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ector.salinas\Desktop\COMISION CUARTA\LEGISLATURA 2022-2026\PERIODO 2022-2023\PROPOSICIONES DE COMISIÓN\Proposición 024 de Mayo 17 de 2023\Respuestas Mintrabajo\"/>
    </mc:Choice>
  </mc:AlternateContent>
  <bookViews>
    <workbookView xWindow="0" yWindow="0" windowWidth="23040" windowHeight="9192" firstSheet="1" activeTab="1"/>
  </bookViews>
  <sheets>
    <sheet name="Hoja1" sheetId="1" state="hidden" r:id="rId1"/>
    <sheet name="Atlántico" sheetId="2" r:id="rId2"/>
    <sheet name="Hoja3" sheetId="3" state="hidden" r:id="rId3"/>
  </sheets>
  <externalReferences>
    <externalReference r:id="rId4"/>
  </externalReferences>
  <definedNames>
    <definedName name="_xlnm._FilterDatabase" localSheetId="1" hidden="1">Atlántico!$A$1:$K$24</definedName>
    <definedName name="_xlnm._FilterDatabase" localSheetId="0" hidden="1">Hoja1!$A$2:$AP$1024</definedName>
    <definedName name="_xlnm._FilterDatabase" localSheetId="2" hidden="1">Hoja3!$A$6:$B$4400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 l="1"/>
  <c r="J3" i="2" s="1"/>
  <c r="G4" i="2"/>
  <c r="J4" i="2" s="1"/>
  <c r="G5" i="2"/>
  <c r="J5" i="2" s="1"/>
  <c r="G6" i="2"/>
  <c r="J6" i="2" s="1"/>
  <c r="G7" i="2"/>
  <c r="J7" i="2" s="1"/>
  <c r="G8" i="2"/>
  <c r="J8" i="2" s="1"/>
  <c r="G9" i="2"/>
  <c r="J9" i="2" s="1"/>
  <c r="G10" i="2"/>
  <c r="J10" i="2" s="1"/>
  <c r="G11" i="2"/>
  <c r="J11" i="2" s="1"/>
  <c r="G12" i="2"/>
  <c r="J12" i="2" s="1"/>
  <c r="G13" i="2"/>
  <c r="J13" i="2" s="1"/>
  <c r="G14" i="2"/>
  <c r="J14" i="2" s="1"/>
  <c r="G15" i="2"/>
  <c r="J15" i="2" s="1"/>
  <c r="G16" i="2"/>
  <c r="J16" i="2" s="1"/>
  <c r="G17" i="2"/>
  <c r="J17" i="2" s="1"/>
  <c r="G18" i="2"/>
  <c r="J18" i="2" s="1"/>
  <c r="G19" i="2"/>
  <c r="J19" i="2" s="1"/>
  <c r="G20" i="2"/>
  <c r="J20" i="2" s="1"/>
  <c r="G21" i="2"/>
  <c r="J21" i="2" s="1"/>
  <c r="G22" i="2"/>
  <c r="J22" i="2" s="1"/>
  <c r="G23" i="2"/>
  <c r="J23" i="2" s="1"/>
  <c r="G24" i="2"/>
  <c r="J24" i="2" s="1"/>
  <c r="G2" i="2"/>
  <c r="J2" i="2" s="1"/>
  <c r="B4400" i="3"/>
  <c r="B3" i="3"/>
  <c r="B2" i="3"/>
  <c r="B1" i="3"/>
  <c r="A3050" i="3"/>
  <c r="AR3" i="1" l="1"/>
  <c r="AR1024" i="1"/>
  <c r="AR1023" i="1"/>
  <c r="AR1022" i="1"/>
  <c r="AR1021" i="1"/>
  <c r="AR1020" i="1"/>
  <c r="AR1019" i="1"/>
  <c r="AR1018" i="1"/>
  <c r="AR1017" i="1"/>
  <c r="AR1016" i="1"/>
  <c r="AR1015" i="1"/>
  <c r="AR1014" i="1"/>
  <c r="AR1013" i="1"/>
  <c r="AR1012" i="1"/>
  <c r="AR1011" i="1"/>
  <c r="AR1010" i="1"/>
  <c r="AR1009" i="1"/>
  <c r="AR1008" i="1"/>
  <c r="AR1007" i="1"/>
  <c r="AR1006" i="1"/>
  <c r="AR1005" i="1"/>
  <c r="AR1004" i="1"/>
  <c r="AR1003" i="1"/>
  <c r="AR1002" i="1"/>
  <c r="AR1001" i="1"/>
  <c r="AR1000" i="1"/>
  <c r="AR999" i="1"/>
  <c r="AR998" i="1"/>
  <c r="AR997" i="1"/>
  <c r="AR996" i="1"/>
  <c r="AR995" i="1"/>
  <c r="AR994" i="1"/>
  <c r="AR993" i="1"/>
  <c r="AR992" i="1"/>
  <c r="AR991" i="1"/>
  <c r="AR990" i="1"/>
  <c r="AR989" i="1"/>
  <c r="AR988" i="1"/>
  <c r="AR987" i="1"/>
  <c r="AR986" i="1"/>
  <c r="AR985" i="1"/>
  <c r="AR984" i="1"/>
  <c r="AR983" i="1"/>
  <c r="AR982" i="1"/>
  <c r="AR981" i="1"/>
  <c r="AR980" i="1"/>
  <c r="AR979" i="1"/>
  <c r="AR978" i="1"/>
  <c r="AR977" i="1"/>
  <c r="AR976" i="1"/>
  <c r="AR975" i="1"/>
  <c r="AR974" i="1"/>
  <c r="AR973" i="1"/>
  <c r="AR972" i="1"/>
  <c r="AR971" i="1"/>
  <c r="AR970" i="1"/>
  <c r="AR969" i="1"/>
  <c r="AR968" i="1"/>
  <c r="AR967" i="1"/>
  <c r="AR966" i="1"/>
  <c r="AR965" i="1"/>
  <c r="AR964" i="1"/>
  <c r="AR963" i="1"/>
  <c r="AR962" i="1"/>
  <c r="AR961" i="1"/>
  <c r="AR960" i="1"/>
  <c r="AR959" i="1"/>
  <c r="AR958" i="1"/>
  <c r="AR957" i="1"/>
  <c r="AR956" i="1"/>
  <c r="AR955" i="1"/>
  <c r="AR954" i="1"/>
  <c r="AR953" i="1"/>
  <c r="AR952" i="1"/>
  <c r="AR951" i="1"/>
  <c r="AR950" i="1"/>
  <c r="AR949" i="1"/>
  <c r="AR948" i="1"/>
  <c r="AR947" i="1"/>
  <c r="AR946" i="1"/>
  <c r="AR945" i="1"/>
  <c r="AR944" i="1"/>
  <c r="AR943" i="1"/>
  <c r="AR942" i="1"/>
  <c r="AR941" i="1"/>
  <c r="AR940" i="1"/>
  <c r="AR939" i="1"/>
  <c r="AR938" i="1"/>
  <c r="AR937" i="1"/>
  <c r="AR936" i="1"/>
  <c r="AR935" i="1"/>
  <c r="AR934" i="1"/>
  <c r="AR933" i="1"/>
  <c r="AR932" i="1"/>
  <c r="AR931" i="1"/>
  <c r="AR930" i="1"/>
  <c r="AR929" i="1"/>
  <c r="AR928" i="1"/>
  <c r="AR927" i="1"/>
  <c r="AR926" i="1"/>
  <c r="AR925" i="1"/>
  <c r="AR924" i="1"/>
  <c r="AR923" i="1"/>
  <c r="AR922" i="1"/>
  <c r="AR921" i="1"/>
  <c r="AR920" i="1"/>
  <c r="AR919" i="1"/>
  <c r="AR918" i="1"/>
  <c r="AR917" i="1"/>
  <c r="AR916" i="1"/>
  <c r="AR915" i="1"/>
  <c r="AR914" i="1"/>
  <c r="AR913" i="1"/>
  <c r="AR912" i="1"/>
  <c r="AR911" i="1"/>
  <c r="AR910" i="1"/>
  <c r="AR909" i="1"/>
  <c r="AR908" i="1"/>
  <c r="AR907" i="1"/>
  <c r="AR906" i="1"/>
  <c r="AR905" i="1"/>
  <c r="AR904" i="1"/>
  <c r="AR903" i="1"/>
  <c r="AR902" i="1"/>
  <c r="AR901" i="1"/>
  <c r="AR900" i="1"/>
  <c r="AR899" i="1"/>
  <c r="AR898" i="1"/>
  <c r="AR897" i="1"/>
  <c r="AR896" i="1"/>
  <c r="AR895" i="1"/>
  <c r="AR894" i="1"/>
  <c r="AR893" i="1"/>
  <c r="AR892" i="1"/>
  <c r="AR891" i="1"/>
  <c r="AR890" i="1"/>
  <c r="AR889" i="1"/>
  <c r="AR888" i="1"/>
  <c r="AR887" i="1"/>
  <c r="AR886" i="1"/>
  <c r="AR885" i="1"/>
  <c r="AR884" i="1"/>
  <c r="AR883" i="1"/>
  <c r="AR882" i="1"/>
  <c r="AR881" i="1"/>
  <c r="AR880" i="1"/>
  <c r="AR879" i="1"/>
  <c r="AR878" i="1"/>
  <c r="AR877" i="1"/>
  <c r="AR876" i="1"/>
  <c r="AR875" i="1"/>
  <c r="AR874" i="1"/>
  <c r="AR873" i="1"/>
  <c r="AR872" i="1"/>
  <c r="AR871" i="1"/>
  <c r="AR870" i="1"/>
  <c r="AR869" i="1"/>
  <c r="AR868" i="1"/>
  <c r="AR867" i="1"/>
  <c r="AR866" i="1"/>
  <c r="AR865" i="1"/>
  <c r="AR864" i="1"/>
  <c r="AR863" i="1"/>
  <c r="AR862" i="1"/>
  <c r="AR861" i="1"/>
  <c r="AR860" i="1"/>
  <c r="AR859" i="1"/>
  <c r="AR858" i="1"/>
  <c r="AR857" i="1"/>
  <c r="AR856" i="1"/>
  <c r="AR855" i="1"/>
  <c r="AR854" i="1"/>
  <c r="AR853" i="1"/>
  <c r="AR852" i="1"/>
  <c r="AR851" i="1"/>
  <c r="AR850" i="1"/>
  <c r="AR849" i="1"/>
  <c r="AR848" i="1"/>
  <c r="AR847" i="1"/>
  <c r="AR846" i="1"/>
  <c r="AR845" i="1"/>
  <c r="AR844" i="1"/>
  <c r="AR843" i="1"/>
  <c r="AR842" i="1"/>
  <c r="AR841" i="1"/>
  <c r="AR840" i="1"/>
  <c r="AR839" i="1"/>
  <c r="AR838" i="1"/>
  <c r="AR837" i="1"/>
  <c r="AR836" i="1"/>
  <c r="AR835" i="1"/>
  <c r="AR834" i="1"/>
  <c r="AR833" i="1"/>
  <c r="AR832" i="1"/>
  <c r="AR831" i="1"/>
  <c r="AR830" i="1"/>
  <c r="AR829" i="1"/>
  <c r="AR828" i="1"/>
  <c r="AR827" i="1"/>
  <c r="AR826" i="1"/>
  <c r="AR825" i="1"/>
  <c r="AR824" i="1"/>
  <c r="AR823" i="1"/>
  <c r="AR822" i="1"/>
  <c r="AR821" i="1"/>
  <c r="AR820" i="1"/>
  <c r="AR819" i="1"/>
  <c r="AR818" i="1"/>
  <c r="AR817" i="1"/>
  <c r="AR816" i="1"/>
  <c r="AR815" i="1"/>
  <c r="AR814" i="1"/>
  <c r="AR813" i="1"/>
  <c r="AR812" i="1"/>
  <c r="AR811" i="1"/>
  <c r="AR810" i="1"/>
  <c r="AR809" i="1"/>
  <c r="AR808" i="1"/>
  <c r="AR807" i="1"/>
  <c r="AR806" i="1"/>
  <c r="AR805" i="1"/>
  <c r="AR804" i="1"/>
  <c r="AR803" i="1"/>
  <c r="AR802" i="1"/>
  <c r="AR801" i="1"/>
  <c r="AR800" i="1"/>
  <c r="AR799" i="1"/>
  <c r="AR798" i="1"/>
  <c r="AR797" i="1"/>
  <c r="AR796" i="1"/>
  <c r="AR795" i="1"/>
  <c r="AR794" i="1"/>
  <c r="AR793" i="1"/>
  <c r="AR792" i="1"/>
  <c r="AR791" i="1"/>
  <c r="AR790" i="1"/>
  <c r="AR789" i="1"/>
  <c r="AR788" i="1"/>
  <c r="AR787" i="1"/>
  <c r="AR786" i="1"/>
  <c r="AR785" i="1"/>
  <c r="AR784" i="1"/>
  <c r="AR783" i="1"/>
  <c r="AR782" i="1"/>
  <c r="AR781" i="1"/>
  <c r="AR780" i="1"/>
  <c r="AR779" i="1"/>
  <c r="AR778" i="1"/>
  <c r="AR777" i="1"/>
  <c r="AR776" i="1"/>
  <c r="AR775" i="1"/>
  <c r="AR774" i="1"/>
  <c r="AR773" i="1"/>
  <c r="AR772" i="1"/>
  <c r="AR771" i="1"/>
  <c r="AR770" i="1"/>
  <c r="AR769" i="1"/>
  <c r="AR768" i="1"/>
  <c r="AR767" i="1"/>
  <c r="AR766" i="1"/>
  <c r="AR765" i="1"/>
  <c r="AR764" i="1"/>
  <c r="AR763" i="1"/>
  <c r="AR762" i="1"/>
  <c r="AR761" i="1"/>
  <c r="AR760" i="1"/>
  <c r="AR759" i="1"/>
  <c r="AR758" i="1"/>
  <c r="AR757" i="1"/>
  <c r="AR756" i="1"/>
  <c r="AR755" i="1"/>
  <c r="AR754" i="1"/>
  <c r="AR753" i="1"/>
  <c r="AR752" i="1"/>
  <c r="AR751" i="1"/>
  <c r="AR750" i="1"/>
  <c r="AR749" i="1"/>
  <c r="AR748" i="1"/>
  <c r="AR747" i="1"/>
  <c r="AR746" i="1"/>
  <c r="AR745" i="1"/>
  <c r="AR744" i="1"/>
  <c r="AR743" i="1"/>
  <c r="AR742" i="1"/>
  <c r="AR741" i="1"/>
  <c r="AR740" i="1"/>
  <c r="AR739" i="1"/>
  <c r="AR738" i="1"/>
  <c r="AR737" i="1"/>
  <c r="AR736" i="1"/>
  <c r="AR735" i="1"/>
  <c r="AR734" i="1"/>
  <c r="AR733" i="1"/>
  <c r="AR732" i="1"/>
  <c r="AR731" i="1"/>
  <c r="AR730" i="1"/>
  <c r="AR729" i="1"/>
  <c r="AR728" i="1"/>
  <c r="AR727" i="1"/>
  <c r="AR726" i="1"/>
  <c r="AR725" i="1"/>
  <c r="AR724" i="1"/>
  <c r="AR723" i="1"/>
  <c r="AR722" i="1"/>
  <c r="AR721" i="1"/>
  <c r="AR720" i="1"/>
  <c r="AR719" i="1"/>
  <c r="AR718" i="1"/>
  <c r="AR717" i="1"/>
  <c r="AR716" i="1"/>
  <c r="AR715" i="1"/>
  <c r="AR714" i="1"/>
  <c r="AR713" i="1"/>
  <c r="AR712" i="1"/>
  <c r="AR711" i="1"/>
  <c r="AR710" i="1"/>
  <c r="AR709" i="1"/>
  <c r="AR708" i="1"/>
  <c r="AR707" i="1"/>
  <c r="AR706" i="1"/>
  <c r="AR705" i="1"/>
  <c r="AR704" i="1"/>
  <c r="AR703" i="1"/>
  <c r="AR702" i="1"/>
  <c r="AR701" i="1"/>
  <c r="AR700" i="1"/>
  <c r="AR699" i="1"/>
  <c r="AR698" i="1"/>
  <c r="AR697" i="1"/>
  <c r="AR696" i="1"/>
  <c r="AR695" i="1"/>
  <c r="AR694" i="1"/>
  <c r="AR693" i="1"/>
  <c r="AR692" i="1"/>
  <c r="AR691" i="1"/>
  <c r="AR690" i="1"/>
  <c r="AR689" i="1"/>
  <c r="AR688" i="1"/>
  <c r="AR687" i="1"/>
  <c r="AR686" i="1"/>
  <c r="AR685" i="1"/>
  <c r="AR684" i="1"/>
  <c r="AR683" i="1"/>
  <c r="AR682" i="1"/>
  <c r="AR681" i="1"/>
  <c r="AR680" i="1"/>
  <c r="AR679" i="1"/>
  <c r="AR678" i="1"/>
  <c r="AR677" i="1"/>
  <c r="AR676" i="1"/>
  <c r="AR675" i="1"/>
  <c r="AR674" i="1"/>
  <c r="AR673" i="1"/>
  <c r="AR672" i="1"/>
  <c r="AR671" i="1"/>
  <c r="AR670" i="1"/>
  <c r="AR669" i="1"/>
  <c r="AR668" i="1"/>
  <c r="AR667" i="1"/>
  <c r="AR666" i="1"/>
  <c r="AR665" i="1"/>
  <c r="AR664" i="1"/>
  <c r="AR663" i="1"/>
  <c r="AR662" i="1"/>
  <c r="AR661" i="1"/>
  <c r="AR660" i="1"/>
  <c r="AR659" i="1"/>
  <c r="AR658" i="1"/>
  <c r="AR657" i="1"/>
  <c r="AR656" i="1"/>
  <c r="AR655" i="1"/>
  <c r="AR654" i="1"/>
  <c r="AR653" i="1"/>
  <c r="AR652" i="1"/>
  <c r="AR651" i="1"/>
  <c r="AR650" i="1"/>
  <c r="AR649" i="1"/>
  <c r="AR648" i="1"/>
  <c r="AR647" i="1"/>
  <c r="AR646" i="1"/>
  <c r="AR645" i="1"/>
  <c r="AR644" i="1"/>
  <c r="AR643" i="1"/>
  <c r="AR642" i="1"/>
  <c r="AR641" i="1"/>
  <c r="AR640" i="1"/>
  <c r="AR639" i="1"/>
  <c r="AR638" i="1"/>
  <c r="AR637" i="1"/>
  <c r="AR636" i="1"/>
  <c r="AR635" i="1"/>
  <c r="AR634" i="1"/>
  <c r="AR633" i="1"/>
  <c r="AR632" i="1"/>
  <c r="AR631" i="1"/>
  <c r="AR630" i="1"/>
  <c r="AR629" i="1"/>
  <c r="AR628" i="1"/>
  <c r="AR627" i="1"/>
  <c r="AR626" i="1"/>
  <c r="AR625" i="1"/>
  <c r="AR624" i="1"/>
  <c r="AR623" i="1"/>
  <c r="AR622" i="1"/>
  <c r="AR621" i="1"/>
  <c r="AR620" i="1"/>
  <c r="AR619" i="1"/>
  <c r="AR618" i="1"/>
  <c r="AR617" i="1"/>
  <c r="AR616" i="1"/>
  <c r="AR615" i="1"/>
  <c r="AR614" i="1"/>
  <c r="AR613" i="1"/>
  <c r="AR612" i="1"/>
  <c r="AR611" i="1"/>
  <c r="AR610" i="1"/>
  <c r="AR609" i="1"/>
  <c r="AR608" i="1"/>
  <c r="AR607" i="1"/>
  <c r="AR606" i="1"/>
  <c r="AR605" i="1"/>
  <c r="AR604" i="1"/>
  <c r="AR603" i="1"/>
  <c r="AR602" i="1"/>
  <c r="AR601" i="1"/>
  <c r="AR600" i="1"/>
  <c r="AR599" i="1"/>
  <c r="AR598" i="1"/>
  <c r="AR597" i="1"/>
  <c r="AR596" i="1"/>
  <c r="AR595" i="1"/>
  <c r="AR594" i="1"/>
  <c r="AR593" i="1"/>
  <c r="AR592" i="1"/>
  <c r="AR591" i="1"/>
  <c r="AR590" i="1"/>
  <c r="AR589" i="1"/>
  <c r="AR588" i="1"/>
  <c r="AR587" i="1"/>
  <c r="AR586" i="1"/>
  <c r="AR585" i="1"/>
  <c r="AR584" i="1"/>
  <c r="AR583" i="1"/>
  <c r="AR582" i="1"/>
  <c r="AR581" i="1"/>
  <c r="AR580" i="1"/>
  <c r="AR579" i="1"/>
  <c r="AR578" i="1"/>
  <c r="AR577" i="1"/>
  <c r="AR576" i="1"/>
  <c r="AR575" i="1"/>
  <c r="AR574" i="1"/>
  <c r="AR573" i="1"/>
  <c r="AR572" i="1"/>
  <c r="AR571" i="1"/>
  <c r="AR570" i="1"/>
  <c r="AR569" i="1"/>
  <c r="AR568" i="1"/>
  <c r="AR567" i="1"/>
  <c r="AR566" i="1"/>
  <c r="AR565" i="1"/>
  <c r="AR564" i="1"/>
  <c r="AR563" i="1"/>
  <c r="AR562" i="1"/>
  <c r="AR561" i="1"/>
  <c r="AR560" i="1"/>
  <c r="AR559" i="1"/>
  <c r="AR558" i="1"/>
  <c r="AR557" i="1"/>
  <c r="AR556" i="1"/>
  <c r="AR555" i="1"/>
  <c r="AR554" i="1"/>
  <c r="AR553" i="1"/>
  <c r="AR552" i="1"/>
  <c r="AR551" i="1"/>
  <c r="AR550" i="1"/>
  <c r="AR549" i="1"/>
  <c r="AR548" i="1"/>
  <c r="AR547" i="1"/>
  <c r="AR546" i="1"/>
  <c r="AR545" i="1"/>
  <c r="AR544" i="1"/>
  <c r="AR543" i="1"/>
  <c r="AR542" i="1"/>
  <c r="AR541" i="1"/>
  <c r="AR540" i="1"/>
  <c r="AR539" i="1"/>
  <c r="AR538" i="1"/>
  <c r="AR537" i="1"/>
  <c r="AR536" i="1"/>
  <c r="AR535" i="1"/>
  <c r="AR534" i="1"/>
  <c r="AR533" i="1"/>
  <c r="AR532" i="1"/>
  <c r="AR531" i="1"/>
  <c r="AR530" i="1"/>
  <c r="AR529" i="1"/>
  <c r="AR528" i="1"/>
  <c r="AR527" i="1"/>
  <c r="AR526" i="1"/>
  <c r="AR525" i="1"/>
  <c r="AR524" i="1"/>
  <c r="AR523" i="1"/>
  <c r="AR522" i="1"/>
  <c r="AR521" i="1"/>
  <c r="AR520" i="1"/>
  <c r="AR519" i="1"/>
  <c r="AR518" i="1"/>
  <c r="AR517" i="1"/>
  <c r="AR516" i="1"/>
  <c r="AR515" i="1"/>
  <c r="AR514" i="1"/>
  <c r="AR513" i="1"/>
  <c r="AR512" i="1"/>
  <c r="AR511" i="1"/>
  <c r="AR510" i="1"/>
  <c r="AR509" i="1"/>
  <c r="AR508" i="1"/>
  <c r="AR507" i="1"/>
  <c r="AR506" i="1"/>
  <c r="AR505" i="1"/>
  <c r="AR504" i="1"/>
  <c r="AR503" i="1"/>
  <c r="AR502" i="1"/>
  <c r="AR501" i="1"/>
  <c r="AR500" i="1"/>
  <c r="AR499" i="1"/>
  <c r="AR498" i="1"/>
  <c r="AR497" i="1"/>
  <c r="AR496" i="1"/>
  <c r="AR495" i="1"/>
  <c r="AR494" i="1"/>
  <c r="AR493" i="1"/>
  <c r="AR492" i="1"/>
  <c r="AR491" i="1"/>
  <c r="AR490" i="1"/>
  <c r="AR489" i="1"/>
  <c r="AR488" i="1"/>
  <c r="AR487" i="1"/>
  <c r="AR486" i="1"/>
  <c r="AR485" i="1"/>
  <c r="AR484" i="1"/>
  <c r="AR483" i="1"/>
  <c r="AR482" i="1"/>
  <c r="AR481" i="1"/>
  <c r="AR480" i="1"/>
  <c r="AR479" i="1"/>
  <c r="AR478" i="1"/>
  <c r="AR477" i="1"/>
  <c r="AR476" i="1"/>
  <c r="AR475" i="1"/>
  <c r="AR474" i="1"/>
  <c r="AR473" i="1"/>
  <c r="AR472" i="1"/>
  <c r="AR471" i="1"/>
  <c r="AR470" i="1"/>
  <c r="AR469" i="1"/>
  <c r="AR468" i="1"/>
  <c r="AR467" i="1"/>
  <c r="AR466" i="1"/>
  <c r="AR465" i="1"/>
  <c r="AR464" i="1"/>
  <c r="AR463" i="1"/>
  <c r="AR462" i="1"/>
  <c r="AR461" i="1"/>
  <c r="AR460" i="1"/>
  <c r="AR459" i="1"/>
  <c r="AR458" i="1"/>
  <c r="AR457" i="1"/>
  <c r="AR456" i="1"/>
  <c r="AR455" i="1"/>
  <c r="AR454" i="1"/>
  <c r="AR453" i="1"/>
  <c r="AR452" i="1"/>
  <c r="AR451" i="1"/>
  <c r="AR450" i="1"/>
  <c r="AR449" i="1"/>
  <c r="AR448" i="1"/>
  <c r="AR447" i="1"/>
  <c r="AR446" i="1"/>
  <c r="AR445" i="1"/>
  <c r="AR444" i="1"/>
  <c r="AR443" i="1"/>
  <c r="AR442" i="1"/>
  <c r="AR441" i="1"/>
  <c r="AR440" i="1"/>
  <c r="AR439" i="1"/>
  <c r="AR438" i="1"/>
  <c r="AR437" i="1"/>
  <c r="AR436" i="1"/>
  <c r="AR435" i="1"/>
  <c r="AR434" i="1"/>
  <c r="AR433" i="1"/>
  <c r="AR432" i="1"/>
  <c r="AR431" i="1"/>
  <c r="AR430" i="1"/>
  <c r="AR429" i="1"/>
  <c r="AR428" i="1"/>
  <c r="AR427" i="1"/>
  <c r="AR426" i="1"/>
  <c r="AR425" i="1"/>
  <c r="AR424" i="1"/>
  <c r="AR423" i="1"/>
  <c r="AR422" i="1"/>
  <c r="AR421" i="1"/>
  <c r="AR420" i="1"/>
  <c r="AR419" i="1"/>
  <c r="AR418" i="1"/>
  <c r="AR417" i="1"/>
  <c r="AR416" i="1"/>
  <c r="AR415" i="1"/>
  <c r="AR414" i="1"/>
  <c r="AR413" i="1"/>
  <c r="AR412" i="1"/>
  <c r="AR411" i="1"/>
  <c r="AR410" i="1"/>
  <c r="AR409" i="1"/>
  <c r="AR408" i="1"/>
  <c r="AR407" i="1"/>
  <c r="AR406" i="1"/>
  <c r="AR405" i="1"/>
  <c r="AR404" i="1"/>
  <c r="AR403" i="1"/>
  <c r="AR402" i="1"/>
  <c r="AR401" i="1"/>
  <c r="AR400" i="1"/>
  <c r="AR399" i="1"/>
  <c r="AR398" i="1"/>
  <c r="AR397" i="1"/>
  <c r="AR396" i="1"/>
  <c r="AR395" i="1"/>
  <c r="AR394" i="1"/>
  <c r="AR393" i="1"/>
  <c r="AR392" i="1"/>
  <c r="AR391" i="1"/>
  <c r="AR390" i="1"/>
  <c r="AR389" i="1"/>
  <c r="AR388" i="1"/>
  <c r="AR387" i="1"/>
  <c r="AR386" i="1"/>
  <c r="AR385" i="1"/>
  <c r="AR384" i="1"/>
  <c r="AR383" i="1"/>
  <c r="AR382" i="1"/>
  <c r="AR381" i="1"/>
  <c r="AR380" i="1"/>
  <c r="AR379" i="1"/>
  <c r="AR378" i="1"/>
  <c r="AR377" i="1"/>
  <c r="AR376" i="1"/>
  <c r="AR375" i="1"/>
  <c r="AR374" i="1"/>
  <c r="AR373" i="1"/>
  <c r="AR372" i="1"/>
  <c r="AR371" i="1"/>
  <c r="AR370" i="1"/>
  <c r="AR369" i="1"/>
  <c r="AR368" i="1"/>
  <c r="AR367" i="1"/>
  <c r="AR366" i="1"/>
  <c r="AR365" i="1"/>
  <c r="AR364" i="1"/>
  <c r="AR363" i="1"/>
  <c r="AR362" i="1"/>
  <c r="AR361" i="1"/>
  <c r="AR360" i="1"/>
  <c r="AR359" i="1"/>
  <c r="AR358" i="1"/>
  <c r="AR357" i="1"/>
  <c r="AR356" i="1"/>
  <c r="AR355" i="1"/>
  <c r="AR354" i="1"/>
  <c r="AR353" i="1"/>
  <c r="AR352" i="1"/>
  <c r="AR351" i="1"/>
  <c r="AR350" i="1"/>
  <c r="AR349" i="1"/>
  <c r="AR348" i="1"/>
  <c r="AR347" i="1"/>
  <c r="AR346" i="1"/>
  <c r="AR345" i="1"/>
  <c r="AR344" i="1"/>
  <c r="AR343" i="1"/>
  <c r="AR342" i="1"/>
  <c r="AR341" i="1"/>
  <c r="AR340" i="1"/>
  <c r="AR339" i="1"/>
  <c r="AR338" i="1"/>
  <c r="AR337" i="1"/>
  <c r="AR336" i="1"/>
  <c r="AR335" i="1"/>
  <c r="AR334" i="1"/>
  <c r="AR333" i="1"/>
  <c r="AR332" i="1"/>
  <c r="AR331" i="1"/>
  <c r="AR330" i="1"/>
  <c r="AR329" i="1"/>
  <c r="AR328" i="1"/>
  <c r="AR327" i="1"/>
  <c r="AR326" i="1"/>
  <c r="AR325" i="1"/>
  <c r="AR324" i="1"/>
  <c r="AR323" i="1"/>
  <c r="AR322" i="1"/>
  <c r="AR321" i="1"/>
  <c r="AR320" i="1"/>
  <c r="AR319" i="1"/>
  <c r="AR318" i="1"/>
  <c r="AR317" i="1"/>
  <c r="AR316" i="1"/>
  <c r="AR315" i="1"/>
  <c r="AR314" i="1"/>
  <c r="AR313" i="1"/>
  <c r="AR312" i="1"/>
  <c r="AR311" i="1"/>
  <c r="AR310" i="1"/>
  <c r="AR309" i="1"/>
  <c r="AR308" i="1"/>
  <c r="AR307" i="1"/>
  <c r="AR306" i="1"/>
  <c r="AR305" i="1"/>
  <c r="AR304" i="1"/>
  <c r="AR303" i="1"/>
  <c r="AR302" i="1"/>
  <c r="AR301" i="1"/>
  <c r="AR300" i="1"/>
  <c r="AR299" i="1"/>
  <c r="AR298" i="1"/>
  <c r="AR297" i="1"/>
  <c r="AR296" i="1"/>
  <c r="AR295" i="1"/>
  <c r="AR294" i="1"/>
  <c r="AR293" i="1"/>
  <c r="AR292" i="1"/>
  <c r="AR291" i="1"/>
  <c r="AR290" i="1"/>
  <c r="AR289" i="1"/>
  <c r="AR288" i="1"/>
  <c r="AR287" i="1"/>
  <c r="AR286" i="1"/>
  <c r="AR285" i="1"/>
  <c r="AR284" i="1"/>
  <c r="AR283" i="1"/>
  <c r="AR282" i="1"/>
  <c r="AR281" i="1"/>
  <c r="AR280" i="1"/>
  <c r="AR279" i="1"/>
  <c r="AR278" i="1"/>
  <c r="AR277" i="1"/>
  <c r="AR276" i="1"/>
  <c r="AR275" i="1"/>
  <c r="AR274" i="1"/>
  <c r="AR273" i="1"/>
  <c r="AR272" i="1"/>
  <c r="AR271" i="1"/>
  <c r="AR270" i="1"/>
  <c r="AR269" i="1"/>
  <c r="AR268" i="1"/>
  <c r="AR267" i="1"/>
  <c r="AR266" i="1"/>
  <c r="AR265" i="1"/>
  <c r="AR264" i="1"/>
  <c r="AR263" i="1"/>
  <c r="AR262" i="1"/>
  <c r="AR261" i="1"/>
  <c r="AR260" i="1"/>
  <c r="AR259" i="1"/>
  <c r="AR258" i="1"/>
  <c r="AR257" i="1"/>
  <c r="AR256" i="1"/>
  <c r="AR255" i="1"/>
  <c r="AR254" i="1"/>
  <c r="AR253" i="1"/>
  <c r="AR252" i="1"/>
  <c r="AR251" i="1"/>
  <c r="AR250" i="1"/>
  <c r="AR249" i="1"/>
  <c r="AR248" i="1"/>
  <c r="AR247" i="1"/>
  <c r="AR246" i="1"/>
  <c r="AR245" i="1"/>
  <c r="AR244" i="1"/>
  <c r="AR243" i="1"/>
  <c r="AR242" i="1"/>
  <c r="AR241" i="1"/>
  <c r="AR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6" i="1"/>
  <c r="AR215" i="1"/>
  <c r="AR214" i="1"/>
  <c r="AR213" i="1"/>
  <c r="AR212" i="1"/>
  <c r="AR211" i="1"/>
  <c r="AR210" i="1"/>
  <c r="AR209" i="1"/>
  <c r="AR208" i="1"/>
  <c r="AR207" i="1"/>
  <c r="AR206" i="1"/>
  <c r="AR205" i="1"/>
  <c r="AR204" i="1"/>
  <c r="AR203" i="1"/>
  <c r="AR202" i="1"/>
  <c r="AR201" i="1"/>
  <c r="AR200" i="1"/>
  <c r="AR199" i="1"/>
  <c r="AR198" i="1"/>
  <c r="AR197" i="1"/>
  <c r="AR196" i="1"/>
  <c r="AR195" i="1"/>
  <c r="AR194" i="1"/>
  <c r="AR193" i="1"/>
  <c r="AR192" i="1"/>
  <c r="AR191" i="1"/>
  <c r="AR190" i="1"/>
  <c r="AR189" i="1"/>
  <c r="AR188" i="1"/>
  <c r="AR187" i="1"/>
  <c r="AR186" i="1"/>
  <c r="AR185" i="1"/>
  <c r="AR184" i="1"/>
  <c r="AR183" i="1"/>
  <c r="AR182" i="1"/>
  <c r="AR181" i="1"/>
  <c r="AR180" i="1"/>
  <c r="AR179" i="1"/>
  <c r="AR178" i="1"/>
  <c r="AR177" i="1"/>
  <c r="AR176" i="1"/>
  <c r="AR175" i="1"/>
  <c r="AR174" i="1"/>
  <c r="AR173" i="1"/>
  <c r="AR172" i="1"/>
  <c r="AR171" i="1"/>
  <c r="AR170" i="1"/>
  <c r="AR169" i="1"/>
  <c r="AR168" i="1"/>
  <c r="AR167" i="1"/>
  <c r="AR166" i="1"/>
  <c r="AR165" i="1"/>
  <c r="AR164" i="1"/>
  <c r="AR163" i="1"/>
  <c r="AR162" i="1"/>
  <c r="AR161" i="1"/>
  <c r="AR160" i="1"/>
  <c r="AR159" i="1"/>
  <c r="AR158" i="1"/>
  <c r="AR157" i="1"/>
  <c r="AR156" i="1"/>
  <c r="AR155" i="1"/>
  <c r="AR154" i="1"/>
  <c r="AR153" i="1"/>
  <c r="AR152" i="1"/>
  <c r="AR151" i="1"/>
  <c r="AR150" i="1"/>
  <c r="AR149" i="1"/>
  <c r="AR148" i="1"/>
  <c r="AR147" i="1"/>
  <c r="AR146" i="1"/>
  <c r="AR145" i="1"/>
  <c r="AR144" i="1"/>
  <c r="AR143" i="1"/>
  <c r="AR142" i="1"/>
  <c r="AR141" i="1"/>
  <c r="AR140" i="1"/>
  <c r="AR139" i="1"/>
  <c r="AR138" i="1"/>
  <c r="AR137" i="1"/>
  <c r="AR136" i="1"/>
  <c r="AR135" i="1"/>
  <c r="AR134" i="1"/>
  <c r="AR133" i="1"/>
  <c r="AR132" i="1"/>
  <c r="AR131" i="1"/>
  <c r="AR130" i="1"/>
  <c r="AR129" i="1"/>
  <c r="AR128" i="1"/>
  <c r="AR127" i="1"/>
  <c r="AR126" i="1"/>
  <c r="AR125" i="1"/>
  <c r="AR124" i="1"/>
  <c r="AR123" i="1"/>
  <c r="AR122" i="1"/>
  <c r="AR121" i="1"/>
  <c r="AR120" i="1"/>
  <c r="AR119" i="1"/>
  <c r="AR118" i="1"/>
  <c r="AR117" i="1"/>
  <c r="AR116" i="1"/>
  <c r="AR115" i="1"/>
  <c r="AR114" i="1"/>
  <c r="AR113" i="1"/>
  <c r="AR112" i="1"/>
  <c r="AR111" i="1"/>
  <c r="AR110" i="1"/>
  <c r="AR109" i="1"/>
  <c r="AR108" i="1"/>
  <c r="AR107" i="1"/>
  <c r="AR106" i="1"/>
  <c r="AR105" i="1"/>
  <c r="AR104" i="1"/>
  <c r="AR103" i="1"/>
  <c r="AR102" i="1"/>
  <c r="AR101" i="1"/>
  <c r="AR100" i="1"/>
  <c r="AR99" i="1"/>
  <c r="AR98" i="1"/>
  <c r="AR97" i="1"/>
  <c r="AR96" i="1"/>
  <c r="AR95" i="1"/>
  <c r="AR94" i="1"/>
  <c r="AR93" i="1"/>
  <c r="AR92" i="1"/>
  <c r="AR91" i="1"/>
  <c r="AR90" i="1"/>
  <c r="AR89" i="1"/>
  <c r="AR88" i="1"/>
  <c r="AR87" i="1"/>
  <c r="AR86" i="1"/>
  <c r="AR85" i="1"/>
  <c r="AR84" i="1"/>
  <c r="AR83" i="1"/>
  <c r="AR82" i="1"/>
  <c r="AR81" i="1"/>
  <c r="AR80" i="1"/>
  <c r="AR79" i="1"/>
  <c r="AR78" i="1"/>
  <c r="AR77" i="1"/>
  <c r="AR76" i="1"/>
  <c r="AR75" i="1"/>
  <c r="AR74" i="1"/>
  <c r="AR73" i="1"/>
  <c r="AR72" i="1"/>
  <c r="AR71" i="1"/>
  <c r="AR70" i="1"/>
  <c r="AR69" i="1"/>
  <c r="AR68" i="1"/>
  <c r="AR67" i="1"/>
  <c r="AR66" i="1"/>
  <c r="AR65" i="1"/>
  <c r="AR64" i="1"/>
  <c r="AR63" i="1"/>
  <c r="AR62" i="1"/>
  <c r="AR61" i="1"/>
  <c r="AR60" i="1"/>
  <c r="AR59" i="1"/>
  <c r="AR58" i="1"/>
  <c r="AR57" i="1"/>
  <c r="AR56" i="1"/>
  <c r="AR55" i="1"/>
  <c r="AR54" i="1"/>
  <c r="AR53" i="1"/>
  <c r="AR52" i="1"/>
  <c r="AR51" i="1"/>
  <c r="AR50" i="1"/>
  <c r="AR49" i="1"/>
  <c r="AR48" i="1"/>
  <c r="AR47" i="1"/>
  <c r="AR46" i="1"/>
  <c r="AR45" i="1"/>
  <c r="AR44" i="1"/>
  <c r="AR43" i="1"/>
  <c r="AR42" i="1"/>
  <c r="AR41" i="1"/>
  <c r="AR40" i="1"/>
  <c r="AR39" i="1"/>
  <c r="AR38" i="1"/>
  <c r="AR37" i="1"/>
  <c r="AR36" i="1"/>
  <c r="AR35" i="1"/>
  <c r="AR34" i="1"/>
  <c r="AR33" i="1"/>
  <c r="AR32" i="1"/>
  <c r="AR31" i="1"/>
  <c r="AR30" i="1"/>
  <c r="AR29" i="1"/>
  <c r="AR28" i="1"/>
  <c r="AR27" i="1"/>
  <c r="AR26" i="1"/>
  <c r="AR25" i="1"/>
  <c r="AR24" i="1"/>
  <c r="AR23" i="1"/>
  <c r="AR22" i="1"/>
  <c r="AR21" i="1"/>
  <c r="AR20" i="1"/>
  <c r="AR19" i="1"/>
  <c r="AR18" i="1"/>
  <c r="AR17" i="1"/>
  <c r="AR16" i="1"/>
  <c r="AR15" i="1"/>
  <c r="AR14" i="1"/>
  <c r="AR13" i="1"/>
  <c r="AR12" i="1"/>
  <c r="AR11" i="1"/>
  <c r="AR10" i="1"/>
  <c r="AR9" i="1"/>
  <c r="AR8" i="1"/>
  <c r="AR7" i="1"/>
  <c r="AR6" i="1"/>
  <c r="AR5" i="1"/>
  <c r="AR4" i="1"/>
  <c r="AQ1024" i="1"/>
  <c r="AQ1023" i="1"/>
  <c r="AQ1022" i="1"/>
  <c r="AQ1021" i="1"/>
  <c r="AQ1020" i="1"/>
  <c r="AQ1019" i="1"/>
  <c r="AQ1018" i="1"/>
  <c r="AQ1017" i="1"/>
  <c r="AQ1016" i="1"/>
  <c r="AQ1015" i="1"/>
  <c r="AQ1014" i="1"/>
  <c r="AQ1013" i="1"/>
  <c r="AQ1012" i="1"/>
  <c r="AQ1011" i="1"/>
  <c r="AQ1010" i="1"/>
  <c r="AQ1009" i="1"/>
  <c r="AQ1008" i="1"/>
  <c r="AQ1007" i="1"/>
  <c r="AQ1006" i="1"/>
  <c r="AQ1005" i="1"/>
  <c r="AQ1004" i="1"/>
  <c r="AQ1003" i="1"/>
  <c r="AQ1002" i="1"/>
  <c r="AQ1001" i="1"/>
  <c r="AQ1000" i="1"/>
  <c r="AQ999" i="1"/>
  <c r="AQ998" i="1"/>
  <c r="AQ997" i="1"/>
  <c r="AQ996" i="1"/>
  <c r="AQ995" i="1"/>
  <c r="AQ994" i="1"/>
  <c r="AQ993" i="1"/>
  <c r="AQ992" i="1"/>
  <c r="AQ991" i="1"/>
  <c r="AQ990" i="1"/>
  <c r="AQ989" i="1"/>
  <c r="AQ988" i="1"/>
  <c r="AQ987" i="1"/>
  <c r="AQ986" i="1"/>
  <c r="AQ985" i="1"/>
  <c r="AQ984" i="1"/>
  <c r="AQ983" i="1"/>
  <c r="AQ982" i="1"/>
  <c r="AQ981" i="1"/>
  <c r="AQ980" i="1"/>
  <c r="AQ979" i="1"/>
  <c r="AQ978" i="1"/>
  <c r="AQ977" i="1"/>
  <c r="AQ976" i="1"/>
  <c r="AQ975" i="1"/>
  <c r="AQ974" i="1"/>
  <c r="AQ973" i="1"/>
  <c r="AQ972" i="1"/>
  <c r="AQ971" i="1"/>
  <c r="AQ970" i="1"/>
  <c r="AQ969" i="1"/>
  <c r="AQ968" i="1"/>
  <c r="AQ967" i="1"/>
  <c r="AQ966" i="1"/>
  <c r="AQ965" i="1"/>
  <c r="AQ964" i="1"/>
  <c r="AQ963" i="1"/>
  <c r="AQ962" i="1"/>
  <c r="AQ961" i="1"/>
  <c r="AQ960" i="1"/>
  <c r="AQ959" i="1"/>
  <c r="AQ958" i="1"/>
  <c r="AQ957" i="1"/>
  <c r="AQ956" i="1"/>
  <c r="AQ955" i="1"/>
  <c r="AQ954" i="1"/>
  <c r="AQ953" i="1"/>
  <c r="AQ952" i="1"/>
  <c r="AQ951" i="1"/>
  <c r="AQ950" i="1"/>
  <c r="AQ949" i="1"/>
  <c r="AQ948" i="1"/>
  <c r="AQ947" i="1"/>
  <c r="AQ946" i="1"/>
  <c r="AQ945" i="1"/>
  <c r="AQ944" i="1"/>
  <c r="AQ943" i="1"/>
  <c r="AQ942" i="1"/>
  <c r="AQ941" i="1"/>
  <c r="AQ940" i="1"/>
  <c r="AQ939" i="1"/>
  <c r="AQ938" i="1"/>
  <c r="AQ937" i="1"/>
  <c r="AQ936" i="1"/>
  <c r="AQ935" i="1"/>
  <c r="AQ934" i="1"/>
  <c r="AQ933" i="1"/>
  <c r="AQ932" i="1"/>
  <c r="AQ931" i="1"/>
  <c r="AQ930" i="1"/>
  <c r="AQ929" i="1"/>
  <c r="AQ928" i="1"/>
  <c r="AQ927" i="1"/>
  <c r="AQ926" i="1"/>
  <c r="AQ925" i="1"/>
  <c r="AQ924" i="1"/>
  <c r="AQ923" i="1"/>
  <c r="AQ922" i="1"/>
  <c r="AQ921" i="1"/>
  <c r="AQ920" i="1"/>
  <c r="AQ919" i="1"/>
  <c r="AQ918" i="1"/>
  <c r="AQ917" i="1"/>
  <c r="AQ916" i="1"/>
  <c r="AQ915" i="1"/>
  <c r="AQ914" i="1"/>
  <c r="AQ913" i="1"/>
  <c r="AQ912" i="1"/>
  <c r="AQ911" i="1"/>
  <c r="AQ910" i="1"/>
  <c r="AQ909" i="1"/>
  <c r="AQ908" i="1"/>
  <c r="AQ907" i="1"/>
  <c r="AQ906" i="1"/>
  <c r="AQ905" i="1"/>
  <c r="AQ904" i="1"/>
  <c r="AQ903" i="1"/>
  <c r="AQ902" i="1"/>
  <c r="AQ901" i="1"/>
  <c r="AQ900" i="1"/>
  <c r="AQ899" i="1"/>
  <c r="AQ898" i="1"/>
  <c r="AQ897" i="1"/>
  <c r="AQ896" i="1"/>
  <c r="AQ895" i="1"/>
  <c r="AQ894" i="1"/>
  <c r="AQ893" i="1"/>
  <c r="AQ892" i="1"/>
  <c r="AQ891" i="1"/>
  <c r="AQ890" i="1"/>
  <c r="AQ889" i="1"/>
  <c r="AQ888" i="1"/>
  <c r="AQ887" i="1"/>
  <c r="AQ886" i="1"/>
  <c r="AQ885" i="1"/>
  <c r="AQ884" i="1"/>
  <c r="AQ883" i="1"/>
  <c r="AQ882" i="1"/>
  <c r="AQ881" i="1"/>
  <c r="AQ880" i="1"/>
  <c r="AQ879" i="1"/>
  <c r="AQ878" i="1"/>
  <c r="AQ877" i="1"/>
  <c r="AQ876" i="1"/>
  <c r="AQ875" i="1"/>
  <c r="AQ874" i="1"/>
  <c r="AQ873" i="1"/>
  <c r="AQ872" i="1"/>
  <c r="AQ871" i="1"/>
  <c r="AQ870" i="1"/>
  <c r="AQ869" i="1"/>
  <c r="AQ868" i="1"/>
  <c r="AQ867" i="1"/>
  <c r="AQ866" i="1"/>
  <c r="AQ865" i="1"/>
  <c r="AQ864" i="1"/>
  <c r="AQ863" i="1"/>
  <c r="AQ862" i="1"/>
  <c r="AQ861" i="1"/>
  <c r="AQ860" i="1"/>
  <c r="AQ859" i="1"/>
  <c r="AQ858" i="1"/>
  <c r="AQ857" i="1"/>
  <c r="AQ856" i="1"/>
  <c r="AQ855" i="1"/>
  <c r="AQ854" i="1"/>
  <c r="AQ853" i="1"/>
  <c r="AQ852" i="1"/>
  <c r="AQ851" i="1"/>
  <c r="AQ850" i="1"/>
  <c r="AQ849" i="1"/>
  <c r="AQ848" i="1"/>
  <c r="AQ847" i="1"/>
  <c r="AQ846" i="1"/>
  <c r="AQ845" i="1"/>
  <c r="AQ844" i="1"/>
  <c r="AQ843" i="1"/>
  <c r="AQ842" i="1"/>
  <c r="AQ841" i="1"/>
  <c r="AQ840" i="1"/>
  <c r="AQ839" i="1"/>
  <c r="AQ838" i="1"/>
  <c r="AQ837" i="1"/>
  <c r="AQ836" i="1"/>
  <c r="AQ835" i="1"/>
  <c r="AQ834" i="1"/>
  <c r="AQ833" i="1"/>
  <c r="AQ832" i="1"/>
  <c r="AQ831" i="1"/>
  <c r="AQ830" i="1"/>
  <c r="AQ829" i="1"/>
  <c r="AQ828" i="1"/>
  <c r="AQ827" i="1"/>
  <c r="AQ826" i="1"/>
  <c r="AQ825" i="1"/>
  <c r="AQ824" i="1"/>
  <c r="AQ823" i="1"/>
  <c r="AQ822" i="1"/>
  <c r="AQ821" i="1"/>
  <c r="AQ820" i="1"/>
  <c r="AQ819" i="1"/>
  <c r="AQ818" i="1"/>
  <c r="AQ817" i="1"/>
  <c r="AQ816" i="1"/>
  <c r="AQ815" i="1"/>
  <c r="AQ814" i="1"/>
  <c r="AQ813" i="1"/>
  <c r="AQ812" i="1"/>
  <c r="AQ811" i="1"/>
  <c r="AQ810" i="1"/>
  <c r="AQ809" i="1"/>
  <c r="AQ808" i="1"/>
  <c r="AQ807" i="1"/>
  <c r="AQ806" i="1"/>
  <c r="AQ805" i="1"/>
  <c r="AQ804" i="1"/>
  <c r="AQ803" i="1"/>
  <c r="AQ802" i="1"/>
  <c r="AQ801" i="1"/>
  <c r="AQ800" i="1"/>
  <c r="AQ799" i="1"/>
  <c r="AQ798" i="1"/>
  <c r="AQ797" i="1"/>
  <c r="AQ796" i="1"/>
  <c r="AQ795" i="1"/>
  <c r="AQ794" i="1"/>
  <c r="AQ793" i="1"/>
  <c r="AQ792" i="1"/>
  <c r="AQ791" i="1"/>
  <c r="AQ790" i="1"/>
  <c r="AQ789" i="1"/>
  <c r="AQ788" i="1"/>
  <c r="AQ787" i="1"/>
  <c r="AQ786" i="1"/>
  <c r="AQ785" i="1"/>
  <c r="AQ784" i="1"/>
  <c r="AQ783" i="1"/>
  <c r="AQ782" i="1"/>
  <c r="AQ781" i="1"/>
  <c r="AQ780" i="1"/>
  <c r="AQ779" i="1"/>
  <c r="AQ778" i="1"/>
  <c r="AQ777" i="1"/>
  <c r="AQ776" i="1"/>
  <c r="AQ775" i="1"/>
  <c r="AQ774" i="1"/>
  <c r="AQ773" i="1"/>
  <c r="AQ772" i="1"/>
  <c r="AQ771" i="1"/>
  <c r="AQ770" i="1"/>
  <c r="AQ769" i="1"/>
  <c r="AQ768" i="1"/>
  <c r="AQ767" i="1"/>
  <c r="AQ766" i="1"/>
  <c r="AQ765" i="1"/>
  <c r="AQ764" i="1"/>
  <c r="AQ763" i="1"/>
  <c r="AQ762" i="1"/>
  <c r="AQ761" i="1"/>
  <c r="AQ760" i="1"/>
  <c r="AQ759" i="1"/>
  <c r="AQ758" i="1"/>
  <c r="AQ757" i="1"/>
  <c r="AQ756" i="1"/>
  <c r="AQ755" i="1"/>
  <c r="AQ754" i="1"/>
  <c r="AQ753" i="1"/>
  <c r="AQ752" i="1"/>
  <c r="AQ751" i="1"/>
  <c r="AQ750" i="1"/>
  <c r="AQ749" i="1"/>
  <c r="AQ748" i="1"/>
  <c r="AQ747" i="1"/>
  <c r="AQ746" i="1"/>
  <c r="AQ745" i="1"/>
  <c r="AQ744" i="1"/>
  <c r="AQ743" i="1"/>
  <c r="AQ742" i="1"/>
  <c r="AQ741" i="1"/>
  <c r="AQ740" i="1"/>
  <c r="AQ739" i="1"/>
  <c r="AQ738" i="1"/>
  <c r="AQ737" i="1"/>
  <c r="AQ736" i="1"/>
  <c r="AQ735" i="1"/>
  <c r="AQ734" i="1"/>
  <c r="AQ733" i="1"/>
  <c r="AQ732" i="1"/>
  <c r="AQ731" i="1"/>
  <c r="AQ730" i="1"/>
  <c r="AQ729" i="1"/>
  <c r="AQ728" i="1"/>
  <c r="AQ727" i="1"/>
  <c r="AQ726" i="1"/>
  <c r="AQ725" i="1"/>
  <c r="AQ724" i="1"/>
  <c r="AQ723" i="1"/>
  <c r="AQ722" i="1"/>
  <c r="AQ721" i="1"/>
  <c r="AQ720" i="1"/>
  <c r="AQ719" i="1"/>
  <c r="AQ718" i="1"/>
  <c r="AQ717" i="1"/>
  <c r="AQ716" i="1"/>
  <c r="AQ715" i="1"/>
  <c r="AQ714" i="1"/>
  <c r="AQ713" i="1"/>
  <c r="AQ712" i="1"/>
  <c r="AQ711" i="1"/>
  <c r="AQ710" i="1"/>
  <c r="AQ709" i="1"/>
  <c r="AQ708" i="1"/>
  <c r="AQ707" i="1"/>
  <c r="AQ706" i="1"/>
  <c r="AQ705" i="1"/>
  <c r="AQ704" i="1"/>
  <c r="AQ703" i="1"/>
  <c r="AQ702" i="1"/>
  <c r="AQ701" i="1"/>
  <c r="AQ700" i="1"/>
  <c r="AQ699" i="1"/>
  <c r="AQ698" i="1"/>
  <c r="AQ697" i="1"/>
  <c r="AQ696" i="1"/>
  <c r="AQ695" i="1"/>
  <c r="AQ694" i="1"/>
  <c r="AQ693" i="1"/>
  <c r="AQ692" i="1"/>
  <c r="AQ691" i="1"/>
  <c r="AQ690" i="1"/>
  <c r="AQ689" i="1"/>
  <c r="AQ688" i="1"/>
  <c r="AQ687" i="1"/>
  <c r="AQ686" i="1"/>
  <c r="AQ685" i="1"/>
  <c r="AQ684" i="1"/>
  <c r="AQ683" i="1"/>
  <c r="AQ682" i="1"/>
  <c r="AQ681" i="1"/>
  <c r="AQ680" i="1"/>
  <c r="AQ679" i="1"/>
  <c r="AQ678" i="1"/>
  <c r="AQ677" i="1"/>
  <c r="AQ676" i="1"/>
  <c r="AQ675" i="1"/>
  <c r="AQ674" i="1"/>
  <c r="AQ673" i="1"/>
  <c r="AQ672" i="1"/>
  <c r="AQ671" i="1"/>
  <c r="AQ670" i="1"/>
  <c r="AQ669" i="1"/>
  <c r="AQ668" i="1"/>
  <c r="AQ667" i="1"/>
  <c r="AQ666" i="1"/>
  <c r="AQ665" i="1"/>
  <c r="AQ664" i="1"/>
  <c r="AQ663" i="1"/>
  <c r="AQ662" i="1"/>
  <c r="AQ661" i="1"/>
  <c r="AQ660" i="1"/>
  <c r="AQ659" i="1"/>
  <c r="AQ658" i="1"/>
  <c r="AQ657" i="1"/>
  <c r="AQ656" i="1"/>
  <c r="AQ655" i="1"/>
  <c r="AQ654" i="1"/>
  <c r="AQ653" i="1"/>
  <c r="AQ652" i="1"/>
  <c r="AQ651" i="1"/>
  <c r="AQ650" i="1"/>
  <c r="AQ649" i="1"/>
  <c r="AQ648" i="1"/>
  <c r="AQ647" i="1"/>
  <c r="AQ646" i="1"/>
  <c r="AQ645" i="1"/>
  <c r="AQ644" i="1"/>
  <c r="AQ643" i="1"/>
  <c r="AQ642" i="1"/>
  <c r="AQ641" i="1"/>
  <c r="AQ640" i="1"/>
  <c r="AQ639" i="1"/>
  <c r="AQ638" i="1"/>
  <c r="AQ637" i="1"/>
  <c r="AQ636" i="1"/>
  <c r="AQ635" i="1"/>
  <c r="AQ634" i="1"/>
  <c r="AQ633" i="1"/>
  <c r="AQ632" i="1"/>
  <c r="AQ631" i="1"/>
  <c r="AQ630" i="1"/>
  <c r="AQ629" i="1"/>
  <c r="AQ628" i="1"/>
  <c r="AQ627" i="1"/>
  <c r="AQ626" i="1"/>
  <c r="AQ625" i="1"/>
  <c r="AQ624" i="1"/>
  <c r="AQ623" i="1"/>
  <c r="AQ622" i="1"/>
  <c r="AQ621" i="1"/>
  <c r="AQ620" i="1"/>
  <c r="AQ619" i="1"/>
  <c r="AQ618" i="1"/>
  <c r="AQ617" i="1"/>
  <c r="AQ616" i="1"/>
  <c r="AQ615" i="1"/>
  <c r="AQ614" i="1"/>
  <c r="AQ613" i="1"/>
  <c r="AQ612" i="1"/>
  <c r="AQ611" i="1"/>
  <c r="AQ610" i="1"/>
  <c r="AQ609" i="1"/>
  <c r="AQ608" i="1"/>
  <c r="AQ607" i="1"/>
  <c r="AQ606" i="1"/>
  <c r="AQ605" i="1"/>
  <c r="AQ604" i="1"/>
  <c r="AQ603" i="1"/>
  <c r="AQ602" i="1"/>
  <c r="AQ601" i="1"/>
  <c r="AQ600" i="1"/>
  <c r="AQ599" i="1"/>
  <c r="AQ598" i="1"/>
  <c r="AQ597" i="1"/>
  <c r="AQ596" i="1"/>
  <c r="AQ595" i="1"/>
  <c r="AQ594" i="1"/>
  <c r="AQ593" i="1"/>
  <c r="AQ592" i="1"/>
  <c r="AQ591" i="1"/>
  <c r="AQ590" i="1"/>
  <c r="AQ589" i="1"/>
  <c r="AQ588" i="1"/>
  <c r="AQ587" i="1"/>
  <c r="AQ586" i="1"/>
  <c r="AQ585" i="1"/>
  <c r="AQ584" i="1"/>
  <c r="AQ583" i="1"/>
  <c r="AQ582" i="1"/>
  <c r="AQ581" i="1"/>
  <c r="AQ580" i="1"/>
  <c r="AQ579" i="1"/>
  <c r="AQ578" i="1"/>
  <c r="AQ577" i="1"/>
  <c r="AQ576" i="1"/>
  <c r="AQ575" i="1"/>
  <c r="AQ574" i="1"/>
  <c r="AQ573" i="1"/>
  <c r="AQ572" i="1"/>
  <c r="AQ571" i="1"/>
  <c r="AQ570" i="1"/>
  <c r="AQ569" i="1"/>
  <c r="AQ568" i="1"/>
  <c r="AQ567" i="1"/>
  <c r="AQ566" i="1"/>
  <c r="AQ565" i="1"/>
  <c r="AQ564" i="1"/>
  <c r="AQ563" i="1"/>
  <c r="AQ562" i="1"/>
  <c r="AQ561" i="1"/>
  <c r="AQ560" i="1"/>
  <c r="AQ559" i="1"/>
  <c r="AQ558" i="1"/>
  <c r="AQ557" i="1"/>
  <c r="AQ556" i="1"/>
  <c r="AQ555" i="1"/>
  <c r="AQ554" i="1"/>
  <c r="AQ553" i="1"/>
  <c r="AQ552" i="1"/>
  <c r="AQ551" i="1"/>
  <c r="AQ550" i="1"/>
  <c r="AQ549" i="1"/>
  <c r="AQ548" i="1"/>
  <c r="AQ547" i="1"/>
  <c r="AQ546" i="1"/>
  <c r="AQ545" i="1"/>
  <c r="AQ544" i="1"/>
  <c r="AQ543" i="1"/>
  <c r="AQ542" i="1"/>
  <c r="AQ541" i="1"/>
  <c r="AQ540" i="1"/>
  <c r="AQ539" i="1"/>
  <c r="AQ538" i="1"/>
  <c r="AQ537" i="1"/>
  <c r="AQ536" i="1"/>
  <c r="AQ535" i="1"/>
  <c r="AQ534" i="1"/>
  <c r="AQ533" i="1"/>
  <c r="AQ532" i="1"/>
  <c r="AQ531" i="1"/>
  <c r="AQ530" i="1"/>
  <c r="AQ529" i="1"/>
  <c r="AQ528" i="1"/>
  <c r="AQ527" i="1"/>
  <c r="AQ526" i="1"/>
  <c r="AQ525" i="1"/>
  <c r="AQ524" i="1"/>
  <c r="AQ523" i="1"/>
  <c r="AQ522" i="1"/>
  <c r="AQ521" i="1"/>
  <c r="AQ520" i="1"/>
  <c r="AQ519" i="1"/>
  <c r="AQ518" i="1"/>
  <c r="AQ517" i="1"/>
  <c r="AQ516" i="1"/>
  <c r="AQ515" i="1"/>
  <c r="AQ514" i="1"/>
  <c r="AQ513" i="1"/>
  <c r="AQ512" i="1"/>
  <c r="AQ511" i="1"/>
  <c r="AQ510" i="1"/>
  <c r="AQ509" i="1"/>
  <c r="AQ508" i="1"/>
  <c r="AQ507" i="1"/>
  <c r="AQ506" i="1"/>
  <c r="AQ505" i="1"/>
  <c r="AQ504" i="1"/>
  <c r="AQ503" i="1"/>
  <c r="AQ502" i="1"/>
  <c r="AQ501" i="1"/>
  <c r="AQ500" i="1"/>
  <c r="AQ499" i="1"/>
  <c r="AQ498" i="1"/>
  <c r="AQ497" i="1"/>
  <c r="AQ496" i="1"/>
  <c r="AQ495" i="1"/>
  <c r="AQ494" i="1"/>
  <c r="AQ493" i="1"/>
  <c r="AQ492" i="1"/>
  <c r="AQ491" i="1"/>
  <c r="AQ490" i="1"/>
  <c r="AQ489" i="1"/>
  <c r="AQ488" i="1"/>
  <c r="AQ487" i="1"/>
  <c r="AQ486" i="1"/>
  <c r="AQ485" i="1"/>
  <c r="AQ484" i="1"/>
  <c r="AQ483" i="1"/>
  <c r="AQ482" i="1"/>
  <c r="AQ481" i="1"/>
  <c r="AQ480" i="1"/>
  <c r="AQ479" i="1"/>
  <c r="AQ478" i="1"/>
  <c r="AQ477" i="1"/>
  <c r="AQ476" i="1"/>
  <c r="AQ475" i="1"/>
  <c r="AQ474" i="1"/>
  <c r="AQ473" i="1"/>
  <c r="AQ472" i="1"/>
  <c r="AQ471" i="1"/>
  <c r="AQ470" i="1"/>
  <c r="AQ469" i="1"/>
  <c r="AQ468" i="1"/>
  <c r="AQ467" i="1"/>
  <c r="AQ466" i="1"/>
  <c r="AQ465" i="1"/>
  <c r="AQ464" i="1"/>
  <c r="AQ463" i="1"/>
  <c r="AQ462" i="1"/>
  <c r="AQ461" i="1"/>
  <c r="AQ460" i="1"/>
  <c r="AQ459" i="1"/>
  <c r="AQ458" i="1"/>
  <c r="AQ457" i="1"/>
  <c r="AQ456" i="1"/>
  <c r="AQ455" i="1"/>
  <c r="AQ454" i="1"/>
  <c r="AQ453" i="1"/>
  <c r="AQ452" i="1"/>
  <c r="AQ451" i="1"/>
  <c r="AQ450" i="1"/>
  <c r="AQ449" i="1"/>
  <c r="AQ448" i="1"/>
  <c r="AQ447" i="1"/>
  <c r="AQ446" i="1"/>
  <c r="AQ445" i="1"/>
  <c r="AQ444" i="1"/>
  <c r="AQ443" i="1"/>
  <c r="AQ442" i="1"/>
  <c r="AQ441" i="1"/>
  <c r="AQ440" i="1"/>
  <c r="AQ439" i="1"/>
  <c r="AQ438" i="1"/>
  <c r="AQ437" i="1"/>
  <c r="AQ436" i="1"/>
  <c r="AQ435" i="1"/>
  <c r="AQ434" i="1"/>
  <c r="AQ433" i="1"/>
  <c r="AQ432" i="1"/>
  <c r="AQ431" i="1"/>
  <c r="AQ430" i="1"/>
  <c r="AQ429" i="1"/>
  <c r="AQ428" i="1"/>
  <c r="AQ427" i="1"/>
  <c r="AQ426" i="1"/>
  <c r="AQ425" i="1"/>
  <c r="AQ424" i="1"/>
  <c r="AQ423" i="1"/>
  <c r="AQ422" i="1"/>
  <c r="AQ421" i="1"/>
  <c r="AQ420" i="1"/>
  <c r="AQ419" i="1"/>
  <c r="AQ418" i="1"/>
  <c r="AQ417" i="1"/>
  <c r="AQ416" i="1"/>
  <c r="AQ415" i="1"/>
  <c r="AQ414" i="1"/>
  <c r="AQ413" i="1"/>
  <c r="AQ412" i="1"/>
  <c r="AQ411" i="1"/>
  <c r="AQ410" i="1"/>
  <c r="AQ409" i="1"/>
  <c r="AQ408" i="1"/>
  <c r="AQ407" i="1"/>
  <c r="AQ406" i="1"/>
  <c r="AQ405" i="1"/>
  <c r="AQ404" i="1"/>
  <c r="AQ403" i="1"/>
  <c r="AQ402" i="1"/>
  <c r="AQ401" i="1"/>
  <c r="AQ400" i="1"/>
  <c r="AQ399" i="1"/>
  <c r="AQ398" i="1"/>
  <c r="AQ397" i="1"/>
  <c r="AQ396" i="1"/>
  <c r="AQ395" i="1"/>
  <c r="AQ394" i="1"/>
  <c r="AQ393" i="1"/>
  <c r="AQ392" i="1"/>
  <c r="AQ391" i="1"/>
  <c r="AQ390" i="1"/>
  <c r="AQ389" i="1"/>
  <c r="AQ388" i="1"/>
  <c r="AQ387" i="1"/>
  <c r="AQ386" i="1"/>
  <c r="AQ385" i="1"/>
  <c r="AQ384" i="1"/>
  <c r="AQ383" i="1"/>
  <c r="AQ382" i="1"/>
  <c r="AQ381" i="1"/>
  <c r="AQ380" i="1"/>
  <c r="AQ379" i="1"/>
  <c r="AQ378" i="1"/>
  <c r="AQ377" i="1"/>
  <c r="AQ376" i="1"/>
  <c r="AQ375" i="1"/>
  <c r="AQ374" i="1"/>
  <c r="AQ373" i="1"/>
  <c r="AQ372" i="1"/>
  <c r="AQ371" i="1"/>
  <c r="AQ370" i="1"/>
  <c r="AQ369" i="1"/>
  <c r="AQ368" i="1"/>
  <c r="AQ367" i="1"/>
  <c r="AQ366" i="1"/>
  <c r="AQ365" i="1"/>
  <c r="AQ364" i="1"/>
  <c r="AQ363" i="1"/>
  <c r="AQ362" i="1"/>
  <c r="AQ361" i="1"/>
  <c r="AQ360" i="1"/>
  <c r="AQ359" i="1"/>
  <c r="AQ358" i="1"/>
  <c r="AQ357" i="1"/>
  <c r="AQ356" i="1"/>
  <c r="AQ355" i="1"/>
  <c r="AQ354" i="1"/>
  <c r="AQ353" i="1"/>
  <c r="AQ352" i="1"/>
  <c r="AQ351" i="1"/>
  <c r="AQ350" i="1"/>
  <c r="AQ349" i="1"/>
  <c r="AQ348" i="1"/>
  <c r="AQ347" i="1"/>
  <c r="AQ346" i="1"/>
  <c r="AQ345" i="1"/>
  <c r="AQ344" i="1"/>
  <c r="AQ343" i="1"/>
  <c r="AQ342" i="1"/>
  <c r="AQ341" i="1"/>
  <c r="AQ340" i="1"/>
  <c r="AQ339" i="1"/>
  <c r="AQ338" i="1"/>
  <c r="AQ337" i="1"/>
  <c r="AQ336" i="1"/>
  <c r="AQ335" i="1"/>
  <c r="AQ334" i="1"/>
  <c r="AQ333" i="1"/>
  <c r="AQ332" i="1"/>
  <c r="AQ331" i="1"/>
  <c r="AQ330" i="1"/>
  <c r="AQ329" i="1"/>
  <c r="AQ328" i="1"/>
  <c r="AQ327" i="1"/>
  <c r="AQ326" i="1"/>
  <c r="AQ325" i="1"/>
  <c r="AQ324" i="1"/>
  <c r="AQ323" i="1"/>
  <c r="AQ322" i="1"/>
  <c r="AQ321" i="1"/>
  <c r="AQ320" i="1"/>
  <c r="AQ319" i="1"/>
  <c r="AQ318" i="1"/>
  <c r="AQ317" i="1"/>
  <c r="AQ316" i="1"/>
  <c r="AQ315" i="1"/>
  <c r="AQ314" i="1"/>
  <c r="AQ313" i="1"/>
  <c r="AQ312" i="1"/>
  <c r="AQ311" i="1"/>
  <c r="AQ310" i="1"/>
  <c r="AQ309" i="1"/>
  <c r="AQ308" i="1"/>
  <c r="AQ307" i="1"/>
  <c r="AQ306" i="1"/>
  <c r="AQ305" i="1"/>
  <c r="AQ304" i="1"/>
  <c r="AQ303" i="1"/>
  <c r="AQ302" i="1"/>
  <c r="AQ301" i="1"/>
  <c r="AQ300" i="1"/>
  <c r="AQ299" i="1"/>
  <c r="AQ298" i="1"/>
  <c r="AQ297" i="1"/>
  <c r="AQ296" i="1"/>
  <c r="AQ295" i="1"/>
  <c r="AQ294" i="1"/>
  <c r="AQ293" i="1"/>
  <c r="AQ292" i="1"/>
  <c r="AQ291" i="1"/>
  <c r="AQ290" i="1"/>
  <c r="AQ289" i="1"/>
  <c r="AQ288" i="1"/>
  <c r="AQ287" i="1"/>
  <c r="AQ286" i="1"/>
  <c r="AQ285" i="1"/>
  <c r="AQ284" i="1"/>
  <c r="AQ283" i="1"/>
  <c r="AQ282" i="1"/>
  <c r="AQ281" i="1"/>
  <c r="AQ280" i="1"/>
  <c r="AQ279" i="1"/>
  <c r="AQ278" i="1"/>
  <c r="AQ277" i="1"/>
  <c r="AQ276" i="1"/>
  <c r="AQ275" i="1"/>
  <c r="AQ274" i="1"/>
  <c r="AQ273" i="1"/>
  <c r="AQ272" i="1"/>
  <c r="AQ271" i="1"/>
  <c r="AQ270" i="1"/>
  <c r="AQ269" i="1"/>
  <c r="AQ268" i="1"/>
  <c r="AQ267" i="1"/>
  <c r="AQ266" i="1"/>
  <c r="AQ265" i="1"/>
  <c r="AQ264" i="1"/>
  <c r="AQ263" i="1"/>
  <c r="AQ262" i="1"/>
  <c r="AQ261" i="1"/>
  <c r="AQ260" i="1"/>
  <c r="AQ259" i="1"/>
  <c r="AQ258" i="1"/>
  <c r="AQ257" i="1"/>
  <c r="AQ256" i="1"/>
  <c r="AQ255" i="1"/>
  <c r="AQ254" i="1"/>
  <c r="AQ253" i="1"/>
  <c r="AQ252" i="1"/>
  <c r="AQ251" i="1"/>
  <c r="AQ250" i="1"/>
  <c r="AQ249" i="1"/>
  <c r="AQ248" i="1"/>
  <c r="AQ247" i="1"/>
  <c r="AQ246" i="1"/>
  <c r="AQ245" i="1"/>
  <c r="AQ244" i="1"/>
  <c r="AQ243" i="1"/>
  <c r="AQ242" i="1"/>
  <c r="AQ241" i="1"/>
  <c r="AQ240" i="1"/>
  <c r="AQ239" i="1"/>
  <c r="AQ238" i="1"/>
  <c r="AQ237" i="1"/>
  <c r="AQ236" i="1"/>
  <c r="AQ235" i="1"/>
  <c r="AQ234" i="1"/>
  <c r="AQ233" i="1"/>
  <c r="AQ232" i="1"/>
  <c r="AQ231" i="1"/>
  <c r="AQ230" i="1"/>
  <c r="AQ229" i="1"/>
  <c r="AQ228" i="1"/>
  <c r="AQ227" i="1"/>
  <c r="AQ226" i="1"/>
  <c r="AQ225" i="1"/>
  <c r="AQ224" i="1"/>
  <c r="AQ223" i="1"/>
  <c r="AQ222" i="1"/>
  <c r="AQ221" i="1"/>
  <c r="AQ220" i="1"/>
  <c r="AQ219" i="1"/>
  <c r="AQ218" i="1"/>
  <c r="AQ217" i="1"/>
  <c r="AQ216" i="1"/>
  <c r="AQ215" i="1"/>
  <c r="AQ214" i="1"/>
  <c r="AQ213" i="1"/>
  <c r="AQ212" i="1"/>
  <c r="AQ211" i="1"/>
  <c r="AQ210" i="1"/>
  <c r="AQ209" i="1"/>
  <c r="AQ208" i="1"/>
  <c r="AQ207" i="1"/>
  <c r="AQ206" i="1"/>
  <c r="AQ205" i="1"/>
  <c r="AQ204" i="1"/>
  <c r="AQ203" i="1"/>
  <c r="AQ202" i="1"/>
  <c r="AQ201" i="1"/>
  <c r="AQ200" i="1"/>
  <c r="AQ199" i="1"/>
  <c r="AQ198" i="1"/>
  <c r="AQ197" i="1"/>
  <c r="AQ196" i="1"/>
  <c r="AQ195" i="1"/>
  <c r="AQ194" i="1"/>
  <c r="AQ193" i="1"/>
  <c r="AQ192" i="1"/>
  <c r="AQ191" i="1"/>
  <c r="AQ190" i="1"/>
  <c r="AQ189" i="1"/>
  <c r="AQ188" i="1"/>
  <c r="AQ187" i="1"/>
  <c r="AQ186" i="1"/>
  <c r="AQ185" i="1"/>
  <c r="AQ184" i="1"/>
  <c r="AQ183" i="1"/>
  <c r="AQ182" i="1"/>
  <c r="AQ181" i="1"/>
  <c r="AQ180" i="1"/>
  <c r="AQ179" i="1"/>
  <c r="AQ178" i="1"/>
  <c r="AQ177" i="1"/>
  <c r="AQ176" i="1"/>
  <c r="AQ175" i="1"/>
  <c r="AQ174" i="1"/>
  <c r="AQ173" i="1"/>
  <c r="AQ172" i="1"/>
  <c r="AQ171" i="1"/>
  <c r="AQ170" i="1"/>
  <c r="AQ169" i="1"/>
  <c r="AQ168" i="1"/>
  <c r="AQ167" i="1"/>
  <c r="AQ166" i="1"/>
  <c r="AQ165" i="1"/>
  <c r="AQ164" i="1"/>
  <c r="AQ163" i="1"/>
  <c r="AQ162" i="1"/>
  <c r="AQ161" i="1"/>
  <c r="AQ160" i="1"/>
  <c r="AQ159" i="1"/>
  <c r="AQ158" i="1"/>
  <c r="AQ157" i="1"/>
  <c r="AQ156" i="1"/>
  <c r="AQ155" i="1"/>
  <c r="AQ154" i="1"/>
  <c r="AQ153" i="1"/>
  <c r="AQ152" i="1"/>
  <c r="AQ151" i="1"/>
  <c r="AQ150" i="1"/>
  <c r="AQ149" i="1"/>
  <c r="AQ148" i="1"/>
  <c r="AQ147" i="1"/>
  <c r="AQ146" i="1"/>
  <c r="AQ145" i="1"/>
  <c r="AQ144" i="1"/>
  <c r="AQ143" i="1"/>
  <c r="AQ142" i="1"/>
  <c r="AQ141" i="1"/>
  <c r="AQ140" i="1"/>
  <c r="AQ139" i="1"/>
  <c r="AQ138" i="1"/>
  <c r="AQ137" i="1"/>
  <c r="AQ136" i="1"/>
  <c r="AQ135" i="1"/>
  <c r="AQ134" i="1"/>
  <c r="AQ133" i="1"/>
  <c r="AQ132" i="1"/>
  <c r="AQ131" i="1"/>
  <c r="AQ130" i="1"/>
  <c r="AQ129" i="1"/>
  <c r="AQ128" i="1"/>
  <c r="AQ127" i="1"/>
  <c r="AQ126" i="1"/>
  <c r="AQ125" i="1"/>
  <c r="AQ124" i="1"/>
  <c r="AQ123" i="1"/>
  <c r="AQ122" i="1"/>
  <c r="AQ121" i="1"/>
  <c r="AQ120" i="1"/>
  <c r="AQ119" i="1"/>
  <c r="AQ118" i="1"/>
  <c r="AQ117" i="1"/>
  <c r="AQ116" i="1"/>
  <c r="AQ115" i="1"/>
  <c r="AQ114" i="1"/>
  <c r="AQ113" i="1"/>
  <c r="AQ112" i="1"/>
  <c r="AQ111" i="1"/>
  <c r="AQ110" i="1"/>
  <c r="AQ109" i="1"/>
  <c r="AQ108" i="1"/>
  <c r="AQ107" i="1"/>
  <c r="AQ106" i="1"/>
  <c r="AQ105" i="1"/>
  <c r="AQ104" i="1"/>
  <c r="AQ103" i="1"/>
  <c r="AQ102" i="1"/>
  <c r="AQ101" i="1"/>
  <c r="AQ100" i="1"/>
  <c r="AQ99" i="1"/>
  <c r="AQ98" i="1"/>
  <c r="AQ97" i="1"/>
  <c r="AQ96" i="1"/>
  <c r="AQ95" i="1"/>
  <c r="AQ94" i="1"/>
  <c r="AQ93" i="1"/>
  <c r="AQ92" i="1"/>
  <c r="AQ91" i="1"/>
  <c r="AQ90" i="1"/>
  <c r="AQ89" i="1"/>
  <c r="AQ88" i="1"/>
  <c r="AQ87" i="1"/>
  <c r="AQ86" i="1"/>
  <c r="AQ85" i="1"/>
  <c r="AQ84" i="1"/>
  <c r="AQ83" i="1"/>
  <c r="AQ82" i="1"/>
  <c r="AQ81" i="1"/>
  <c r="AQ80" i="1"/>
  <c r="AQ79" i="1"/>
  <c r="AQ78" i="1"/>
  <c r="AQ77" i="1"/>
  <c r="AQ76" i="1"/>
  <c r="AQ75" i="1"/>
  <c r="AQ74" i="1"/>
  <c r="AQ73" i="1"/>
  <c r="AQ72" i="1"/>
  <c r="AQ71" i="1"/>
  <c r="AQ70" i="1"/>
  <c r="AQ69" i="1"/>
  <c r="AQ68" i="1"/>
  <c r="AQ67" i="1"/>
  <c r="AQ66" i="1"/>
  <c r="AQ65" i="1"/>
  <c r="AQ64" i="1"/>
  <c r="AQ63" i="1"/>
  <c r="AQ62" i="1"/>
  <c r="AQ61" i="1"/>
  <c r="AQ60" i="1"/>
  <c r="AQ59" i="1"/>
  <c r="AQ58" i="1"/>
  <c r="AQ57" i="1"/>
  <c r="AQ56" i="1"/>
  <c r="AQ55" i="1"/>
  <c r="AQ54" i="1"/>
  <c r="AQ53" i="1"/>
  <c r="AQ52" i="1"/>
  <c r="AQ51" i="1"/>
  <c r="AQ50" i="1"/>
  <c r="AQ49" i="1"/>
  <c r="AQ48" i="1"/>
  <c r="AQ47" i="1"/>
  <c r="AQ46" i="1"/>
  <c r="AQ45" i="1"/>
  <c r="AQ44" i="1"/>
  <c r="AQ43" i="1"/>
  <c r="AQ42" i="1"/>
  <c r="AQ41" i="1"/>
  <c r="AQ40" i="1"/>
  <c r="AQ39" i="1"/>
  <c r="AQ38" i="1"/>
  <c r="AQ37" i="1"/>
  <c r="AQ36" i="1"/>
  <c r="AQ35" i="1"/>
  <c r="AQ34" i="1"/>
  <c r="AQ33" i="1"/>
  <c r="AQ32" i="1"/>
  <c r="AQ31" i="1"/>
  <c r="AQ30" i="1"/>
  <c r="AQ29" i="1"/>
  <c r="AQ28" i="1"/>
  <c r="AQ27" i="1"/>
  <c r="AQ26" i="1"/>
  <c r="AQ25" i="1"/>
  <c r="AQ24" i="1"/>
  <c r="AQ23" i="1"/>
  <c r="AQ22" i="1"/>
  <c r="AQ21" i="1"/>
  <c r="AQ20" i="1"/>
  <c r="AQ19" i="1"/>
  <c r="AQ18" i="1"/>
  <c r="AQ17" i="1"/>
  <c r="AQ16" i="1"/>
  <c r="AQ15" i="1"/>
  <c r="AQ14" i="1"/>
  <c r="AQ13" i="1"/>
  <c r="AQ12" i="1"/>
  <c r="AQ11" i="1"/>
  <c r="AQ10" i="1"/>
  <c r="AQ9" i="1"/>
  <c r="AQ8" i="1"/>
  <c r="AQ7" i="1"/>
  <c r="AQ6" i="1"/>
  <c r="AQ5" i="1"/>
  <c r="AQ4" i="1"/>
  <c r="AQ3" i="1"/>
</calcChain>
</file>

<file path=xl/comments1.xml><?xml version="1.0" encoding="utf-8"?>
<comments xmlns="http://schemas.openxmlformats.org/spreadsheetml/2006/main">
  <authors>
    <author>tc={27A65C8F-1B2B-4B7D-B5ED-DEB2CFCE8B5E}</author>
    <author>tc={0F7628FD-62B4-4DDF-BB17-F9463DCACF14}</author>
    <author>tc={7409C991-6DD5-457C-B5C9-97E65DBC87D4}</author>
    <author>tc={159AE58D-D9FC-4ACE-AF5C-D1DF11C76EC1}</author>
    <author>tc={B4EE72FE-E494-4BCB-BA2F-5763892023E7}</author>
    <author>tc={9301CEBF-D606-4AD6-BE1C-90FCBC5C6C9F}</author>
    <author>tc={066A4B8A-A4A2-4405-ACC8-5BC80E540B07}</author>
    <author>tc={C822EF65-405E-4CB7-8D43-3D0C94D9D136}</author>
  </authors>
  <commentList>
    <comment ref="A1716" authorId="0"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Falta por crear un proyecto, verificar
Respuesta:
    LIQUIDADO</t>
        </r>
      </text>
    </comment>
    <comment ref="A3050" authorId="1"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 son 10 proyectos para crear</t>
        </r>
      </text>
    </comment>
    <comment ref="A3429"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los otros 8  proyectos en este archivo  : 12919, 12920, 12921, 12922, 12923, 12924, 12925, 12926.</t>
        </r>
      </text>
    </comment>
    <comment ref="A3430"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en este archivo proyecto 15694
Respuesta:
    GERENCIA INTEGRAL</t>
        </r>
      </text>
    </comment>
    <comment ref="A3514"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Verficar si se debe crear en este archivo 12916, 12917</t>
        </r>
      </text>
    </comment>
    <comment ref="A3515"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si se debe crear proyecto 12935</t>
        </r>
      </text>
    </comment>
    <comment ref="A3946" authorId="6"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identifica que Id proyecto sistema no es 11666, se debe crear uno.</t>
        </r>
      </text>
    </comment>
    <comment ref="A3968" authorId="7"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Verificar para crear en este archivo 12928, 12929, 12930, 12931, 12932, 12933</t>
        </r>
      </text>
    </comment>
  </commentList>
</comments>
</file>

<file path=xl/sharedStrings.xml><?xml version="1.0" encoding="utf-8"?>
<sst xmlns="http://schemas.openxmlformats.org/spreadsheetml/2006/main" count="17164" uniqueCount="6852">
  <si>
    <t>BASE INTERVENTORÍAS COORDINACIÓN DE INFRAESTRUCTURA DIRECCIÓN DE INFRAESTRUCTURA SOCIAL Y HABITAT - 2023
Corte 05-mayo-2023</t>
  </si>
  <si>
    <t>ID_SGMO</t>
  </si>
  <si>
    <t>ID ó No. Radicado</t>
  </si>
  <si>
    <t>INTERVENTORÍA/ GERENCIA</t>
  </si>
  <si>
    <t>FUENTE INTERVENTORIA</t>
  </si>
  <si>
    <t>DPTO</t>
  </si>
  <si>
    <t>MUNICIPIO</t>
  </si>
  <si>
    <t xml:space="preserve">Sector </t>
  </si>
  <si>
    <t>Tipo de obra</t>
  </si>
  <si>
    <t xml:space="preserve">CONVENIO </t>
  </si>
  <si>
    <t>FECHA CV / VIGENCIA</t>
  </si>
  <si>
    <t>OBJETO</t>
  </si>
  <si>
    <t>FECHA DE ASIGNACIÓN INTERVENTORIA</t>
  </si>
  <si>
    <t>ACTA DE INICIO OBRA</t>
  </si>
  <si>
    <t xml:space="preserve">ACTA DE INICIO PRE-CONSTRUCCIÓN 
(para MCH regiones) </t>
  </si>
  <si>
    <t>ALCANCE FICHA ESTRUCTURACIÓN</t>
  </si>
  <si>
    <t>ESTADO EJECUCIÓN CTO OBRA</t>
  </si>
  <si>
    <t>% AVANCE PROGRAMADO</t>
  </si>
  <si>
    <t>% AVANCE EJECUTADO</t>
  </si>
  <si>
    <t>% ESTADO DE AVANCE</t>
  </si>
  <si>
    <t>Fecha de suspensión</t>
  </si>
  <si>
    <t>Fecha de Reinicio</t>
  </si>
  <si>
    <t>FECHA TERMINACIÓN CONTRACTUAL</t>
  </si>
  <si>
    <t>FECHA TERMINACIÓN CONVENIO</t>
  </si>
  <si>
    <t>ESTADO CONVENIO</t>
  </si>
  <si>
    <t>AV1
(programada)</t>
  </si>
  <si>
    <t>AV1
(realizada)</t>
  </si>
  <si>
    <t>AV2
(programada)</t>
  </si>
  <si>
    <t>AV2
(realizada)</t>
  </si>
  <si>
    <t>AV3
(programada)</t>
  </si>
  <si>
    <t>AV3
(realizada)</t>
  </si>
  <si>
    <t>PLAZO INICIAL DE EJECUCION
(MESES)</t>
  </si>
  <si>
    <t>PLAZO ACTUAL DE EJECUCION
(MESES)</t>
  </si>
  <si>
    <t>OBSERVACION ESTADO DE EJECUCIÓN DEL PROYECTO REPORTADO POR LA INTERVENTORIA</t>
  </si>
  <si>
    <t>OBSERVACION ESTADO DE EJECUCIÓN DEL PROYECTO REPORTADO POR EL SUPERVISOR DEL CONVENIO</t>
  </si>
  <si>
    <t>CONTRATISTA</t>
  </si>
  <si>
    <t>DATOS CONTRATISTA</t>
  </si>
  <si>
    <t>VALOR INICIAL DEL CONTRATO</t>
  </si>
  <si>
    <t>VALOR ADICIONES</t>
  </si>
  <si>
    <t>VALOR TOTAL CON ADICIONES</t>
  </si>
  <si>
    <t>VALOR CONVENIO</t>
  </si>
  <si>
    <t>SUPERVISOR VIGENTE</t>
  </si>
  <si>
    <t>APOYO TÉCNICO VIGENTE</t>
  </si>
  <si>
    <t>IDRADICADO</t>
  </si>
  <si>
    <t>IDDISH</t>
  </si>
  <si>
    <t>ID SISTEMA DE INFORMACION</t>
  </si>
  <si>
    <t>OBSERVACIONES</t>
  </si>
  <si>
    <t>E-2020-2203-248005</t>
  </si>
  <si>
    <t>CONSORCIO M&amp;A PROSPERIDAD</t>
  </si>
  <si>
    <t>Antioquia</t>
  </si>
  <si>
    <t>Gomez Plata</t>
  </si>
  <si>
    <t>I. Social</t>
  </si>
  <si>
    <t>Vias Rurales</t>
  </si>
  <si>
    <t>549 FIP 2021</t>
  </si>
  <si>
    <t>Construcción Y Adecuación De Vías Urbanas En El Sector Villas De La Colina Del Municipio De Gomez Plata - Antioquía</t>
  </si>
  <si>
    <t>2367,95 metros lineales</t>
  </si>
  <si>
    <t>Suspendido</t>
  </si>
  <si>
    <t>Vigente</t>
  </si>
  <si>
    <t> </t>
  </si>
  <si>
    <t xml:space="preserve">Se estaban adelantando actividades de instalación de la estructura de pavimento, pero fue necesario suspenderlo para adelantar los trámites de la mayor permanencia de la interventoría.
En tramite en Prosperidad Social. Pendiente aprobacion 45 dias de prorroga No. 2 para actualizar informacion y posible adicion presupuestal por ET. El proyecto continua suspendido, con documentacion pendiente de NP,S por parte del contratista. Pendiente rta por parte del municipio acerca de item de asfalto y su posible reajuste, cambio de cantera por cierre de la avalada, se esperan documentos para sustituir la cantera aprobada que cerro. Aun esta pendiente el tema de sardineles por cambiar segun informa el contratista no se consiguen en la zona. </t>
  </si>
  <si>
    <t>Proyecto en ejecucion, presenta atrasos considerables por incumplimientos del contratista. Municipio adelanta acciones de incumplimiento mediante audiencia. Este convenio cumplio solo con la ejecucion de la reserva del 10%, por lo que se dio tramite al desembolso. Asimismo, en virtud de lo anterior, se gestionará prorroga del convenio y constitucion de reserva.</t>
  </si>
  <si>
    <t>CONSORCIO GOMEZ VIAL 2022</t>
  </si>
  <si>
    <t>CAROLINA ANDRADE</t>
  </si>
  <si>
    <t>LORENA JULIETH RAMIREZ</t>
  </si>
  <si>
    <t>MCH - 006</t>
  </si>
  <si>
    <t>MCH</t>
  </si>
  <si>
    <t>FIP 2021</t>
  </si>
  <si>
    <t>Liquidado</t>
  </si>
  <si>
    <t>Terminado</t>
  </si>
  <si>
    <t>Se realizaron  las visitas de inspección a los beneficiarios de la zona urbana y rural, no obstante, se terminó el tiempo contractual (25 de septiembre de 2022) y el contratista solo entregó documentos de 11 beneficiarios incompletos. De los 46 restantes no hizo entrega de ningún documento. Se informa al municipio del presunto incumplimiento y se le tasa la multa, mediante comunicado M&amp;A – 411 –129 – MCH 11 – 2022, del 27 de septiembre de 2022. Se recibio Acta de liquidacion del contrato por parte del Municipio con la NO EJECUCION. En Espera de definicion por parte del DPS para el cierre del PI de interventoria</t>
  </si>
  <si>
    <t>Convenio crítico debido al incumplimiento del ET y del contratista en la entrega del 100% de los productos de la preconstrucción, pese que a la fecha el plazo de la preconstrucción se encuentra finalizado. Debido a lo anterior, la supervisión del convenio emitió el 10-10-2022 memorando M-2022-4301-050906 a la SD de contratos solicitando la terminación anticipada del convenio por inbcumplimiento de la condicion resolutoria.</t>
  </si>
  <si>
    <t>PANEL CONSTRUCCIONES</t>
  </si>
  <si>
    <t>SIN Información SUFICIENTE PARA IDENTIFICAR</t>
  </si>
  <si>
    <t>E-2020-1727-235249</t>
  </si>
  <si>
    <t> CONSORCIO INTERPROSPERIDAD</t>
  </si>
  <si>
    <t>Risaralda</t>
  </si>
  <si>
    <t>Varios</t>
  </si>
  <si>
    <t>315 FIP 2021</t>
  </si>
  <si>
    <t xml:space="preserve">Mejoramiento De Vías Terciarias Mediante La Construcción De Placa Huella En Los Municipios De Apia Sector Vía San Agustín, Limite Viterbo (La Maria) Balboa Sector Vía Granatal. Belén De Umbría Sector Vía Columbia, El Diamante Y Santa Rosa Del Cabal Sector Vía Santa Rosa De Cabal, Monserrate - Risaralda </t>
  </si>
  <si>
    <t>433,06 metros lineales</t>
  </si>
  <si>
    <t>En Ejecución</t>
  </si>
  <si>
    <t>Se legaliza Prorroga No.02 por 30 dias.
Debido a la prorroga se ajustan los porcentajes de programacion y ejecucion proyectados a la nueva fecha de finalizacion del contrato (21/05/2023)</t>
  </si>
  <si>
    <t>De acuerdo con el estado de ejecución del contrato reportado por la interventoría, se solicita informe de alerta sobre su presunto incumplimiento con el fin de dar alcance generando la alerta sobre la neceisdad de conminar al contratista en el cumplimiento de sus obligaciones.
29/09/2022: Se recibe y revisa el informe semanal N° 4 de interventoría con corte al 17/09/2022. Avance programado: 25,79% ejecutado: 4,45%, atraso: 21,34%.
20/09/2022: Se recibe mediante correo electrónico de la Interventoría copia del modelo de valla informativa del proyecto, la cual, luego de la revisión por el área de comunicaciones  DPS, se da aval para su publicación.
16/09/2022: Se recibe y revisa el informe semanal N° 3 de interventoría con corte al 10/09/2022. Avance programado: 18,67%, ejecutado: 1,87%, atraso: 16,80%.
16/09/2022: Con el fin de realizar seguimiento a la ejecución del proyecto, se convocapor la interventoría a Comité de Obra, en las instalaciones de la Alcaldía Municipal de Apia-Risaralda para luego realizar recorrido al sitio de ejecución de las obras, sin embargo, la reunión previa se realizó en las dependencias de la Gobernación.
15/09/2022: Se remite a la E.T. oficio No.S-2022-4301-332356 cuyo asunto es: "Saldos de reserva y solicitud de remisión de documentos para el trámite de desembolso del Convenio 315 de 2021" como alerta relacionada con el convenio.
14/09/2022: La E.T. remite copia de su comunicado No.20220914-25918-I enviado al contratista cuyo asunto es: Tercera reiteración de la SOLICITUD DE ENTREGA DE PLAN DE TRABAJO Y DOCUMENTOS INICIALES - Contrato de Obra
14/09/2022: Dando alcance a los comunicados de la interventoría sobre el presunto incumplimiento derato, la ET. remite el comunicado No.No.20220914-25909-I, con asunto "Solicitud de remisión del informe técnico, financiero y jurídico donde se detalle estado del Contrato de Obra", con el fin realizar gestiones frente al contratista en relción con sus obligaciones, según el requerimiento hecho por medio telfónico.
09/09/2022: Se realiza con la profesional de apoyo social la programación de los 3 foros para la realización de la AV1 en los municipios donde se ejecutarán los diferentes tramos del proyecto, para los día 21 y 22/09/2022.
25 a 30/08/2022: La interventoría realiza reiteradas solicitudes sobre la actualización de pólizas de acuerdo con la fecha de inicio del conrato, para lo cual se solicita a la E.T. su gestión para el cumplimiento de dicho requerimiento.
17/08/2022: Se sucribe el acta de inicio del contrato de obra.
05 a 14/08/2022: La interventoría realiza reiterados requerimientos sobre las conidicones mínimas y la suscripción del acta de inicio del contrato de obra.
04/08/2022: Se remite a la E.T. oficio cuyo asunto es: "Saldos de reserva y solicitud de remisión de documentos para el trámite de desembolso del Convenio 315 de 2021" como alerta relacionada con el convenio.
03/08/2022: La E.T. remite documentación del contrato de obra realizando aclaración sobre el nombre del contratista.
01/08/2022: Se sucribe el acta de asignación del proyecto de interventoría No.Z7-105.</t>
  </si>
  <si>
    <t>INVECOR2 SAS</t>
  </si>
  <si>
    <t>LUIS ALBERTO COQUECO GARCIA</t>
  </si>
  <si>
    <t>CAMILO CASTILLO MARULANDA</t>
  </si>
  <si>
    <t>SON SOLO 3 APARECEN 4 COMO PROYECTOS 315-2021</t>
  </si>
  <si>
    <t>235249-3</t>
  </si>
  <si>
    <t>Santa Rosa de Cabal - Risaralda</t>
  </si>
  <si>
    <t>Mejoramiento De Vías Terciarias Mediante La Construcción De Placa Huella En Los Municipios De Apia Sector Vía San Agustín, Limite Viterbo (La Maria) Balboa Sector Vía Granatal. Belén De Umbría Sector Vía Columbia, El Diamante Y Santa Rosa Del Cabal Sector Vía Santa Rosa De Cabal, Monserrate - Risaralda </t>
  </si>
  <si>
    <t>Tramo en ejecucion, comformacion de subbase pendiente fundidad de huellas.</t>
  </si>
  <si>
    <t>E-2020-2203-253627</t>
  </si>
  <si>
    <t>367 FIP 2021</t>
  </si>
  <si>
    <t>Mejoramiento De Vías Mediante La Construcción De Placa Huella En El Municipio De Dosquebradas Sectores Vía Molinos, La Aurora, Vía El Chaquiro, La Unión, Playa Rica, Vía Playa Rica, La Cima Y Municipio De Marsella Sector Vía La Oriental, Las Tazas, La Argentina - Risaralda</t>
  </si>
  <si>
    <t>688,1 metros lineales</t>
  </si>
  <si>
    <t>En proceso emision del otro si al contrato de interventoria debido a la mayor permanencia requerida para la ejecucion de disipadores.
Se da cocepto de ampliacion 6 a suspension 11, reinicio proyectado para el  31 de mayo de 2023.
En definicion mayor permanencia de inteventoria y prorroga al convenio, el cual vence el 31 de marzo de 2023.</t>
  </si>
  <si>
    <t xml:space="preserve">Se ha reiterado la solicitud de información tanto a la E.T. como a la Interventoría sobre la respuesta requerida en el comunicado del punto anterior, sin respuesta a la fecha presente.
20/09/2022: Se remite a la E.T. oficio N° S-2022-4301-337454, con asunto: "Alcance a solicitud de modificación del convenio por sobrecostos de interventoría.", en el cual se da respuesta y se realiza algunas observaciones para completar los soportes para el trámite requerido interno en DPS para el modificactorio correspondiente.
17/09/2022: Se recibe el informe mensual N° 5 de interventoría - agosto 2022. En revisión.
16/09/2022: Se realiza el pago del desembolso N° 3 con reporte a la E.T. y la Interventoría.
15/09/2022: Se realiza el pago del desembolso N° 4 con reporte a la E.T. y la Interventoría.
12/09/2022: La E.T. remite el comuicado N° 20220912-25404-I, con asunto:  "Cofinanciación para Convenio 367-2021 Pago Mayor permanencia interventoría y contrato adicional de obra". En el mismo se aportan los CDPs con los cuales se respalda la solicitud. Se remite al profesional de apoyo jurídico con observaciones para su evaluación.
09/09/2022: Se convoca, con el apoyo de la profesional social para la realización de la AV 2 para el 23/09/2022, en zona rural de los dos municipios donde se interviene.
08/09/2022: La ET. remite a la Interventoría el comunicado N° 20220908-25081-I, con asunto: "Información sobre avance de Contrato de obra y Solicitud de modificación de convenio No. 367 para adicionar recursos de cofinanciación del Ente Territorial".
07/09/2022: Se realiza el pago del desembolso N° 2 con reporte a la E.T. y la Interventoría.
06/09/2022: Envío a Contratista de Obra e Interventoría de las observaciones y ajustes, con el apoyo de la profesional social que se deben realizar al Informe social No. 2.
05/09/2022: Mediante memorando N° M-2022-4301-043355 se solicita el desembolso N° 4.
05/09/2022: Mediante memorando N° M-2022-4301-043352 se solicita el desembolso N° 3.
02/09/2022: Se recibe de la E.T. la solicitud de desembolso N° 4 con sus respectivos soportes documentales.
02/09/2022: Se recibe y revisa los informes semanal N° 14 de interventoría. Avance programado: 58,10%, ejecutado: 53,92%, atraso: 4,19%. Informe que estaba pendiente de entrega. Datos actualizados de acuerdo con la prórroga del contrato de obra.
02/09/2022: La interventoría solicita la entrega del PGIO N°5 mensual - Agosto 2022.
30/08/2022: Se recibe de la E.T. la solicitud de desembolso N° 3 con sus respectivos soportes documentales.
25/08/2022: Se recibe y revisa los informes semanal N° 15 y 16 de interventoría. Avance programado: 99,09%%, ejecutado: 90,19%, atraso: 8,90%. Datos actualizados de acuerdo con la prórroga del contrato de obra.
24/08/2022: Se reitera sobre la necesidad de dar respuesta a las observaciones sobre la solicitud de de modificación del cconvenio por adición de recursos por sobrecostos de la interventoría.
19/08/2022: Se suscribe acta de suspensión N° 5 hasta el 07/09/2022. Sustentada en la necesidad de resolver los ajustes a estudios y ejecución de actividades complementarias a cargo de la E.T.
18/08/2022: Se reitera sobre la necesidad de dar respuesta a las observaciones sobre la solicitud de de modificación del cconvenio por adición de recursos por sobrecostos de la interventoría.
17/08/2022: Se recibe el informe mensual N° 4 de interventoría - Julio 2022.
17/08/2022: La E.T. remite el comunicado N° 20220817-21511-I con el asunto: "Información para Convenio Interadministrativo 367 de 2021 – Solicitud de Modificación del Convenio", relacionada con el aporte para cubrir los sobrecostos de la Interventoría por la prórroga del contrato.
12/08/2022: Se remite a la E.T. y la Interventoría, con apoyo del profesional social, observaciones sobre la solicitud de de modificación del cconvenio por adición de recursos por sobrecostos de la interventoría.
12/08/2022: Mediante memorando N° M-2022-4301-038569 se solicita el desembolso N° 2.
11/08/2022: La interventoría remite concepto favorable sobre el PGIO N° 4.
10/08/2022: La interventoría remite concepto no favorable para una nueva prórroga y solicita una mayor justificación teniendo en cuenta las obligaciones que son competencias tanto del contratista como de la E.T.
09/08/2022: Se realizan observaciones a la solicitud del desembolso N° 2. Se subsanda por la E.T. el mismo día.
09/08/2022: La interventoría realiza observaciones al PGIO N°4 mensual - Julio 2022.
08/08/2022: La E.T. remite el comunicado N° 20220808-20482-I, con asunto: "Reiteración pago mayor permanencia Interventoría"
08/08/2022: Se recibe de la E.T. la solicitud de desembolso N° 2 con sus respectivos soportes documentales.
05/08/2022: Se realiza el pago del desembolso N° 1 con reporte a la E.T. y la Interventoría.
04/08/2022: Se remite el comunicado N° S-2022-4301-234271 con asunto: "Saldos de reserva y solicitud de remisión de documentos para el trámite de desembolso del Convenio", dejando como alerta principal la posibilidad de fenecimiento de los recursos de reserva 2021.
03/08/2022: Se recibe y revisa el informes semanal N° 13 de interventoría. Avance programado: 43,71%, ejecutado: 17,85%, atraso: 25,85%. Datos actualizados de acuerdo con la prórroga del contrato de obra.
28/07/2022: Se remiten los formatos de entrega y suficiencia con las observaciones de los informes mensuales 1, 2 y 3 (aprobados).
27/07/2022: La E.T. remite el comunicado N° 20220727-19099-I I con el asunto: "Condiciones e información para la continuación a la ejecución conforme al reinicio y prórroga Nro. 1 del Contrato de Obra"
27/07/2022: La E.T. informa la reasignación de su supervisión al Director de la Secretaria de Infraestructura.
26/07/2022: Se recibe y revisa el informe semanal N° 12 de interventoría. Avance programado: 97,59%, ejecutado: 32,84%, atraso: 64,75%.
25/07/2022: La interventoría solicita al contratista la actualización de pólizas de acuerdo con el acta de reinicio del contrato de obra del 21/07/2022, asi mismo, se solicita el cumplimiento de la obligación de contar con el personal mínimo.
22/07/2022: La E.T. remite el comunicado N° 20220722-18291-I con el asunto: "Información y solicitud para Convenio Interadministrativo 367 de 2021 y Contrato de Obra"
15/07/2022: Se remiten los borradores de memorando a SG y SD Contratos, con el apoyo jurídico para la solicitud de prórroga y elaboración del otrosí correspondiente.
15/07/2022: La interventoría remite comunicado dando alcance a la recomendación de prórroga del convenio, previa observación de esta supervisión.
15/07/2022: La interventoría remite comunicado donde: "... se confirma la PROCEDENCIA de mantener en SUSPENSIÓN el Contrato de Obra que nos atañe hasta tanto no se finalicen las actividades objeto del contrato que actualmente se encuentra utilizando el tramo 32..." Se anexa el Acta de Suspensión No. 4 de fecha 11/Jul./2022 y el Acta de Reinicio No. 2 de fecha 21/Jul./2022 
13/07/2022: La E.T. remite el comunicado N° No.20220713-17324-I con el asunto: "Aclaración solicitud de prórroga 367-2021 y solicitud trámite pago de Interventoría."
13/07/2022: La E.T. informa la reasignación de su supervisión a la Secretaria de Infraestructura
11/07/2022:  La Interventoría remite comunicado donde informa que el contrato reinició y generó al tiempo la suspensión N° 4 en este día hasta el 14/07/2022.
11/07/2022: Se remite comunicado vía correo electrónico realizando observaciones a la solicitud de prórroga del convenio.
08/07/2022: Mediante memorando N° M-2022-4301-030411 se solicita el desembolso N° 1.
07 y 08/07/2022: Se reciben los oficios de E.T. y la Interventoría, donde se definen los términos para reinicio y termonación del contrato del obra y la continuidad de la interventoría frente a la prórroga del contrato. 
05 y 06/07/2022: Se reciben los oficios de E.T. y la Interventoría, con la solicitud y recomedación de prórroga del convenio ajustadas de acuerdo con las observaciones hechas previamente. Se adjuntan los Documentos requeridos para trámite de Prórroga Convenio
01/07/2022: Se recibe en primera entrega, la documentación para el trámite de prórroga dedl convenio.
30/06/2022: La ET. Reenvió información para la solicitud del primer Desembolso convenio
29/06/2022: Se solicita a la E.T. la documentación necesaria para prorrogar el convenio 01/08/2022 al 31/12/2022
24/06/2022: La Interventoría remite comunicado donde informa que el contrato reinició y generó al tiempo la suspensión N° 3 en este día hasta el 11/07/2022.
23/06/2022: Se recibe el informe mensual de intervetoría N° 3 en primera entrega.
22/06/2022: Se realiza reunión de seguimiento para analizar las condiciones de las uspensión del contrato.
14/06/2022: Se reciben los informes mensuales de intervetoría N° 1 y 2 subsanados de acuerdo con la segunda revisión.
16/06/2022: Se realizan, con el apoyo de la profesional social, las observaciones al informe social presentado por el contratista.
14/06/2022: La E.T. remiete el comunicado N° 20220614-14692-I , con asunto: "Información sobre las acciones jurídicas adelantadas por la Gobernación de Risaralda - apertura proceso por presunto incumplimiento - Contrato de Obra", de acuerdo a lo requerido por esta supervisión.
14/06/2022: Se remiten los certificados de entrega y suficiencia no aprobados de los informes mensuales de intervetoría N° 1 y 2 subsanados.
08/06/2022: Se reciben los informes mensuales de intervetoría N° 1 y 2 subsanados de acuerdo con la primera revisión.
06/06/2022: La Interventoría remite comunicado donde aclara que el contrato reinició y generó al tiempo la suspensión N° 2 en este día hasta el 24/06/2022.
06/06/2022: La Interventoría remite el informe Estado Actual Proceso presunto Incumplimiento del contratista de obra.
06/06/2022: La Interventoría remite el informe PGIO Mensual No.2, revisado con el apoyo social.
03/06/2022: Se prórroga la suspensión 1 hasta el 23/06/2022, denido a que los motivos no ha sido superados.
02/06/2022: Se recibe la documentación para el trámite del desembolso 1, se realizan las observaciones pertinentes.
01/06/2022: Se remite, de acuerdo al requerimiento de la E.T. información sobre la documentación necesaria para la solicitud del desembolso 1.
01/06/2022: Comunicación con profesional de apoyo de la E.T. Se menciona que realizaron audiencia por presunto incumplimiento del contratista, acción que, según interventoría se consideró improcedente por la misma aseguradora, debido a que l contrato establece primero la aplicación de multas parciales. Se solicita  a la E.T. e interventoría  informes sobre las condiciones reales de ejecución del contrato y las acciones para lograr el cumplmiento del contratista.
De igual manera se reitera la necesidad de entrega de la documentación para el trámite de pago del desembolso 1, recordando los hitos de pago del convenio, con el riesgo de no poder ejecutar la totalidad de los recursos 2021.
</t>
  </si>
  <si>
    <t>JOSE SACRAMENTO ESCAMILLA SIERRA</t>
  </si>
  <si>
    <t>SON SOLO 2 NO 3  367-2021</t>
  </si>
  <si>
    <t>253627-2</t>
  </si>
  <si>
    <t>Marsella - Risaralda</t>
  </si>
  <si>
    <t>En proceso emision del otro si al contrato de interventoria debido a la mayor permanencia requerida para la ejecucion de disipadores.
Ampliacion 4 a suspension 11, reinicio proyectado para el  11 de abril de 2023</t>
  </si>
  <si>
    <t>20150276V2717-1
20150276V2728-1</t>
  </si>
  <si>
    <t>CONSORCIO INTERINFRAESTRUCTURA 2019</t>
  </si>
  <si>
    <t>CÓRDOBA</t>
  </si>
  <si>
    <t>CERETÉ</t>
  </si>
  <si>
    <t>VIAS Y TRANSPORTE</t>
  </si>
  <si>
    <t>FIP 2015</t>
  </si>
  <si>
    <t xml:space="preserve">Construcción de losas de pavimento en concreto de diferentes calles del casco urbano del municipio de Cereté, entre las que se encuentran Botaven, La gloria, jardín, Montecristo, Pablo VI, San José, Santa Teresa, y el barrio el Prado carrera 9ª, entre diagonal 22 y calle 24, entere carrera 9b  y carrera 9ª, calle 23 entre carrera 9b y carrera 9ª en el municipio de Cereté departamento Córdoba.
</t>
  </si>
  <si>
    <t>1. CAUSAS DEL ATRASO: Se ha solicitado acta de liquidacion del contrato, se ha reiterado por parte de la intervnetoria pero no se ha obtenido respuesta.
2. Fecha de Terminacion: 20-06-2020
3. Estado del trámite pendiente: Entrega de documentacion final.
4. Observaciones y Gestión de Interventoría en el último mes: 
-Luego de reealizada la mesa de trabajo el ET puso en conocimiento que se realizara liquidacion unilateral del contrato; Luego de realizar la resolucion de liquidacion el ET se compromete a entregar acta a la inteventoria a la fecho no la ha entregado.
-El dia 23/05/2022 DPS entrega a interventoria resolucion de acta de liquidacion unilateral.
-Se firma acta de liquidacion el dia 12/05/2022.
* Se solicita acta de cierre el 07/Sept/2022.</t>
  </si>
  <si>
    <t>Proyecto entregado a municipio.
Pendiente liquidacion del contrato de obra, el contratista ya se encuentra al dia con los embargos, sin embargo esta pendiente egreso, de acuerdo con lo informado por jorge echeverri
El ing eduardo RL firma contratista paso un requerimiento a DPS para que se haga la anotación en la liquidación, sin embargo, la arq astrid manifiesta no tener conocimiento de dicho documento, se averiguará a quien lo dirigio el contratista
De acuerdo con lo informado por jorge echeverri, el contratista cancelo 500 millones como parte del embargo del consorcio, pendientes 65 millones y 165 millones que debe consignar al juzgado, los cuales serán cancelados aproximadamente el 12-11-21- no se ha manifestado sobre el compromiso.
EL contratista aun no ha realizado los pagos a los embargos allegados al consorcio, de acuerdo con lo conversado con jorge echeverri, entre el 21 y 22 de octubre se realizarían los pagos por parte del contratista respondiendo a los embargos allegados al consorcio, tambien indicó que entre el 25 y 26-10-21  ET debíe remitir acta de liquidacion suscrita entre las partes. compromiso NO CUMPLIDO
Acta de entrega y compromiso de sostenibilidad debidamente suscrita por las partes.ok.
Ya expidieron al contratisa el paz y salvo de comfacor, en este momento el contratista se encuentra revisando temas de embargo del consorcio para proceder al pago de ser asi.
De esto depende el acta de liquidacion del contrato de obra.
El municipio presentó el plan de sostenibilidad corregido según indicaciones de Bernardo Romero.
De acuerdo con lo conversado con jorge echeverri, el paz y salvo de comfacor se lo expide al contratista el lunes 13-09-21. no cumplido, aun la entidad NO ha expedido paz y salvo.
Pendiente acta de liquidacion debidamente suscrita por las partes, una vez ET cuente con todos los paz y salvos que se han venido gestionando (Sena.ok. Mintrabajo.ok. ICBF.ok,  para lo cual el ET pide 5 dias habiles para revisar y emitir acta de liquidacion del contrato de obra.
La Supervisión envia correo el 9 de marzo de 2022,  reiterando el PQR donde se solicita la liquidación del contarto 150 y se les solicita:Trazabilidad existente de comunicaciones enviadas y recibidas entre el municipio y el Contratista de obra, Respuesta a comunicación S-2022-4301-028892 del 21/02/2022, dirigida al alcalde.</t>
  </si>
  <si>
    <t>CONSORCIO PAVIMENTAR</t>
  </si>
  <si>
    <t>ROBERTO CARLOS CALUME PRETEL
consorciopavimentar15@gmail.com</t>
  </si>
  <si>
    <t>ASTRID PUCHE RUIZ</t>
  </si>
  <si>
    <t>EDGAR FABIAN PEÑA</t>
  </si>
  <si>
    <t>SON DOS PROYECTOS  DIFERENTES 20150276V2717-1:2717, 20150276V2728-1:15613</t>
  </si>
  <si>
    <t>MCH - 024</t>
  </si>
  <si>
    <t>IV</t>
  </si>
  <si>
    <t>GAVINCO INGENIEROS CONSULTORES S.A.S</t>
  </si>
  <si>
    <t>Nariño</t>
  </si>
  <si>
    <t xml:space="preserve">Gobernacion </t>
  </si>
  <si>
    <t>705 FIP 2021</t>
  </si>
  <si>
    <t/>
  </si>
  <si>
    <t>Cancelado</t>
  </si>
  <si>
    <t>29/12/2022. Se cargo en delta solicitud de aplicación condición resolutoria para firma del director DISH. Convenio no fue objeto de prorroga finaliza el 31/12/2022. Se procede con la solicitud de liberación de recuros de vigencia y reserva. A la fecha 10 de marzo de 2022, no se cuenta con respuesta de la subdireccion de contratos.</t>
  </si>
  <si>
    <t>JHON HAROLD DE LA PARRA VALLEJO</t>
  </si>
  <si>
    <t>CRISTIAM CAMILO LOPEZ PABON</t>
  </si>
  <si>
    <t>MCH - 001</t>
  </si>
  <si>
    <t>EDU</t>
  </si>
  <si>
    <t>EMPRESA DE DESARROLLO URBANO - EDU</t>
  </si>
  <si>
    <t>Abejorral</t>
  </si>
  <si>
    <t>Habitat</t>
  </si>
  <si>
    <t>Mejoramiento Condiciones de Habitabilidad</t>
  </si>
  <si>
    <t>671 FIP 2021</t>
  </si>
  <si>
    <t>Mejoramientos De Condiciones De Habitabilidad En El Municipio De Abejorral - Antioquia</t>
  </si>
  <si>
    <t xml:space="preserve">Vigente </t>
  </si>
  <si>
    <t>Proyecto retirado en OTRO SI No. 2. en diciembre de 2022</t>
  </si>
  <si>
    <t>UNIÓN TEMPORAL VIVIENDAS G2
Nit. 901.600.659-6</t>
  </si>
  <si>
    <t>Jorge Humberto Arguello Beltrán</t>
  </si>
  <si>
    <t>ERWIN BALLESTEROS SANDOVAL</t>
  </si>
  <si>
    <t>MARCO TULIO FRAILE BENITEZ</t>
  </si>
  <si>
    <t>VERIFICAR QUE SE DEBEN CREAR, IGUAL QUE EN CONSOLIDADO</t>
  </si>
  <si>
    <t>MCH - 002</t>
  </si>
  <si>
    <t>Caramanta</t>
  </si>
  <si>
    <t>Mejoramientos De Condiciones De Habitabilidad En El Municipio De Caramanta - Antioquia</t>
  </si>
  <si>
    <t>SERVICIOS INDUSTRIALES DE BARRANCABERMEJAS.A.S. 
Nit. 900.210.295-1</t>
  </si>
  <si>
    <t>Yoleida Calderon Bohorquez</t>
  </si>
  <si>
    <t>MCH - 003</t>
  </si>
  <si>
    <t>Ciudad Bolivar</t>
  </si>
  <si>
    <t>Mejoramientos De Condiciones De Habitabilidad En El Municipio De Ciudad Bolivar - Antioquia</t>
  </si>
  <si>
    <t>MCH - 004</t>
  </si>
  <si>
    <t>Ebejico</t>
  </si>
  <si>
    <t>Mejoramientos De Condiciones De Habitabilidad En El Municipio De Ebejico - Antioquia</t>
  </si>
  <si>
    <t>MCH - 005</t>
  </si>
  <si>
    <t>El Retiro</t>
  </si>
  <si>
    <t>Mejoramientos De Condiciones De Habitabilidad En El Municipio De El Retiro - Antioquia</t>
  </si>
  <si>
    <t>Humberto Vega García</t>
  </si>
  <si>
    <t>MCH - 007</t>
  </si>
  <si>
    <t>Jerico</t>
  </si>
  <si>
    <t>Mejoramientos De Condiciones De Habitabilidad En El Municipio De Jerico - Antioquia</t>
  </si>
  <si>
    <t>MCH - 008</t>
  </si>
  <si>
    <t>Pueblorrico</t>
  </si>
  <si>
    <t>Mejoramientos De Condiciones De Habitabilidad En El Municipio De Pueblorrico - Antioquia</t>
  </si>
  <si>
    <t>MCH - 010</t>
  </si>
  <si>
    <t>Santa Rosa De Osos</t>
  </si>
  <si>
    <t>Mejoramientos De Condiciones De Habitabilidad En El Municipio De Santa Rosa De Osos - Antioquia</t>
  </si>
  <si>
    <t>MCH - 009</t>
  </si>
  <si>
    <t>Sonson</t>
  </si>
  <si>
    <t>Mejoramientos De Condiciones De Habitabilidad En El Municipio De Sonson - Antioquia</t>
  </si>
  <si>
    <t>MCH - 011</t>
  </si>
  <si>
    <t>Venecia</t>
  </si>
  <si>
    <t>Mejoramientos De Condiciones De Habitabilidad En El Municipio De Venecia - Antioquia</t>
  </si>
  <si>
    <t>MCH - 014</t>
  </si>
  <si>
    <t>Cundinamarca</t>
  </si>
  <si>
    <t>Alban</t>
  </si>
  <si>
    <t>Mejoramientos De Condiciones De Habitabilidad En El Municipio De Alban - Cundinamarca</t>
  </si>
  <si>
    <t>CONSORCIO CUNDINAMARCA 2022</t>
  </si>
  <si>
    <t>Juan Adolfo Mendoza Durán</t>
  </si>
  <si>
    <t>MCH - 015</t>
  </si>
  <si>
    <t>Chia</t>
  </si>
  <si>
    <t>Mejoramientos De Condiciones De Habitabilidad En El Municipio De Chia - Cundinamarca</t>
  </si>
  <si>
    <t>MCH - 016</t>
  </si>
  <si>
    <t>Fusagasuga</t>
  </si>
  <si>
    <t>Mejoramientos De Condiciones De Habitabilidad En El Municipio De Fusagasuga - Cundinamarca</t>
  </si>
  <si>
    <t>UNIÓN  TEMPORAL  VIVIENDA  MEJOR</t>
  </si>
  <si>
    <t>MCH - 017</t>
  </si>
  <si>
    <t>Girardot</t>
  </si>
  <si>
    <t>Mejoramientos De Condiciones De Habitabilidad En El Municipio De Girardot - Cundinamarca</t>
  </si>
  <si>
    <t>MCH - 018</t>
  </si>
  <si>
    <t>La Mesa</t>
  </si>
  <si>
    <t>Mejoramientos De Condiciones De Habitabilidad En El Municipio De La Mesa - Cundinamarca</t>
  </si>
  <si>
    <t>MCH - 019</t>
  </si>
  <si>
    <t>Medina</t>
  </si>
  <si>
    <t>Mejoramientos De Condiciones De Habitabilidad En El Municipio De Medina - Cundinamarca</t>
  </si>
  <si>
    <t>MCH - 020</t>
  </si>
  <si>
    <t>Paime</t>
  </si>
  <si>
    <t>Mejoramientos De Condiciones De Habitabilidad En El Municipio De Paime - Cundinamarca</t>
  </si>
  <si>
    <t>MCH - 021</t>
  </si>
  <si>
    <t>Pandi</t>
  </si>
  <si>
    <t>Mejoramientos De Condiciones De Habitabilidad En El Municipio De Pandi - Cundinamarca</t>
  </si>
  <si>
    <t>MCH - 022</t>
  </si>
  <si>
    <t>Soacha</t>
  </si>
  <si>
    <t>Mejoramientos De Condiciones De Habitabilidad En El Municipio De Soacha - Cundinamarca</t>
  </si>
  <si>
    <t>proyecto retirado por desestimiento de municipio</t>
  </si>
  <si>
    <t>MCH - 023</t>
  </si>
  <si>
    <t>Villeta</t>
  </si>
  <si>
    <t>Mejoramientos De Condiciones De Habitabilidad En El Municipio De Villeta - Cundinamarca</t>
  </si>
  <si>
    <t>E-2020-2203-253207</t>
  </si>
  <si>
    <t>PROYECTA 501</t>
  </si>
  <si>
    <t xml:space="preserve">EMPRESA PARA EL DESARROLLO TERRITORIAL (Proyecta 1) </t>
  </si>
  <si>
    <t>Quindio</t>
  </si>
  <si>
    <t>Vias y Transporte</t>
  </si>
  <si>
    <t>501 FIP 2021</t>
  </si>
  <si>
    <t>Mejoramiento De Vías Terciarias Mediante El Uso De Placa Huellas En Los Municipios De Circasia Y Córdoba - Quindío</t>
  </si>
  <si>
    <t>GERMAN DARIO DAVILA ARIAS</t>
  </si>
  <si>
    <t>FRANCISCO JAVIER MOTTA</t>
  </si>
  <si>
    <t>E-2020-2203-253207-2</t>
  </si>
  <si>
    <t>Córdoba</t>
  </si>
  <si>
    <t>7 DE DICIEMBRE 2022</t>
  </si>
  <si>
    <t>Proyecta expresa en comité del 22 de diciembre, que se firmo acta de inicio el dia 28 de julio de 2022 y se suspendido el dia 12 de agosto, que el proeycto reinicio el dia 7 de diciembre y reportan un vance del 24%, pero en visita realizada por un profesional de la DISH el dia 6 de diciembre se evidencio que en el municipio de cordoba no han iniciado, ejcucion de obra, lo cual se recomendo a proyecta revisar y realizar las respectivas gestiones con tal de cumplir los plazos estipulados en el contrato, de igual forma solo se esetan ejecutando dos alcantarilas en Circasia lo cual no representa el 24% de avance reportado, no han entregado maduracion</t>
  </si>
  <si>
    <t xml:space="preserve"> </t>
  </si>
  <si>
    <t>E-2020-2203-194406</t>
  </si>
  <si>
    <t>Cereté</t>
  </si>
  <si>
    <t>432 FIP 2021</t>
  </si>
  <si>
    <t>Mejoramiento De La Vía Que Comunica La Ruta 74 Con El Corregimiento De Rabo Largo Municipio De Cerete - Córdoba</t>
  </si>
  <si>
    <t>3000 metros lineales</t>
  </si>
  <si>
    <t>1. CAUSAS DEL ATRASO O INCIDENCIA: N/A
2. Observacion  y Gestión de Interventoría en el último mes:     
-04/04/2023 se reitera a contratista la solicitud de entrega de informe mensual pgio nov.
-12/04/2023 se envia a contratista observaciones a los documentos recibidos para el informe final.
-12/04/2023 se envia a contratista reiteración a las observaciones a los documentos recibidos para el informe final.
-24/Abr/2023 Se da respuesta al oficio No. MV-102-2023 enviado por el contratista y en el cual se realizan observaciones a la documentación recibida para el informe final.
-03/05/2023 se envia a profesional social Dps Informe final componente social para revisión.</t>
  </si>
  <si>
    <t>16/02/2023: en proceso de liquidación de contrato derivado como insumo para que la Supervisión inicie el trámite de liquidación del Convenio. AV3 propuesta para el 07/03/23. Acta de Entrega y Compromiso de Sostenibilidad por remisión del municipio.</t>
  </si>
  <si>
    <t>Victor Hugo Hernandez</t>
  </si>
  <si>
    <t>WILBER DURANGO</t>
  </si>
  <si>
    <t>E-2020-2203-233205</t>
  </si>
  <si>
    <t>Boyacá</t>
  </si>
  <si>
    <t>Otanche</t>
  </si>
  <si>
    <t>Vias Urbanas</t>
  </si>
  <si>
    <t>353 FIP 2021</t>
  </si>
  <si>
    <t>Pavimentación De Las Vías Urbanas De Barrio Acapulco Del Municipio De Otanche - Boyacá</t>
  </si>
  <si>
    <t>1040 metros lineales</t>
  </si>
  <si>
    <t>1. CAUSAS DEl ATRASO: A la fecha se esta a la espera de la entrega de la reprogramacion de obra de acuerdo a la prorroga del contrato.
2. Observaciones y Gestión de Interventoría en el último mes:
Otrosi modificatorio del contrato de acuerdo a la prorroga, se  solicita 
-4/1/23 Se reitera por 2da vez al contratista la entrega de las polizas actualizadas, programacion y flujo de caja.
-11/1/23 Se reitera el presunto incumplimiento del contratista de obra al ET por atraso en la ejecucion de actividades, por la no entrega de polizas actualizadas, programacion y flujo de caja.
-16/1/23 Contratista hace entrega de la reprogramacion de obra y flujo de caja, interventoria remite observaciones.
-17/1/23 Se reitera el presunto incumplimiento del contratista de obra al ET, por atraso en la ejecucion de actividades del contratista de obra.
-17/1/23 Se reitera el presunto incumplimiento del contratista al ET, por la no entrega de documentacion referente a la seguridad social del personal de obra.
-23/1/23 Se reitera al ET el presunto incumplimiento del contratista de obra por atraso en la ejecucion de actividades con tasacion de multa.
-26/1/2022 Se remite oficio de llamada de atencion y observaciones al componente de calidad por la no realizacion de ensayos de laboratorio.
-30/1/2023 Se reitera al ET el presunto incumplimiento del contratista de obra por el atraso en la ejecucion de actividades.
- 7/02/2023 Se remiten observaciones a la solicitud de modificación de los diseños del proyecto y se solicita agendar una medición con comisión topografica en compañia de contratista, interventoria y ET para aterrizar las cantidades que se presentan en el balance
	 - El día 8/02/2023 la interventoría remitió un oficio con observaciones de calidad a las obras ejecutadas en el marco del contrato
- El día 13/02/2023 la interventoria remitió a la ET una 3ra reiteración de presunto incumplimiento del contratista en la ejecución del contrato
-20/2/2023 se remite al ET la 4ta reiteracion del presunto incumplimiento del contratista de obra por el atraso en la ejecucion de actividades.
-21/2/2023 El ET solicita la suspension del contrato de obra
-24/2/2023 Interventoria da aval a la solicitud de suspension del contrato de obra.
-7/3/2023 Contratista remite solicitud de prorroga al contrato de obra por 30 dias, interventoria solicita los soportes necesarios de la solicitud.
-10/3/2023 Interventoria remite observaciones a la solicitud de prorroga al contrato de obra.
-14/3/2023 Se reitera al ET las observaciones a la solicitud de prorroga del contrato de obra y se solicita el CDP con los recursos de mayor permanencia de interventoria.
-23/3/2023 Se reitera al ET la solicitud del CDP para los recursos de mayor permanencia d einterventoria y los respectivos soportes para la solictud de prorroga del contrato de obra por 30 dias.
-13/4/2023 se reitera al ET la solicitud de entrega del CDP para mayor permanencia de interventoria, debido a que no se ha recibido respuesta.
-18/4/2023 Se realiza mesa de trabajo con ET, Contratista; DPS e interventoria, para verificar el avance en la gestion del ET para la entrega del  CDP para la mayor permanencia de interventoria, compromiso de entrega para el dia 19/4/2023, contratista informa que entregara actas parciales de obra por el 50% y 70% el dia 21/4/2023.
-20/4/2023 ET envia el CDP con los recursos de mayor permanencia, pendiente oficio de solicitud.
-24/4/2023 Interventoria reitera al ET la entrega de la solicitud a DPS de mayor permanencia de interventoria.
-26/4/2023 Contratista hace entrega de documentos del acta parcial de obra No. 3, la cual se develve con observaciones
-3/5/2023 Contratista entrega nuevamente subsanaciones del acta parcial No. 3</t>
  </si>
  <si>
    <t>1.2) acta de suspensión del contrato de obra 05 de agosto del 2022 
reinicio 04 de septiembre del 2022
Reporte 01 de septiembre de 2022
se realiza la reunion el dia 26 de agosto del 2022 con el objeto y asunto para la mayor permanencia de la interventoria el E.T envia el CDP y la solicitud SPEI-230-01-2022-159 el dia 29 de agosto del 2022 a la interventoria , el dia 30 de agosto del 2022 la interventoria envia comunicado CII_BTA_DPS_203_2019_8825 frente a la solictud de la mayor permanencia  / la supervisión procede para la realización del informe de supervisión y la documentacion adjuntada.
Reporte 09 de septiembre de 2022
El municipio el dia 08 / 09 / 2022 envia solicitud de prórroga a la suspencion 001 al
 contrato de obra.
2) El informe de supervisión lo esta revisando el supervisor para
 la firma para el tema de la mayor permanencia de la interventoria.
Reporte 15 de septiembre de 2022 
Se realiza la reunión el dia 14 de spetiembre del 2022
y se menciona los siguientes temas 
1) Mayor permanacia de la interventoria el cual el informe de supervisión esta siendo revisado 
2) El municipio se compromete en entregar el dia de ayer 14 de septiembre la hoja de vida del social para que se avalada y aprobada por la interventoría 
3) El municipio se compromete en entregar el componente social el dia 23 de sepriembre del presente año para comenzar el proceso del segundo desembolso 
4) El muncipio enviará solicitud de prórroga a la suspensión al contrato de obra.
Reporte 22 de septiembre de 2022 
la supervisión gestiona y  anexan la documentación del municipio para la mayor permanencia de la interventoría adicional el informe de supervisión y es enviado al apoyo jurídico para su revisión pertinente y proceso.
Reporte 29 de septiembre de 2022  
1) Se tramita toda la documentación de forma digital y fisica al apoyo jurídico para generar los memorandos y proceder al Delta para la mayor permanencia de la interventoría
2) La interventoria esta revisando el acta parcial 2 para el segundo trámit.e 
Reporte 06 de octubre  de 2022  
1) se genera los memorandos para el trámite de la mayor permanencia de la interventoria con el radicado M-2022-4300-049502 y fecha de la radicacion 04 de octubre de 2022 /M-2022-4300-049504  y fecha de la radicación 04 de octubre de 2022.
2)Se programa la reunión de seguimiento para el dia 07 de octubre de 2022. 
Reporte 13 de octubre  de 2022  
Teniendo encuenta que se realizó la gestión para la mayor permanencia de la interventoría estamos a la espera del otrosí de parte de subdirección de contratos
1) La interventoría se encuentra realizando la revisión de la subsanación de la documentación del componente social el cual el municipio envio el dia 08 de octubre de 2022.
Reporte 20  de octubre  de 2022
A la fecha estamos a la espera para que subdirección de contratos agilice el proceso del otrosí para la mayor permanencia de la interventoría. El municipio solicita mesa de trabajo para el dia 25 de octubre del 2022 con el objeto y el asunto de verificar en que estado se encuentra el proceso de la mayor permanencia de interventoria y para subsanar los componentes del PGIO.  
Reporte 27 de octubre  de 2022
Se solicita al municipio la documentación con el objeto y asunto solictud de la sustitución de vigencia de recursos y prórroga del convenio. 
1) De acuerdo a los linemaientos de la DISH se va a generar nuevamente los memorandos para la mayor permanencia de la interventoria  del mismo.
Reporte 03 de Noviembre  de 2022
De acuerdo a los lineamientos de la DISH se realiza nuevamente los cargues al Delta para la mayor permanencia de la interventoría dirigido al supervisor de la interventoría con número de radicado M-2022-4300-054411
 Se gestiona la documentación para la solicitud de prórroga y sustitución de recursos para el 04 de noviembre se hará el cargue en el Delta.
Reporte 10 de Noviembre  de 2022 
Se gestiona toda la documentación para el segundo desembolso del 30% del municipio de otanche.
ww.	Se realiza el desembolso No 2 por un valor de $354.909.880 del 10/11/2022 bajo radicado M-2022-4300-055632. 30%
Reporte 17 de Noviembre  de 2022 
El municipio acepta la modificación del contrato del otrosí de la mayor permanencia de la interventoria envia pantallazo de la trazabilidad. 
1) El dia 13 de noviembre se hace el cargue a delta para solicitud de la prórroga del convenio 353 FIP 2021 se adjunta los memorandos numeros de radicados M-2022-4300-056340 , M-2022-4300-056344.
Reporte 24 de Noviembre  de 2022 
Se realiza la mesa de seguimiento el dia 22 de noviembre de 2022 para el reinicio del contrato de obra.
1) Las partes se ponen de acuerdo para el reinicio de las actividades el dia 29 de noviembre de 2022. 
2) El municipio está gestionando la actualización de la póliza del convenio de la prórroga y sustitución de recursos se compromote en la entrega de la póliza la semana siguiente. 
Reporte 01 de Diciembre  de 2022 
Se le solicita al municipio de la entrega de la póliza actualizada del convenio mas comprobante de pago. 
1) El municipio manifiesta que enviará el comprobante de pago la siguiente semana. 
2) El muncipio se encuentra realizando la actualizacion de las pólizas de la mayor permanencia de la interventoría. 
Reporte 15 de diciembre de 2022
Se anexa el acta de reinicio y la póliza actualizada con su comprobante de pago, se le dio alcance al apoyo juridico para su revisión. 
Reporte 22 de diciembre de 2022
La interventoria envía al correo de la supervisión el dia 21 de diciembre de 2022 el reporte semanal de la ejecucion el cual tiene un ejecutado 40.84 % vs un programado inicial de 40.84 %  para un atraso del 0.0 %
Reporte 29 de diciembre de 2022
El municipio solicita mesa de seguimiento para el presente proyecto el cual se programa para el dia 30 de diciembre de 2022.
Reporte de la interventoria ejecucion de 43.38 %  una programacion 43.36 % para un atrazo 2.98 %
19/04/2023: A traves de la herramienta teams 19/04/23 de 15:00 a 15:30 se realiza mesa de trabajo con asunto: (Aspectos técnicos, jurídicos y financieros) - CONVENIO 353 FIP 2021 - OTANCHE, con el objetivo de dar respuesta a al interventoria y ET frente a inquietudes en la forma de pago de la mayor permanencia, con el objetivo de que presenten la informacion correspondiente, en atencion a las observaciones y recomendaciones de los profesionales de apoyo juridico.</t>
  </si>
  <si>
    <t>Maria Ramirez</t>
  </si>
  <si>
    <t>CARLOS ANTONIO OSPINO AGUILAR</t>
  </si>
  <si>
    <t>JORGE ABREO</t>
  </si>
  <si>
    <t>E-2020-1714-126052</t>
  </si>
  <si>
    <t>Planeta Rica</t>
  </si>
  <si>
    <t>428 FIP 2021</t>
  </si>
  <si>
    <t>Construcción de pavimento en concreto rígido para seguir adelante zona urbana del municipio de Planeta Rica - Córdoba</t>
  </si>
  <si>
    <t>1123,87 metros lineales</t>
  </si>
  <si>
    <t>1. Causa o Incidencia del atraso: Actividades adicionales de parte del ET sin ejecutar.
2. Observaciones y Gestión de Interventoría en el último mes:
- 02/03/2023: Interventoría remite respuesta a documentos de liquidación, persisten varias observaciones por documentos incompletos. 
- 03/03/2023: Se remiten observaciones del acta parcial de obra No. 5 (90%).
- 06/03/2023: Se remite aval del acta parcial de obra No. 04 (70%).
- 08/03/2023: Se reitera la solicitud de documentos de liquidación pendientes. 
- 13/03/2023: Contratista hace segunda entrega de documentos de liquidación del contrato de obra, interventoría se encuentra en revisión. Continua la revisión de documentos soporte para el pago del acta parcial de obra No. 05 ya que a la fecha no ha sido posible que el contratista atienda la totalidad de las observaciones referidas durante las revisones realizadas. 
- 15/03/2023: Se envian observaciones a la documentación.
- 04/04/2023: Se envian observaciones a la documentación entregada por parte del contratista.
- A la fecha no se han recibido mas documentos de parte del contratista con la subsanación de la documentación de liquidación.  
- 10/04/2023: Se recibe visita de la contraloria en el proyecto, se encuentran algunas observaciones pero se tiene el compromiso de subsanar las mismas para el 17/04/2023. En recorrido realizado se evidencia el cumplimiento de lo referido. 
- 25/04/2023: Se envia observaciones al contratista sobre la documentación recibida para el informe final.</t>
  </si>
  <si>
    <t>18/04/2023: Los días 10 y 11 de abril el apoyo técnico designado para la visita, realizó el acompañamiento conjunto con la CRG; dicha visita generó compromisos por parte del Contratista de Obra para ejecutarse.                                                            Se tiene programado realizar visita de acompañamiento a la CGR para los días 10 y 11 de abril. No se ha completado la documentación técnica para inicio del trámite de mesa ténica para reducción del alcance del proyecto.                                13/03/2023: por recibir por parte de la Interventoría, documentación completa para inicio de solicitud de trámite de mesa técnica para reducción del alcance del proyecto. 16/02/23: el municipio no cumplió con la obras complementarias para terminación del proyecto. Proyecto para recorte de alcance por lineamiento jurídico para dicho proceso. Para el proceso de la mayor permanencia sólo se cuenta con el CDP.</t>
  </si>
  <si>
    <t>Carlos Mario Alvarez</t>
  </si>
  <si>
    <t>SAUL CAMACHO</t>
  </si>
  <si>
    <t>E-2020-1714-235325</t>
  </si>
  <si>
    <t>Cienaga de Oro</t>
  </si>
  <si>
    <t>438 FIP 2021</t>
  </si>
  <si>
    <t xml:space="preserve">Mejoramiento En La Placa Huella De Sectores Críticos De La Vía Que Comunica El Corregimiento Berastegui Con La Vereda Bugre Municipio De Ciénaga De Oro - Córdoba </t>
  </si>
  <si>
    <t>3500 metros lineales</t>
  </si>
  <si>
    <t xml:space="preserve">1. Causa o Incidencia del atraso: Incumplimiento al Cronograma por parte del contratista. 
2. Observaciones y Gestión de Interventoría en el último mes:
-07/03/2023 se envia a contratista reiteración entrega subsane observaciones documentación pgio.
-07/03/2023 se envia a ET solicitud información tramite imposición de multa al contratista.
-09/03/2023 se envia a contratista llamado atención por incumplimiento del pgio. Este mismo dia tambien se le envia quinta reiteración al presunto incumplimiento por atraso.
-13/03/2023 se enviaa Dps aval a la solicitud de mayor permanencia de la interventoria. 
-13/03/2023 se envia a contratista sexta reiteración presunto incumplimiento por atraso e incumplimiento a compromisos pactados en mesa de seguimiento para el reinicio de las actividades.
-14/03/2023 se envia a ET solicitud de aprobación de polizas actualizadas.
-17/03/2023 se envia a supervisor contrato interventoria costos de mayor permanencia de la interventoria.
-17/03/2023 se envia a contratista septima reiteración presunto incumplimiento por atraso.
-14/04/2023 se envia a contratista reiteración solicitud informe mensual pgio mes de marzo.
-21/04/2023 se envia a ET presunto incumplimiento entrega de plan de sostenibilidad.
-02/05/2023 se nevia a contratista observaciones al informe mensual pgio mes de marzo.
</t>
  </si>
  <si>
    <t>18/04/2023: Se realizó comité de seguimiento entre las partes.                                                                                                        Por firmarse entre las partes el Acta de mayor permanencia de interventoría, para reinicio del contrato.                                                              16/02/23: El ET no ha firmado las Actas de Arreglo Directo. Al contrato le queda 27 dias de intrerventoría, pero el contrato le quedan 48 dias, El Et debe getsionar la mayor permanencia de la interventoria por esos 21 dias. Se requiere CDP por parte del ET para mayor permanencia en caso de continuar con el proyecto. Se realizan mesas semanales de seguimiento. El proyecto se encuntra en ejecución. Al ET se le requierió por cuarta vez la firmas de las Actas de Arreglo Directo. Se pasara comunicado de incumplimiento al ET. Se envio el 13 de febrero correo al Et soliictando el aporte del Cdp para la mayor permanecia de Interventoria. El 7 de febrero se  le reiteró al ET el envio de las Actas de audiencia de Arreglo directo debidamente firmadas.</t>
  </si>
  <si>
    <t>Consorcio desarrollo rural</t>
  </si>
  <si>
    <t>E-2020-2203-099040</t>
  </si>
  <si>
    <t>Sahagún</t>
  </si>
  <si>
    <t>426 FIP 2021</t>
  </si>
  <si>
    <t>Construcción De Pavimento Rígido En Clls Del Casco Urbano Del Municipio Sahagún - Córdoba</t>
  </si>
  <si>
    <t>1121,5 metros lineales</t>
  </si>
  <si>
    <t xml:space="preserve">1. Causa de suspensión: Trámite mayor permanencia interventoría.
2. Observaciones y Gestión de Interventoría en el último mes:  
- 18/11/2022: Municipio solicita costos de mayor permencia de interventoría para 30 días de prorroga, interventoría emite respuesta correspondiente. 
- 26/11/2022: Se prorroga suspensión del contrato de obra debido a que se estra a la espera de que se surtan los trámites correspondientes para garantizar la mayor permanencia de la interventoría por 30 días más. 
- 11/01/2023: ET remite comunicado solicitando visita a uno de los predios contiguos a la construcción de la vía, lo anterior debido a una queja de la comunidad por agua acumulada. Se realiza visita de parte de interventoría al punto referido. 
- 17/01/2023: Se remite comunicado al contratista solicitando la subsanación de lo evidenciado en la visita de obra. 
- 23/01/2023: Se solicita al ET la vigencia fiscal para 2023 de los recursos del CDP para la mayor permanencia de la interventoría. 
- 25/01/2023: ET responde a solicitud de vigencia CDP para 2023 informando que esta solicitud se encuentra en trámite en el área financiera dela alcaldía. 
- 07/02/2023: Se reitera solicitud de información acerca de actualización de vigencia del CDP para la mayor permanencia de la interventoría. 
- 14/02/2023: ET remite CDP con vigencia 2023, para mayor permanencia de Interventoría; DPS remite acta de asignación modificada para mayor permanencia de interventoría la cual se devuelve debidamente suscrita. 
- Se está a la espera de la remisión de la documentación corregida de parte del ET a fin de emitir los comunicados y/o respuesta correspondientes y continuar con los trámites de mayor permanencia ante el DPS.
- 07/03/2023: Interventoría remite nuevamente el concepto de aval para la prorroga y justificación de mayor permanencia de interventoría para aval de DPS, de acuerdo a las observaciones realizadas por el área juridica de la entidad. 
- Interventoría se encuentra a la espera de lo que defina DPS referente a la mayor permanencia de la interventoría para este proyecto. </t>
  </si>
  <si>
    <t>31/03/2023 : el tramite y acta de mayor permanencia se encuentra en revison juridica para presetnacion a comite de contratos 
14/03/2023: el Supervisor remitió al Supervitor de Interventoría, las subsanaciones al trámite  de mayor permanencia de interventoría.                                                                                      02/03/2023: Con comunicación S-2023-4300-056036 dirigida al municipio, la Supervisión informó sobre el riesgo de fenecimiento de los recursos del Convenio.                                   16/02/23: Informe de Supervisión hecho al 14/02/23. Dado que ya se recibió por el ET el CDP se inició trámite de la mayor permanenecia de interventoría.</t>
  </si>
  <si>
    <t>Carlos Mendez</t>
  </si>
  <si>
    <t>E-2020-2203-132588</t>
  </si>
  <si>
    <t>Togüí</t>
  </si>
  <si>
    <t>295 FIP 2021</t>
  </si>
  <si>
    <t>Mejoramiento De La Vía Veredas Suarez Y Ulloa Y Hatillo Y Alto Mediante La Construcción De Placa Huella Municipio De Togui - Boyacá</t>
  </si>
  <si>
    <t>1220 metros lineales</t>
  </si>
  <si>
    <t xml:space="preserve">1. CAUSAS DE LA SUSPENSIÓN: Fenecimiento de recursos. 
2. Observaciones y Gestión de Interventoría en el último mes:
- 01/02/2023: Contratista remite respuesta a estado del contrato reiterando su posición de ajustar precios para continuar o liquidar el contrato, se esta a la espera de una respuesta de parte del municipio.
- 02/02/2023: Nuevamente se solicita respuesta al ET a fin de conocer si ha cambiado de posición frente a la liquidación del contrato de obra o si finalmente pudo llegar a un acuerdo. Se convocará a reunión entre las partes para el día 13/02/2023.
- 03/02/2023: Se remiten observaciones del acta parcial de obra No. 02 (30%). 
- 14/02/2023: Se reitera a DPS intervenir en cuanto a las solicitud reralizada ya que no se obtiene respuesta de ninguna de las partes. Se solicita al contratista la remisión del acta parcial de obra No. 02 debidamente subsanada. 
- 22/02/2023: De acuerdo al compromiso adquirido, se remite al DPS la trazabilidad del seguimiento realizado al contrato de obra correspondiente a este convenio. 
- 23/02/2023: Se realiza reunión virtual con contratista para revisar obseravciones de acta parcial de obra No. 02 (30%) y puedan hacer entrega de esta documentación. 
- 01/03/2023: Se lleva a cabo mesa de trabajo entre ET, DPS, contratista e interventoría; teniendo en cuenta que los recursos fenecieron, solamente se puede cobrar hasta el 30% de ejecución según hito de pago y se procederá a la liquidación del contrato. A la fecha no se cuenta con acta parcial de obra No. 02 subsanada. 
- Interventoría se encuentra a la espera de información de parte de DPS en cuanto a citación a arreglo directo entre la entidad y el municipio. 
</t>
  </si>
  <si>
    <t xml:space="preserve">Proyecto reinició el 22/08/2022 
Reporte 01 de septiembre de 2022 se cita al alcalde de forma presencial el dia 05 de septiembre de 2022a las 10:00 am por el presunto incumplimiento y el atraso y adicional que no cumplieron con la clausula 12)  condicion resolutoria 
el acta de reinicio pendiente por la pólizas actualizadas segun el E.T  el contratista de obra lo entrega el dia 02 de septiembre del presente año / aprodadas por el E.T 
Reporte 09 / septiembre de 2022
El dia 05 de septiembre del presente año se realizó la reunión en  las instalaciones de la DISH en el piso 6:
1)  incumplimiento de la condición Resolutoria que para el dia 15  de agosto del 2022 deberia terner mas del 50 % de ejecución el cual no se cumplio con un reporte de la interventoría 18.21 % ejecución 
2) Se le da una semana mas 05 / septiembre - 12 / septiembre para que el aumento de la ejecucion se vea significativo 
3) De acuerdo al reporte de la interventoría para el dia 12 / septiembre del presenete año se tomará la decisión para continuar con el convenio o liquidar 
4) El reporte de la interventoria del dia de ayer lleva una ejecucion 18.71 %   
Reporte 15 de septiembre de 2022 
Se realiza la mesa de trabajo el dia 12 de septiembre del 2022 a las 4: 00 pm de acuerdo a los lineamientos de la DISH y del Director 
1) Reporte de la interventoria en la ejecución del proyecto del avance de un 24.27 %
2) El municipio de Togui mediante la trazabilidad de la interventoría multa al contratista de obra por presunto incumplimiento por un valor de $ 86.349.771.03 C.O.P 
3) La interventoría envia comunicado  CII_BTA_DPS_203_2019_9029  el dia 13 de septiembre del 2022 por un  valor de la mayor permancia de la misma al E.T 
4) Respuesta E.T para negociar la mayor permanencia de la interventoría.
Suspendido a corte para definir camino de acción de prórroga y mayor permanencia de la interventoría
Reporte 22 de septiembre de 2022 
1) el municipio el dia de hoy envia el CDP -DIS - 2022000358  y la solicitud numero de radicado Codigo TRD : 110-17-01 de la mayor permanencia de la interventoria por el valor de $ 41.150.370.00
2) la interventoria da respuesta en base a la solicitud del E.T mediante el comunicado CII_BTA_DPS_203_2019_9139
3) Se comienza el proceso para la mayor permanencia de la interventoria
Reporte 29 de septiembre de 2022 
1) Se realiza el informe de supervisión. 
2) Se gestiona la documentación para la mayor permanencia de la interventoria.
3) la supervisión de la interventoria esta revisando para dar el aval. 
Reporte 06  de octubre de 2022
1) Se entrega la documentaciín de forma digital al juridíco para la mayor permanencia de la interventoria. 
2) Se realiza mesa de seguimiento el dia 05 de octubre del 2022 con el objeto y el asunto del reporte de la interventoría se esta ejecutando actividades sin el concentimiento de la interventoría, la interventoría informa que no va avalar la ejecución del contratista de obra  en cual en contrato de obra se ejecutó en un periodo de suspensión.  
Reporte 13  de octubre de 2022
el dia de ayer 12 de octubre de 2022 se procede a realizar en el DELTA los memorandos a la subdirección de contratros y a la secretaría General para la mayor permanencia de la interventoría. 
Reporte 20  de octubre de 2022
A la fecha estamos a la espera para que subdirección de contratos agilice el proceso del otrosí para la mayor permanencia de la interventoría. 
Reporte 27  de octubre  de 2022
De acuerdo a los linemaientos de la DISH se va a generar nuevamente los memorandos para la mayor permanencia de la interventoria  del mismo.
Reporte 03  de Noviembre  de 2022
De acuerdo a los lineamientos de la DISH se realiza nuevamente los cargues al Delta para la mayor permanencia de la interventoría dirigido al supervisor de la interventoria con numero de radicado M-2022-4300-054321.
Reporte 10  de Noviembre  de 2022
Estamos a la espera del otrosí del contrato de interventoría para reiniciar activiades. 
Reporte 17 de Noviembre  de 2022
Estamos a la espera del otrosí del contrato de interventoría para reiniciar activiades.
Reporte 24 de Noviembre  de 2022 
La interventoría envía el comunicado CII_BTA_DPS_203_2019_9816  al municipio y al contratista de obra para la firma del acta de reinicio por las  partes para  reiniciar el dia 29 de noviembre de 2022
1) La interventoráa manifiesta que no quiere proceder a la firma 
2) La interventoría le solicitará al contratsita de obra por escrito porque no quiere firmar el acta de reinicio.
ddd.	Reporte 01 de diciembre de 2022
i.	Se realiza la mesa de carácter urgente el día 01 de diciembre de 2022 
ii.	1) La supervisión toma la decisión junto con la interventoría que se ejecute solo hasta el 30 % para efectuar el segundo desembolso.
iii.	2) El contratista de obra está de acuerdo con lo manifestado para la ejecución hasta el 30 % y se liquide el contrato de obra. 
iv.	3) El municipio no está de acuerdo con lo manifestado de parte de la supervisión e interventoría y contratista de obra. 
v.	4) Se le solicita a la interventoría el ajuste del acta del reinicio de la fecha de terminación anticipada hasta el 30 %.
tt.	Se realiza el memorando de desembolso No 2 bajo radicado M-2022-4300-063904 del 13/12/2022 por un valor de $250.129.636 para un avance financiero del 30%.
Reporte del 15 de diciembre de 2022
Se programa la reunión de seguimiento el 16 de diciembre de 2022. 
Reporte del 22 de diciembre de 2022
Se reprograma la reunion del seguimiento al contrato de obra N.001 Derivado al convenio 295 FIP 2021, posible prórroga al convenio
Reporte del 29 de diciembre de 2022
la supervisión gestiona mediante los memorandos con el objeto y el asunto Solicitud modificación al Convenio Interadministrativo No. 295 – FIP de 2021 suscrito entre el Departamento Administrativo para la Prosperidad Social ​ Fondo de Inversión para la Paz – FIP y
el Municipio de Togui – Boyacá. Numeros de radicados M-2022-4300-067906 , M-2022-4300-067907
Adicionalmente la supervision genera comunicado de salida con el objeto y el asunto RESPUESTA A TODOS LOS PETICIONARIOS. Numero de radicado S-2022-4300-465486
Mediante comunicado S-2023-4300-095684 Mié 19/04/2023 9:24, el supervisor remite Reiteración solicitud de información y cumplimiento de obligaciones para la ejecución del
proyecto derivado del Convenio No. 295 FIP de 2021, suscrito con el Municipio de Togüí –
Boyacá.
19/04/23: Se requirio al municipio de Togüí, manifestar
mediante comunicación, su posición frente a la continuidad del convenio interadministrativo y su
contrato de obra derivado, en atención a las condiciones financieras actuales del convenio del asunto,
ampliamente conocidas por la Entidad Territorial, en virtud de las diferentes comunicaciones remitidas
por la supervisión del convenio interadministrativo, así, como sobre la necesidad de reinicio inmediato
de la ejecución física del proyecto durante la vigencia 2023.
</t>
  </si>
  <si>
    <t>Juan carlos Leguizamon</t>
  </si>
  <si>
    <t>E-2020-2203-230063</t>
  </si>
  <si>
    <t>Chinú</t>
  </si>
  <si>
    <t>433 FIP 2021</t>
  </si>
  <si>
    <t>Construcción De Placas Huella En Varios Tramos De La Vía Entre Las Localidades De Los Ángeles Y Lomas De Piedra Perteneciente Al Municipio De Chinú - Córdoba</t>
  </si>
  <si>
    <t>2324 metros lineales</t>
  </si>
  <si>
    <t>1. CAUSAS DEl ATRASO: Falta de personal, maquinaria y materiales en obra, no se ha dado cumplimiento al plan de contingencia presentado.
2. Observaciones y Gestión de Interventoría en el último mes:
-A la fecha no se dio cumplimiento al plan de contingencia y a la clausula de condicion resolutoria.
-19/1/2023 El ET envia solicitud de mayor permanecia de interventoria con el CDP de los recursos para asumir los 33 dias de interventoria.
-19/1/2023 Interventoria da respuesta y visto bueno a la solicitud de mayor permanencia por parte de la ET, pendiente respuesta de DPS.
-31/1/2022 a la fecha no se ha recibido rta por parte de DPS respecto a la modificacion del contrato de interventoria o el acta de costos por mayor permanencia de interventoria, para poder reiniciar el proyecto.
- 7/02/2023 el dia 3 de febrero se remitió al contratista una reiteración a la solicitud de entrega de los soportes para dar aval a la prorroga del contrato. 
- El día 8/02/2023 se suscribió el acta de prorroga 4 a la suspensión de obra No. 2 por 15 días mientras se gestionan los recursos para la mayor permanencia de interventoria
- El día 14/02/2023 la interventoría remitió observaciones a los soportes presentados por el contratista para la solicitud de prórroga.
-16/2/2023 Contratista envia soportes para la solicitud de prorroga del contrato de obra
-27/2/2023 DPS remite observaciones a la solicitud del  ET respecto a la mayor permanencia de interventoria.
-6/3/2023 Se remite a DPS el aval a la solicitud de mayor permanencia de  interventoria por parte de la ET.
-22/3/2023Por parte de DPS se remiten observaciones al aval de interventoira de la mayor permanencia, se da rta con las subsanaciones el mismo dia.
-22/3/2023 Se remite el acta de costos por mayor permanencia de interventoria al DPS, debidamente suscrita.</t>
  </si>
  <si>
    <t>Se tiene programado visita al proyecto para el 19/04/2023, por parte del apoyo técnico designado.                                                         31/03/2023: se realizó la Prórroga No 7 a la suspensión No 2 por 16 días desde el 25 de marzo hasta el 9 de abril, el trámite de mayor permanencia se encuentra en revisión jurídica par aprobación y presentación a comité de contratos.
14/03/2023: se radicará el 16/03/2023 al Supervisor de Interventoría, la solicitud del trámite de la mayor permenencia.                                                                                                 16/02/23: solicitud prórroga de Contrato de Obra con observaciones de interventoría por subsanar por el Contratista. Por iniciar trámite mayor permanencia ante la Supervisión del Contrato de Interventoría.</t>
  </si>
  <si>
    <t>Juan Elías Marrugo</t>
  </si>
  <si>
    <t>E-2020-2203-232858</t>
  </si>
  <si>
    <t>Pueblo Nuevo</t>
  </si>
  <si>
    <t>388 FIP 2021</t>
  </si>
  <si>
    <t xml:space="preserve"> Construcción De Pavimento En Concreto Hidráulico En La Vía Pueblo Nuevo, Carimagua. Sector Cll Larga. En El Municipio De Pueblo Nuevo - Córdoba </t>
  </si>
  <si>
    <t>2920 metros lineales</t>
  </si>
  <si>
    <t xml:space="preserve">1. CAUSAS DEl ATRASO: condiciones climaticas, programacion de obra y ejecucion del contratista
2. Observaciones y Gestión de Interventoría en el último mes:
 subsanaciones a la solicitud de actualizacion de los diseños del proyecto.
-28/12/22 Por parte del contratista se solicita la suspension del contrato de obra, teniendo en cuenta que a la fecha no se ha podido aprobar la solicitud de modificacion y actualizacion del proyecto.
-3/1/23 Contratista remite subsanaciones a las observaciones realizadas respecto a la solicitud de ajustes del diseño del proyecto.
-19/1/23 Interventoria remite nuevamente observaciones a los ajustes del diseño del proyecto.
-26/1/23 Se reiteran al contratista las observaciones realizadas por interventoria a la solicitud del ajuste del proyecto.
31/1/2022 Se realiza mesa de trabajo con DPS, ET, Contratista e interventoria, donde se informa que a la fecha por parte del contratista no se han enviado las subsanaciones respecto a la solictud de modificacion del proyecto, se compromete a entregar el mismo dia de la reunion.
-1/2/2023 a la fecha el contratista no ha entregado las subsanaciones, incumpliendo el compromiso realizado en reunion.
-02/2/2023 se entregó una segunda reiteración a las observaciones remitidas al contratista con relación al balance, sin embargo, a la fecha no ha entregado las subsanaciones.
-8/2/2023 El contratista entrega subsanaciones a las observaciones de la solicitud de modificacion.
- El día 10/02/2023 se suscribió el acta de prorroga 2 a la suspensión de obra No. 1 por 15 días mientras se da aprobación a la modificación del alcance del proyecto.
-15/2/2023 Interventoria envia nuevamente observaciones a la solicitud de modificacion del proyecto.
-24/2/2023 Se remiten nuevamente observaciones al contratista respecto a la solicitud de actualizacion del proyecto
-7/3/2023 Se remite al supervisor del convenio la informacion con la solicitud de actualizacion de los diseños solicitada por el contratista de obra, para la respectiva validacion tecnica.
-10/3/2023 Por parte del ET se remite toda la documentacion de la solicitud de modificacion del proyecto, firmada por el supervisor, la cual se radica a DPS.
-10/3/2023 Solicitud de Prorroga a la suspension por parte del contratista.
-14/3/2023 Por parte del DPS se envian observaciones a la solicitud de modificacion del proyecto, las cuales fueron remitidas al ET y contratista de obra.
-21/3/2023 Se reiteran al et y contratista de obra  las observaciones realizadas por DPS a la solicitud de modificacion del proyecto, debido a que a la fecah no se ha recibido rta.
-23/3/2023 Se radica a DPS la solicitud de modificacion del proyecto para validacion tecnica
-24/3/2023 Se da aval de interventoria a la solictud de prorroga del convenio por parte de la ET.
-13/4/2023 Por parte del DPS se envia concepto al ET e interventoria de la revision tecnica a la documentacion de solicitud de modificacion de los diseños del proyecto.
-18/4/2023 Por parte de interventoria se reitera al ET y contratista las observaciones remitidas por DPS respecto a la modificacion del proyecto.
-21/4/2023 Contratista entrega documentacion con subsanaciones a la modificacion del proyecto.
-24/4/2023 Interventoria remite observaciones al contratista de obra, respecto a la solicitud de modificacion del proyecto.
-2/5/2023 Contratista hace entrega de las subsanaciones respecto a la solicitud de modificacion del proyecto.
-3/5/2023 Interventoria da visto bueno a las usbsanaciones y radica a DPS la solicitud de modificacion del proyecto.
</t>
  </si>
  <si>
    <t>31/03/2023 Se realizo tramite de Prorroga dle convenio hasta el dia 31 de mayo de 2023, se realizo prorroga No 5  a la suspension No 1
14/03/2023: se recibieron observaciones a la solicitu de reformulación del proyecto; por definir si se prorroga el Convenio: 16/02/23: en gestión de subsanación por el Contratista, del ajuste diseño de cunetas, razón por la cual no se ha reiniciado.</t>
  </si>
  <si>
    <t xml:space="preserve">Elías Arrieta </t>
  </si>
  <si>
    <t>E-2020-2203-233016</t>
  </si>
  <si>
    <t>Puerto Boyacá</t>
  </si>
  <si>
    <t>398 FIP 2021</t>
  </si>
  <si>
    <t xml:space="preserve">Mejoramiento En Placa Huella De La Vía Terciaria Que Comunica A Las Veredas De Guanegro, Pescado Y Las Pavas Del Municipio De Puerto Boyacá - Boyacá </t>
  </si>
  <si>
    <t>927,67 metros lineales</t>
  </si>
  <si>
    <t xml:space="preserve">1. Causa de Suspensión: Trámites administrativos.
2. Observaciones y Gestión de Interventoría en el último mes: 
- 07/02/2023: A la fecha no se conoce la desición del DPS respecto a la solicitud del ET de aplazar la fecha de emisión del CDP para la culminación del contrato de obra y la mayor permanencia de la interventoría. 
- 13/02/2023: DPS programa mesa de trabajo entre ET, contratista e Interventoría; no obstante, municipio no asiste ya que el alcalde no se encontraba disponible. Se aplaza nuevamnete reunión. Se desconoce si ET remitio CDP correspondiente a mayor permanencia de interventoría y ejecución de obras faltantes. 
- 17/02/2023: Se lleva a cabo mesa de trabajo entre DPS, ET e interventoría a fin de conocer si el ET cuenta con los recursos para la ejecución de las obras pendientes y de la mayor permanencia de la interventoría a lo cual indica que informara posteriormente cuando podria tenerlos debido a que debe esperar que el consejo se reuna y tome la decisión al respecto. 
- Se continua a la espera de que el ET, emita o informe acerca del CDP para mayor permanencia de la interventoría y de ejecución de obras. A la fecha se desconoce si el municipio ha remitido información al respecto.  
- 13/03/2023: ET remite comunicado con llamado de atención por algunas losas fisuradas, interventoría remite a contratista solicitud de atención de elementos defectuosos. 
- 15/03/2023: Se lleva a cabo mesa de seguimiento entre DPS, ET e interventoría; el ET debe remitir a DPS la solicitud de prórroga del convenio interadministrativo y la justificación de la mayor permanencia de la interventoría. 
- 22/03/2023: Se lleva a cabo mesa de seguimiento entre DPS, ET e interventoría; teniendo en cuenta el incumplimiento de parte del municipio, interventoría remite un comunicado informando el incumplimiento de parte del ET en cuanto a la solicitud de la prórroga del convenio y la justificación de la mayor permanencia de la interventoría. 
- 29/03/2023: Se remite al DPS el aval a la solicitud de prórroga del convenio interadministrativo, remitido por el ET a DPS. 
- 19/04/2023: En mesa de trabajo de seguimiento de zona 1, se informa de parte de la supervisión del convenio interadministrativo, que no se logro tramitar la solicitud de prorroga del convenio, razon por la cual se debe proceder a liquidar el contrato de obra. 
- 04/05/2023: Se remite comunicado a contratista de obra requiriendo los documentos correspondientes a la liquidación del contrato de obra. </t>
  </si>
  <si>
    <t xml:space="preserve">18/08/22  El contratista realiza cesión del contrato de obra a UNIÓN TEMPORAL VÍAS TERCIARIAS.
19/08/22 Se realiza el primer acercamiento con el nuevo contratista, se realizan algunos compromisos de entrega de nueva documentación inicial que a la fecha (25/08/22) no han sido cumplidos. 
30/08/22 En audiencia de arreglo directo se aprobó la siguiente formula: 
- 30 de septiembre el 50% de ejecución técnica y financiera.
- 1 de septiembre entrega formal del otro si y acta de designación de supervisión
-5 se septiembre entrega de informe de las. Acciones administrativas y jurídicas adelantadas frente al incumplimiento del contratista.
05/09/22 Se realiza mesa de seguimieno, el municipio hace caso omiso al compromiso de entrega de acciones adelantadas frente incumplimiento.
08/09/22 Reunión de seguimiento, 29,65% de atraso, el  contratista se compromete a entregar las ultimas subsanaciones PGIO mañana 09/09 para poder tener el aval de inicio de actividades por parte de la interventoria.
12/09/22 Segun información de la interventoría, se retoman las labores de obra con la aprobación de ingreso de personal por parte de la interventoría.
21/09/22  se realiza reunión de seguimiento, no participa el municipio al estar presente en campo por AV1  contratista e interventoría manifiestan preocupación por el mal estado de dos puentes en mal estado y entre los cuales se encuentran dos tramos de los 4 a intervenir, lo que crearia dificultad y riesgo  al paso de material al momento de intervenir estos dos tramos. se pospone la reunión para el día siguiente para saber las acciones a tomar por parte del municipio.
22/09/22 Se retoma la reunión con la presencia del municipio, se nos informa que uno de estos puentes ha colapsado parcialmente, al municipio manifiesta estar en ese momento con presencia en el puente, realizando la evaluación de lo ocurrido. Se deja como compromiso un comité de obra para mañana para decidir que camino seguir junto al contratista e interventoría.
28/09/22 En reunión seguimiento el municipio informa que iniciará la próxima semana proceso licitartorio para la contratación del mantenimiento a ambos puentes. Mientras tanto informa que iniciará mantenimiento a una via alterna. Se estudia la posibilidad de modificar el alcance del contrato de obra incuyendo solo los tramos que tengan garantia de completa transitabilidad. 
05/10/22 En reunión de seguimiento, el municipio propone como solución, a la problematica de los puentes, la modificación de los tramos a intervenir. Se cita al alcalde y a su equipo de trabajo a reunión presencial el 07/10/22 para tratar las acciones a seguir.
12/10/22 En Reunión presencial con los representantes del municipio, encabezados por el Alcalde, se confirman las fechas y condiciones de la clausula resolutoria a pesar de la solicitud del municipio de aplazar la misma. Contratista solicita suspensión al contrato de obra pero interventoria no aprueba hasta no tener completamente finalizados los tramos 1 y 2. 
20/10/22 En reunión de seguimiento el contratista informa que procederá a transportar insumos y personal por medio del puente Ospina, ya se iniciaron labores de topografía en el tramo 3 y se pretende iniciar labores de obra entre hoy y mañana. 
27/10/22 En reunión de seguimiento interventoría reporta un 51% de avance, se continuan trabajos en tramo 3. Se informa pretensión de parte del contratista y ET a solicitar prórroga de 18 días para el contrato de obra. 
03/11/22 En reunión de seguimiento se informa del avance de obra en el tramo 3 con algunos retrasos por clima, tramo 1 y 2 totalmente finalizados. Contratista manifiesta que con la prórroga de 18 dias (matriz de riesgo interventoria) solo podrán finalizar hasta el tramo 3, lo que que crea la necesidad de reducir el alcance del contrato de obra.
09/11/22 El municipio hace efectiva la prórroga de 18 dias, contratista manifiesta que en este plazo solo podrá finalizar hasa el tramo 3 al 100%. Actas parciales 1 y 2 con observaciones nuevamente. AV2 programada para el 23 de noviembre.
16/11/22 Contratista solicita suspensión por paro de conductores en el municipio que ha imposibilitado el transporte de materiales y personal a la obra desde ayer.  Actas parciales 1, 2 y 3 con observaciones. 
17/11/22 Municipio remite pólizas del convenio actualizadas al otrosí 1. 
15/11/22 Supensión al contrato de obra, 6 días a partir del 15 de noviembre por bloqueos en las vias por manifestantes frente al mal estado de la via Panamericana. 
21/11/22 Se prorroga la suspensión hasta el 24/11/22 debido a que no se ha superado ha superado la problematica. 
29/11/22 En reunión de seguimiento contratista manifiesta estar laborando solo media jornada ya que el ingreso a la obra desde el casco urbano tarda apróx. 6 horas por reparaciones y cierres en via. Avance de obra 65,04%. Están en gestión los tramites de desembolso del 10, 30 y 50%. 
ll.	             Se genera memorando de desembolso No 1 bajo radicado M-2022-4301-063443 del 12/12/2022 por un valor de $200.000.000 para un avance financiero del 10%.
mm.	mm.	Se genera memorando de desembolso No 2 bajo radicado M-2022-4301-063445 del 12/12/2022 por un valor de $400.000.000 para un avance financiero del 30%.
nn.	Se genera memorando de desembolso No 3 bajo radicado M-2022-4301-063882 del 13/12/2022 por un valor de $400.000.000 para un avance financiero del 50%
14/12/22 Municipio suspende contrato de obra y remite solicitud de prórroga al convenio argumentanto que aportaran aproximadamente el 30% de los recursos para completar la obra en tramo 3 y 4. También hace compromiso de aportar recursos para mayor permanencia de interventoria. 
22/12/22 se inicia trámite para solicitud de prorroga del convenio y  constitución de reserva del 10% que se encuentra en reserva 2022. 
03/03/23 Municipio remite CDP por $90.000.000 destinados a la mayor permanencia de la interventoria, se solicita justificación a esta mayor permanencia al ET. 
15/03/23 En reunión de seguimiento se solicita nuevamente al muicipio la justificación de mayor permanencia y se le recuerdan llos plazos contractuales del convenio. 
20/03/23 Se realiza reuniòn de seguimiento ya que el municipio aun no ha presentado la documentación necesaria para el tramite de mayor permanencia. Tambièn se solicita documentación para trmite de prorroga del convenio proximo a vencer. 
28/03/23 Luegeo de multiples observaciones, finalmente el municipio remite los comuicados de justificación de mayor permanencia y solicitud de prorroga al convenio correctamente. 
30/03/23 De parte del area de contrataciòn se realiza observacion a las polizas que cubren los otrosìes 1 y 2. Se remite solicitud de subsanaciónn al municipio. 
19/04/23 Mediante comunicado S-2023-4301-096318 esta supervisiòn informe a la entidad territorial que no fue posible tramitar la prórroga al convenio interadminisrativo, debido al vencimiento de plazo puesto que a la fecha aun no se habian subsanado las observaciones a los cargues de las pólizas al convenio en el SECOP. 
</t>
  </si>
  <si>
    <t xml:space="preserve">Jhon Jimenez </t>
  </si>
  <si>
    <t>MARTHA LIZARAZO</t>
  </si>
  <si>
    <t>FABIÁN ROLANDO TOVAR</t>
  </si>
  <si>
    <t>E-2020-2203-234178</t>
  </si>
  <si>
    <t>294 FIP 2021</t>
  </si>
  <si>
    <t xml:space="preserve">Construcción De Placa Huella En El Corregimiento De Campo Bello Municipio De Planeta Rica - Córdoba	</t>
  </si>
  <si>
    <t>1020,68 metros lineales</t>
  </si>
  <si>
    <t>1.  Causa o Incidencia del atraso: N/A 2. Observaciones y Gestión de Interventoría en el último mes:
- La semana del 25/07/2022 al 29/07/2022  se está trabajando en la entrega por parte del Contratista de los documentos correspondientes a las actas parciales del 70% y 90%, de acuerdo al correo de la interventoría con el excel de cada una de las actas. 
- Se continua a la espera de la remisión del acta de entrega y recibo a satisfacción junto con los documentos de liquidación que se han solicitado por oficio por parte de la Interventoría en cada uno de los componentes, los cuales se requieren para el trámite del pago correspondiente al 10% final. 
- 01/08/2022: Se realizara auditoria visible.
- 07/02/2023: Se solicita documentación pendiente para informe final. Comunicado 10535.
- 06/03/2023: Se reitera la solicitud entrega de documentos pendientes para informe final. Comunicado 10789. 
- 15/03/2023: Se remite presunto incumplimiento a la solicitud entrega de documentos pendientes Informe Final. Comunicado 10875.
- 28/03/2023: Se realiza mesa de trabajo para solucionar dudas con respecto al PGIO, compromiso de entrega para max. 03/04/2023.
- 18/04/2023: Se remiten observaciones a la documentación recibida por parte del contratista.
- 27/04/2023: Se remiten observaciones al informe final PGIO remitido de parte del contratista de obra. Comunicado 11117.</t>
  </si>
  <si>
    <t>18/04/2023: No ha sido aportada en su totalidad, la información necesaria para el inicio del proceso de liquidación del Convenio.                                                                                 13/03/2023: A la fecha el municipio y el contratista no ha remitido la documentación completa solicitada por la interventoría, para el inicio del trámite de liquidación del Conveio.                                                                     16/02/23: Por recibir los insumos de documentación final del contrato de obra para iniciar proceso de liquidación del Convenio.</t>
  </si>
  <si>
    <t xml:space="preserve">Ruben Gomez </t>
  </si>
  <si>
    <t>E-2020-2203-234277</t>
  </si>
  <si>
    <t>Santa Rosa de Viterbo</t>
  </si>
  <si>
    <t>Plaza de Mercado</t>
  </si>
  <si>
    <t>317 FIP 2021</t>
  </si>
  <si>
    <t>Construcción De La Plaza De Mercado Del Municipio De Santa Rosa De Viterbo - Boyacá</t>
  </si>
  <si>
    <t>1034,4 metros cuadrados</t>
  </si>
  <si>
    <t xml:space="preserve">1.Causa o Incidencia del atraso: Incumplimiento al Cronograma por parte del contratista ya que ET no entrego la totalidad de los espacios para intervenir, se hacia necesario ajustar el diseño de la cubierta en el modulo 1, por tal razón se encuentra suspendido. A la fecha se esta a la espera por parte del area tecnica de validación respuesta a la revisión de la documentación entregada con el ajuste al diseño. 
2. Observaciones y Gestión de Interventoría en el último mes:
-06/03/2023 se envia a supervisor dps visto bueno al ajuste de diseño de cubierta para revisión de comite validador. 
-21/03/2023 se envia a ET correo solicitando dar respuesta a las observaciones hechas por el comite de validación al ajuste del diseño de cubierta.
-11/04/2023 se remite a supervisión del convenio la respuesta a la solicitud de alcance a documento de justificación a la actualización del diseño
-26/04/2023 se realiza mesa de trabajo presencial en DPS, para tratar temas relacionados con la solicitud de actualización a diseños.
</t>
  </si>
  <si>
    <t>Se firma el acta de inicio del proyecto el 11/07/2022
Suspensión por factores dependientes del ET.
Se entrega el acta de suspensión del proyecto que va desde el 13/08/2022 hasta el 01/09/2022. (Entrega de partes demolidas para avance de obra), el ET solicita una ampliación de 15 días adicionales por tema de fiestas, lluvias y demás. (No ha terminado de demoler)
Tentativa de reunión presencial el 07/09/2022.
Reporte 09 / septiembre de 2022
Se realiza la reunion el dia de 06 de septiembre: 
1)  Definir temas técnicos
2) Se le pide al E.T y al contratista de obra que para el 30 de septiembre tenga una ejecución fisica del 30 % para realizar la primera semana el trámite del primer y segundo desembolso.
Reporte 15 de septiembre del 2022
Se realiza la mesa de seguimiento el dia 12 de septiembre del 2022 deacuerdo a los lienamientos de la DISH y del director se les reitera al muncipio los compromisos que se establecieron el dia 06 de septiembre para dar cumpliemto a lo subsanado 
1) el municipio y contratista de obra se comprometer en subsanar la documentacion previa del reajuste al diseño y a lo técnico el cual entergaran a la menor brevedad con un plazo hasta el dia 16 de seprtiembre del 2022
2) la reunion se reprograma para el dia 20 de septiembre del 2022 en las horas de la tarde.
Reporte 22 de septiembre del 2022
El dia de ayer 21 de septiembre del 2022 el municipio envía el entregable del ajuste técnico para la revisión pertinente de la interventoría 
1) Se programa para el dia 22 de septiembre mesa de seguimiento 
Reporte 29 de septiembre del 2022
1) Se realiza la mesa de seguimiento el dia 28 de septiembre de 2022 con el objeto y asunto para la revisión técnica entre las partes el cual se programa la nueva mesa de seguimiento para el dia 04 de octubre del presente año en las horas de la tarde ya que la interventoría se encuentra realizando su respectivas revisión 
2) Se le pide al municipio la documentación previa para la creación de la cuenta SIIF Nación para la gestión de los trámites de los desembolsos.
Reporte 06 de octubre del 2022
1) El dia 04 de octubre se realiza la mesa de seguimiento, hay una preocupación por parte de la supervisión en tema de la subsanación del reajuste técnico el cual municipio se comprometió en entrega el dia 07 de octubre para si mismo dar reinicio al proyecto.
Reporte 13 de octubre del 2022
El municipio solicita una mesa técnica de trabajo de forma virtual para darle celeridad a la subsanación y asi mismo dar inicio al proyecto solictud del municipio Número de radicado  E-2018011000387. Interventoría comunica que el día 14 de octubre enviará residente para ver 
condiciones del proyecto en sitio de obra, pero lo que se requiere en este momento 
es la mesa técnica para que se le dé aprobación a los diseños presentados para así 
dar reinicio de obra.
Se firma reinicio el 15/10/2022 determinando terminación el 12/01/2023
Reporte 20 de octubre del 2022
Se reinica las actividades el dia 15 de octubre de 2022 para dar mayor celeridad teniendo encuenta que hay una condición resolutoria el dia 30 de octubre del presente año, el contratita el dia de mañana 21 dReporte 27 de octubre del 2022e octubre enviará el reporte a la interventoria según el avance en ejecución. 
Reporte 27 de octubre del 2022
Se realiza la mesa de trabajo el dia 26 de octubre de  2022 
1) Entrega de la subsanación del municipio a la interventoría de los diseños se encuentra en proceso de revisión. 
2) En el balance de mayores y menores cantidades entrega para el mismo dia 26 de octubre de 2022 revisión por parte  de la interventoría. 
Reporte 03 de noviembre de 2022 
Se realiza la reunión de seguimiento el dia 02 de noviembre de 2022.
1) El municipio manifiesta en la entrega de la documentación para el primer desembolso del 10% el dia 03 de noviembre hace la entrega de la documentación. 
2) Se gestiona con el municipio la documentación para para la solicitud de prórroga y sustitución de recursos el municipio hará la entrega para el dia 04 de noviembre de 2022.
z.	Se realiza el desembolso No 1 por un valor de $101.686.989 el 04/11/2022 bajo el radicado M-2022-4300-054872 para un avance financiero del 10%.
Reporte  10 de noviembre de 2022 
Se realiza la mesa de seguimiento el dia 09  de noviembre 
1) Según las observaciones de la interventoría el municipio se  comprometer en susbsanar los ajustes técnicos. 
2) La supervisión le alerta al municipio frente al atraso del proyecto pide avance y ejecución del proyecto.
Reporte  17 de noviembre de 2022 
Se realiza la mesa de seguimiento el dia 16 de noviembre de 2022 
1)  La interventoría se compromete en revisar con especialista el reajuste técnico
2) El municipio atiende los lineamientos de la interventoria y la supervisión 
3) La interventoría entregara el concepto de dar el visto bueno y lo enviará al DPS para el equipo de validación. 
Reporte  24 de noviembre de 2022
Se realiza la mesa de seguimiento de forma presencial en las instalaciones del DPS sede principal de Bogota el dia 23 de noviembre de 2022
1) Entrega de la documentación el dia 23 de noviembre de los NP. 
2) Respuesta de la interventoría para el dia 25  de noviembre de 2022 de los NP y ajustes técnicos. 
Reporte  01 de diciembre de 2022
De acuerdo a los lienamientos de la DISH se realiza la mesa de seguimiento para el dia 01 de diciembre de 2022. 
1) Se efectuará la suspensión del contrato obra.
2) La documentación de la solicitud y sustitución y prórroga  de recursos se envie la carpeta al juridico el dia 23 de noviembre de 2022  se encuentra en revisión. 
Reporte 15 de diciembre de 2022
Se anexa la póliza actualizada con su comprobante de pago, se le dio alcance al apoyo juridico para su revisión. 
Reporte 22 de diciembre de 2022
De acuerdo a las observaciones del apoyo juridico a la póliza el municipio quedo de enviar la subsanación 23 de diciembre de 2022.
Reporte 29 de diciembre de 2022
De acuerdo a las observaciones del apoyo juridico el municipio sigue subsanando la poliza 
19/04/23: El día 11/04/23 se recibe correo electrónico con asunto: RESPUESTA ALCANCE DE JUSTIFICACIÓN DE DOCUMENTOS DE MODIFICACIÓN DISEÑO DE CUBIERTA, CONTRATO DE OBRA N° MSRV-LP-001-2022 por parte del CONSORCIO INTER INFRAESTRUCTURA 2019. Dicha información fue remitida al grupo de validaciones Lun 17/04/2023 11:10, en espera del concepto técnico.</t>
  </si>
  <si>
    <t>Diego Armando Hernandez</t>
  </si>
  <si>
    <t>E-2020-2203-235443</t>
  </si>
  <si>
    <t>Tuchín</t>
  </si>
  <si>
    <t>427 FIP 2021</t>
  </si>
  <si>
    <t xml:space="preserve">Mejoramiento De Vías Terciarias Mediante La Construcción De La Placa Huella En Las Vías Rurales Hacia Barbacoa .Guaimaral Para El Fortalecimiento En La Comercialización De Productos Agrícolas En El Municipio De Tuchin - Córdoba </t>
  </si>
  <si>
    <t>4470 metros lineales</t>
  </si>
  <si>
    <t>Recibo Interventoría</t>
  </si>
  <si>
    <t>1.Causa o Incidencia del atraso: N/A
2. Observaciones y Gestión de Interventoría en el último mes:
-07/03/2023 se envia a contratista solicitud informe final del pgio.
-08/03/2023 se envia a contratista solicitud de documentación social requerida para la liquidación.
-17/03/2023 se envia a contratista reiteración observaciones informe mensual pgio diciembre, enero y febrero y reiteración solicitud informe final pgio.
-22/03/2023 se envia a contratista solicitud de entrega documentación para informe final y liquidación.
-04/04/2023 se da aval acta parcial 5.
-13/04/2023 se envia a contratista presunto incumplimiento entrega documentación social para liquidación. Este mismo dia se envia a contratista presunto incumplimiento entrega informe final pgio.
-13/04/2023 se envia segunda reiteración de solicitud de entrega documentación para informe final y liquidación.
-21/04/2023 se envia tercera reiteración de solicitud de entrega documentación para informe final y liquidación.</t>
  </si>
  <si>
    <t>18/04/2023: A la fecha no ha sido remitido a la Supervisión, la documentación necesaria para trámite del desembolso 6 e inicio del proceso deliquidación.                                                  Mediante memorando M-2023-4300-012450 del 15/03/223 la Supervisión solicitó el desembolso 5 del Convenio. 14/03/2023: en gestión de suscripción de Acta de Terminación y Acta de Entrega y Recibo Final.                                                          16/02/23: por reiniciar para proceso de terminación de la obra. Por tramitar desembolso 5.</t>
  </si>
  <si>
    <t>Miguel emilio villamil</t>
  </si>
  <si>
    <t>E-2020-1714-085370</t>
  </si>
  <si>
    <t>Montelíbano</t>
  </si>
  <si>
    <t>Vías Urbanas</t>
  </si>
  <si>
    <t>598 FIP 2021</t>
  </si>
  <si>
    <t>Construcción De Pavimento Rígido En Los Barrios El Triangulo, Altos Del Líbano Etapa MII Y El Paraíso Municipio De Montelíbano - Córdoba</t>
  </si>
  <si>
    <t>2085 metros lineales</t>
  </si>
  <si>
    <t xml:space="preserve">1. Proyecto terminado. 
2. Observaciones y Gestión de Interventoría en el último mes:
- 06/01/2023: Se remite al contratista comunicado con observaciones respecto al retiro de tuberia, no se han subsanado a la fecha.
- 11/01/2023: Se remiten observaciones al acta parcial de obra No. 05 (90%), no se ha obtenido respuesta a la fecha. 
- 24/01/2023: Se solicita al contratista la remisión del acta parcial No. 05 (90%) debidamente subsanada. Se solicita al contratista emitir una respuesta respecto a las observaciones del la propuesta de retiro de tuberia y al ET informar cual ha sido su gestión respecto al tema.
- 26/01/2023: Contratista informa mediante comunicado que retira la propuesta técnica de retiro de tubería ya que el ET esta realizando las obras correspondientes. Se remite a ET solicitud formal de información respecto a finalización de obras de bolx culvert y reiniciodel contrato de obra. 
- 31/01/2023: Se lleva a cabo mesa de trabajo entre DPS, ET, Contratista e interventoría; ET informa que esta semana culmina actividades de box culvert; se programa reinicio del contrato de obra para el 06/02/2023. 
- 06/02/2023: Se remite mediante comunicado el acta de reinicio No. 03 del contrato de obra a contratista y ET, pero contratista responde que debido al paro en el departamento se le ha dificultado la obtención de materiales de construcción por lo cual solicita aplazar el reinicio para el 08/02/2023.
- 07/02/2023: Se lleva a cabo mesa de trabajo entre DPS, ET, contratista e interventoría; contratista manifiesta las razones por las cuales no se pudo dar reinicio el 06/02/2023, teniendo en cuenta que aún falta que llegue a obra el acero para culminar las actividades pendientes, se aplaza reinicio para el 09/02/2023. 
- 09/02/2023: Se da reincio de obra el 09/02/2023, se proyecta finalización para el 16/02/2023. 
- 14/02/2023: Mesa de trabajo entre ET, DPS, Contratista e interventoría. Se programa recorrido para revisión de obras y atención de observaciones que se puedan generar. Pendiente entrega de actualización de pólizas de acuerdo a reinicio de obra y su debida aprobación de parte del municipio. Pendiente entrega de acta parcial No. 05 susbsanada. 
- 26/04/2023: Se recibe información subasanada de parte del contratista, interventoría se encuentra en revisión de la misma. 
- 16/02/2023: Se hace recorrido de obra a fin de verificar la calidad de las actividades ejecutadas y se pueda generar la entrega y recibo final de la misma, se generan observaciones para lo cual se programa nuevamente un recorrido para el 22/02/2023 y se pueda verificar su cumplimiento. Se solicita informe final PGIO.
- 20/02/2023: Se solicitan documentos finales de liquidación del componente social. 
- 22/02/2023: Se realiza recorrido de obra pero se observa que no se ha logrado subsnara la totalidad de las observaciones generadas en recorrido del 16/02/2023. Se programa nuevo recorrido para el 24/02/2023. 
- 24/02/2023: Se requiere nuevamente informe final PGIO. 
- 27/02/2023: Se hace llamado de atención por no entrega del informe mensual de febrero de 2023 de componente PGIO. 
- 28/02/2023: Se remite presunto incumplimiento a obligaciones del contratista por no entrega de informe mensual social No. 07. 
- 01/03/2023: Se lleva a cabo mesa de trabajo entre ET, DPS, contratista e interventoría; se remite acta de terminación para firmas de las partes ya que hasta la fecha no han sido suscritas. Se espera la remisión de documentos para liquidación del contrato y poder proceder a firmar el acta de entrega y recibo final del contrato de obra.
- 02/03/2023: Nuevamente se requieren documentos de liquidación del componente técnico.
- 08/03/2023: Nuevamente se requieren documentos de liquidación del componente técnico. 
- 31/03/2023: Se envia observaciones a la documentación recibida.
- 04/04/2023: Se reitera solicitud de remisión de documentos subsanados de acuerdo a comunicado del 31/03/2023. 
- 12/04/2023: Se lleva a cabo mesa de seguimiento entre ET, DPS, contratista e interventoría. Contratista se encuentra ajustando planos record de acuerdo a observaciones informadas. 
- 18/04/2023: Se recibe documentación de parte del contratista la cual se encuentra en revisión de parte de interventoría. 
- Se realizan observaciones a documentación remitida por el contratisat de obra, se esta a la espera de la subsanación a fin de poder proceder con el aval del acta final. </t>
  </si>
  <si>
    <t>18/04/2023: A la fecha no se han dado las condiciones de seguridad para realizar la AV3 del proyecto.                                                     13/03/2023: la AV3 no se ha podido programar debido a los problmeas de orden público causados por el paro minero. Se lideraron mesas de trabajo  con el municipio,contratista e interventoría, realizadas el 21/02/2023, 28/02/2023 y el 07/02/2023, para revisar el avance en la consecución de los documentos para la liquidación de Contrato derivado.                                       16/02/2023: Proyecto en recorrido final de cierre para acta finales para gestión del pago final del 10%. Por tramitar la AV3.</t>
  </si>
  <si>
    <t>Ricardo tobon</t>
  </si>
  <si>
    <t>E-2020-2203-203824</t>
  </si>
  <si>
    <t>Sora</t>
  </si>
  <si>
    <t>465 FIP 2021</t>
  </si>
  <si>
    <t>Mejoramiento De Algunas Vías Del Sector Urbano Del Municipio De Sora - Boyacá</t>
  </si>
  <si>
    <t>262,91 metros lineales</t>
  </si>
  <si>
    <t xml:space="preserve">1.Causa o Incidencia del atraso: Incumplimiento al Cronograma por parte del contratista. 
2. Observaciones y Gestión de Interventoría en el último mes: 
-01/03/2023 ET envia documentación de la cesión del contrato, este mismo dia se envia acta de reinicio para firmas.
-03/03/2023 se envia a nuevo contratista solicitud pgio y solicitud documentación personal requerido.
-06/03/2023 se solicita a nuevo contratista documentación social pendiente.
-07/03/2023 se envia a ET aval a la solicitud prorroga del contrato de obra.
-07/03/2023 se envia a dps solicitud reconocimiento de mayor permanencia de la interventoria.
-16/03/2023 se envia a contratista reiteración solicitud documentación personal requerido.
-17/03/2023 se envia a contratista reiteración solicitud del pgio.
-17/03/2023 se envia a supervisor contrato de interventoria costos de mayor permanencia.
-22/03/2023 se envia a ET alcance al aval a la solicitud de prorroga con ajustes solicitados por el Dps.
-22/03/2023 se envia a Supervisor Dps  alcance al aval al reconocimiento de la mayor permanencia con ajustes solicitados por el Dps.
-17/04/2023 se remite a contratista cesionario del contrato observaciones de hojas de vida personal requerido, observaciones del documento de PGIO inicial; adicionalmente se le solicita cronograma y flujo de inversión.
-18/04/2023 se reitera a contratista solicitud documentación social.
-21/04/2023 se reitera a contratista observaciones al pgio inicial.
-24/04/2023 se reitera a contratista la entrega de cronograma y flujo de inversión.
-27/04/2023 se envia a contratista observaciones al pgio inicial.
-03/05/2023 se realiza mesa de trabajo para aclarar dudas con la entrega de documentación pgio y de hojas de vida con el contratista e interventoria.
</t>
  </si>
  <si>
    <t>Proyecto suspendido, municipio con base en la solicitud del contratista, solicita el día 2 de marzo de 2023 prórroga al contrato de obra y reconocimiento de mayor permanencia de la intervntoría. Pendiente aval de esta última.
Municipio comunica mediante oficio del día 26 de febrero de 2023 que fue suscrito documento de cesión del contrato el día 24 de febrero de 2023 y remite igualmente resolución de la misma fecha por la cual se autoriza la cesión del contrato. 
Supervisión del convenio con oficio del día 24 de febrero de 2023 le solicita al municipio informar respecto de las acciones adelantadas a nivel territorial para brindar las
condiciones administrativas y técnicas que garanticen el inmediato reinicio y
continuidad de la obra.
Interventoría remite según solicitud de PS oficio del 15 de febrero  de 2023 con asunto TRAZABILIDAD MODIFICACIONES AL CONTRATO DE OBRA MS-LP 003 DE
2021 CUYO OBJETO ES: MEJORAMIENTO DE ALGUNAS VÍAS DEL SECTOR
URBANO DEL MUNICIPIO DE SORA, BOYACÁ. CONVENIO
INTERADMINISTRATIVO 465 DE 2021, en el que entre otros aspectos registra la suspensión No. 2 a partir del 20 de diciembre de 2022 y tres (3) prórrogas a dicha suspensión con posible feccha de reinicio el día 24 de febrero de 2023. 
Proyecto suspendido de acuerdo con reporte de la interventoría. Se le solicta a esta por parte de la superivisión del convenio informe pormenorizado de su gestión con el objeto de requerir al municipio de acuerdo con las obligaciones del convenio
Informe semanal de interventoría No. 23 con corte al 20 de diciembre de 2022 reporta de acuerdo con reprogramación 95.43% proyectado VS 48.66% ejecutado para un atraso de 46.77%. Municipio solicita suspensión del contrato por 45 días ante la posibilidad de cesión del mismo.
Informe semanal de interventoría No. 19 con corte al 27 de noviembre de 2022 reporta de acuerdo con reprogramación 46.06% proyectado VS 47.96% ejecutado.
Informe semanal de interventoría No. 18 con corte al 20 de noviembre de 2022 reporta de acuerdo con reprogramación 99.59% proyectado VS 44.89% ejecutado para un atraso del 54.70%. Mediante oficio CII_BTA_DPS_203_2019_9737 del 15 de noviembre de 2022 dirigido al contratista interventoría formula LLAMADO DE ATENCION POR ATRASO EN LA EJECUCION DEL CONTRATO DE OBRA MS-LP 003 DE 2021.
Informe semanal de interventoría No. 17 con corte al 13 de noviembre de 2022 reporta de acuerdo con reprogramación 84.24% proyectado VS 43.63% ejecutado para un atraso del 40.61%. Mediante oficio CII_BTA_DPS_203_2019_9710 del 11 de noviembre de 2022 interventoría avala prórroga al contrato de obra por 32 días.
Informe semanal de interventoría No. 16 con corte al 06 de noviembre de 2022 reporta de acuerdo con reprogramación 67.43% proyectado VS 41.50% ejecutado para un atraso del 25.93%.
Informe semanal de interventoría No. 15 con corte al 30 de octubre de 2022 reporta de acuerdo con reprogramación 56.37% proyectado VS 41.06% ejecutado para un atraso del 15.31%. Pendiente por parte de interventoría aval de prórroga del Convenio.
Informe semanal de interventoría No. 14 con corte al 23 de octubre de 2022 reporta de acuerdo con reprogramación 44.39% proyectado VS 37.93% ejecutado para un atraso del 6.46%.
El 20/10/2022 se recepciona de acuerdo con gestión de la supervsion, solicitud de vigencia de recursos y prórroga del convenio, se remite a interventoría para su revisión y aval, pendiente respuesta.
Proyecto suspendido por 15 días a partir del 19 de septiembre de 2022 y hasta el 03 de octubre de 2022. Audiencia de proceso por posible incumplimiento se debe reprogramar por tercera vez con fecha prevista para el día 04 de octubre de 2022, luego de imposibilidad para llevarla a cabo en los días 23 y 30 de septiembre de 2022. Se espera por parte del contratista el envío a interventoría de plan de contingencia y cronograma ajustado.
Informe semanal de interventoría No. 11 con corte al 18 de septiembre de 2022 reporta 84.27%  proyectado VS 16.03% ejecutado para un atraso de obra del 68.23%. Mediante resolución No. 110 del 12 de septiembre de 2022 municipio da inicio al proceso administrativo sancionatorio de caracter contractual en contra del Consorcio Vías Urbanas Boyacá y se programa audiencia para el día 23 de septiembre de 2022 a la que también han sido citados la Aseguradora y la interventoría. Por otra parte, esta última avala suspensión No. 1 al contrato de obra por 15 días a partir del 19 de septiembre de 2022 con posible fecha de reinicio el 04 de octubre de 2022.
Informe semanal de interventoría No. 10 con corte al 11 de septiembre de 2022 reporta 70.33%  proyectado VS 15.95% ejecutado para un atraso de obra del 54.38%. Pendiente inicio de proceso administrativo por posible incumplimiento popr parte del municipio.
Informe semanal de interventoría No. 9 con corte al 04 de septiembre de 2022 reporta 46.10%  proyectado VS 15.84% ejecutado para un atraso de obra del 30.26%. Municipio responde requerimiento de PS el día 01 de septiembre de 2022 y manifiesta que ha enviado oficio de requerimiento al contratista con copia a la aseguradora, previo al inicio del proceso administrativo sancionatorio. 
Informe semanal de interventoría No. 8 con corte al 28 de agosto de 2022 reporta 34.62%  proyectado VS 13.97% ejecutado para un atraso de obra del 20.65%. Supervisión del Convenio mediante oficio dirigido al municipio el día 25 de agosto de 2022 formula solicitud de pronunciamiento motivos de controversia Convenio Interadministrativo No. 465 FIP de 2021.
Informe semanal de interventoría No. 7 con corte al 21 de agosto de 2022 reporta 26.60%  proyectado VS 10.59% ejecutado para un atraso de obra del 16.01%. Pendiente por parte del municipio la apertura de proceso de presunto incumplimiento.
Informe semanal de interventoría No. 6 con corte al 14 de agosto de 2022 reporta 20.67%  proyectado VS 8.64% ejecutado para un atraso de obra del 11.93%. Interventoría solictará a municipio la apertura de proceso de presunto incumplimiento incluyendo informe con tasación de multas.
Informe semanal de interventoría No. 5 con corte al 07 de agosto de 2022 reporta 15.35%  proyectado VS 3.61% ejecutado para un atraso de obra del 11.74%. Interventoría alerta al municipio respecto dfel atraso y le solicita conminar a su contratista.
Informe semanal de interventoría No. 3 con corte al 24 de julio de 2022 reporta 0% de avance, atraso de obra del 5.96%. Se realizan actividades preliminares (levantamiento topográfico y nivelación de la vía).
Informe de interventoría con corte al 17 de julio de 2022 reporta 0% de avance, atraso de obra del 2.75%.
Se suscribe acta de inicio del proyecto el día 06 de julio de 2022.
Adjudicado el 22/03/2022 a CONSORCIO VÍAS URBANAS BOYACÁ</t>
  </si>
  <si>
    <t>cesar mosquera</t>
  </si>
  <si>
    <t>FABIO TOQUICA MONTAÑA</t>
  </si>
  <si>
    <t>E-2020-2203-232326</t>
  </si>
  <si>
    <t>437 FIP 2021</t>
  </si>
  <si>
    <t>Construcción De Pavimento Rígido En El Barrio San Isidro Del Municipio De Ciénaga De Oro - Córdoba</t>
  </si>
  <si>
    <t>2856 metros lineales</t>
  </si>
  <si>
    <t xml:space="preserve">1. Causa o Incidencia del atraso: Tramos con Tuberias superficiales, necesidad de carcamo y muros de contención, que deben ser asumidos por el ET, razón por la cual no se permiten la ejecución de actividades por parte del contratista que conllevan al atraso en el cronograma.
2. Observaciones y Gestión de Interventoría en el último mes:
-06/03/2023 se envia a dps aval a la mayor permanencia de la interventoria.
-07/03/2023 se realiza mesa de seguimiento con contratista, ET, Dps, e interventoria, donde ET se compromete para el dia 08/03/2023 hacer entrega de otrosi del contrato de obra y  documento de justificación para la mayor permanencia de la interventoria, y contratista se compromete para el dia 08/03/2023 hacer entrega de documentación concerniente a los muros de contención requeridos para el proyecto.
-07/03/2023 se envia a ET solicitud informacón tramite de imposición de multa a contratista.
-08/03/2023 se da respuesta a compromisos adquiridos en visita con contraloria.
-17/03/2023 se envia a supervisor contrato de interventoria costos de mayor permanencia de interventoria.
-22/03/2023 se envia a supervisor del contrato de interventoria y supervisor del convenio alcance al aval de la mayor permanencia de la interventoria con los ajustes solicitados por juridica del Dps.
-22/03/2023 se envia a contratista reiteración de irergularidades dentro del proceso constructivo.
-04/04/2023 se envia a contratista presunto incumplimiento entrega informe mensual social No. 10.
-18/04/2023 se realiza mesa de seguimiento entre interventoria, Dps y contratista, quedando como compromiso la subsanación y entrega de documentación pendiente por parte del contratista. 
-21/04/2023 se envia a ET reiteración presunto incumplimiento en la entrega de documentación pgio.
-21/04/2023 se envia a contratista reiteración presunto incumplimiento entrega informe mensual social No.10. Este mismo dia se envia a ET presunto incumplimiento entrega plan de sostenibilidad.
</t>
  </si>
  <si>
    <t>31/03/2012 se reinicio el dia 22 de marzo y el contratista no pressento personal en la obra, por tal razon en comite el 26 de marzo intervntoria expreso que suspenderian nuevamente, el tramite de mayor permanencia se encuetra en revison juridica para aprobacion y presentacion a comite de contratos
14/03/2023: se realizó mesa de trabajo para revisión del proceso de reinicio una vez se legalice la mayor permanencia.                    06/03/2023: se inició por parte de la Supervisión, el trámite de la mayor permanencia de interventoría.                     16/02/23: Por tramitar comunicación al municipio del presunto incumpliento del CV. El ET no ha firmado las Actas de Arreglo Directo. Al contrato le queda 27 dias de intrerventoría, pero el contrato le quedan 48 dias, El ET debe getsionar la mayor permanencia de la interventoria por esos 21 dias. Se requiere CDP por parte del ET para mayor permanencia en caso de continuar con el proyecto.  Se envio el 13 de febrero correo al ET solictando el aporte del Cdp para la mayor permanecia de Interventoría. El 7 de febrero se  le reiteró al ET el envio de las Actas de audiencia de Arreglo directo debidamente firmadas.</t>
  </si>
  <si>
    <t>Consorcio I&amp;C</t>
  </si>
  <si>
    <t>E-2020-2203-045560</t>
  </si>
  <si>
    <t>Chinu</t>
  </si>
  <si>
    <t>591 FIP 2021</t>
  </si>
  <si>
    <t>Pavimentación En Concreto Rígido En Clls De Los Corregimientos De Santa Rosa Y Cacaotal, Municipio De Chinú - Córdoba</t>
  </si>
  <si>
    <t>2077,81 metros lineales</t>
  </si>
  <si>
    <t>1. CAUSAS DEl ATRASO: Cronograma y condiciones climaticas.
2. Observaciones y Gestión de Interventoría en el último mes:
-29/12/23 Por parte del contratista se solicita suspension del contrato debido al cierre de los proveedores de materiales y falta de personal, por parte de intervemntoria se da aval a la suspension y se dio reinicio al proyecto el dia 10/1/23.
-16/1/2023 Se reitera por 9na vez el presunto incumplimiento del contratista de obra al ET por el atraso en la ejecucion de actividades, a la fecha el ET no ha dado rta con los actos administrativos respecto a los presuntos incumplimientos y comunicaciones de interventoria.
-23/1/23 Se realiza la 10ma reiteracion al ET por el presunto incumplimiento del contratista de obra en la ejecucion de actividades con tasacion de multa, a la fecha no se ha recibido rta del ET.
-30/1/2023 SE reitera nuevamente al ET por el presunto incumplimiento del contratista de obra en la ejecucion de actividades con tasacion de multa, a la fecha no se ha recibido rta del ET.
7/02/2023 El contratista remite la subsanación a los soportes de la solicitud de prorroga, los cuales se encuentran en revisión por parte de la interventoria
 - El día 13/02/2023 la interventoria remitió a la ET una 12va reiteración de presunto incumplimiento del contratista en la ejecución del contrato
- El día 14/02/2023 la interventoría remitió observaciones a los soportes presentados por el contratista para la solicitud de prorroga
-20/2/2023 la interventoria remitió a la ET una 13va reiteración de presunto incumplimiento del contratista en la ejecución del contrato
-22/2/2022 ET envia solicitud de suspension del contrato de obra, con el fin de tramitar prorroga al contrato de obra y gestionar recursos de mayor permanencia de interventoria.
-28/2/2023 ET envia a DPS solicitud de mayor permanencia de interventoria, la cual esta en revision y pendiente aval de interventoria.
-3/3/2023 Interventoria remite a DPS el aval a la solicitud de mayor permanencia realizada por el ET.
-7/3/2023 Contratista remite el acta parcial de obra por un avance del 50%
-9/3/2023 Se reitera al ET  el presunto incumplimiento del contratista de obra, respecto a las obligaciones del PGIO, por tal motivo no se da aval al acta parcial de obra, a la espera de subsanaciones
-13/3/2023 Se realiza mesa de trabajo entre contratista e interventoria, para revisar las observaciones del PGIO, para poder dar aval al acta parcial de obra del 50%.
-21/3/2023 Se remite acta de costos de mayor permanencia de interventoria a DPS debidamente suscrita.
-23/3/2023 Contratista radica acta parcial de obra respecto al avance del 50%
-24/3/2023 Se remiten observaciones del acta parcial y del componente PGIO al contratista, las cuales deben ser subsanadas para aprobar cobro.
-28/3/2023 Contratista remite subsanaciones PGIO
-31/3/2023 Interventoria nuevamente envia observaciones al componente PGIO, se realiza mesa de trabajo para resolver inquietudes con el contratista.
-3/4/2023 Contratista remite subsanaciones del componente PGIO para aprobacion acta parcial de obra del 50%
-11/4/2023 Se da visto bueno al acta parcial de obra por el 50% de avance, se remite al contratista para firma del ET.</t>
  </si>
  <si>
    <t>Se tiene programado visita de seguimiento al proyecto para el 19/04/2023. Por terminar trámite de la mayor permanencia con la suscripción del acta respectiva.                                                                               13/03/2023: se inició por parte de la Supervisión, el trámite de la mayor permanencia de interventoría.                                  16/02/23: Le quedan 11 dias hasta el 26 de febrero El contratista solicita 60 dias de prórroga, este debe sustentar la solicitud. El ET debe aportar el respectivo CDP. Se envia comunicado S-2023-4301-042780 del 15/02/23 de Presunto incumplimiento del contrato derivado del Convenio 591 de 2021. Por trámite de AV2.</t>
  </si>
  <si>
    <t>Abdo Jose Salgado Ayola</t>
  </si>
  <si>
    <t>E-2020-1714-142409</t>
  </si>
  <si>
    <t>Moñitos</t>
  </si>
  <si>
    <t>592 FIP 2021</t>
  </si>
  <si>
    <t>Construcción De Pavimento En Vías Urbanas De Los Barrios Miramar, Centro Y Santa Lucia Del Municipio De Moñitos - Córdoba</t>
  </si>
  <si>
    <t>805 metros lineales</t>
  </si>
  <si>
    <t>1. Causa o Incidencia del atraso: 
No se cumplio con el 100% de ejecución teniendo en cuenta que el ET no entrega la totalidad de los tramos al contratista ya que algunos les hacia falta la intervención de redes de acueducto y alcantarillado.
2. Observaciones y Gestión de Interventoría en el último mes:
-06/03/2023 se envia a contratista y ET segunda reiteración a la solicitud de entrega de la documentación requerida para la liquidación.
-08/03/2023 se envia a contratista y ET reiteración a las observaciones a la documentación social requerida para la liquidación.
-08/03/2023 se envia a supervisor dps información solicitada por la contraloria.
-22/03/2023 se envia a contratista tercera reiteración a la solicitud de entrega de la documentación requerida para el informe final.
-23/03/2023 Se envia presunto incumplimiento obligaciones contractuales ET.
-11/04/2023 Se remite oficio a contratista con  observaciones a la documentación recibida para la liquidación.
-18/04/2023 se envia a contratista observaciones informe final pgio.
-26/04/2023: Se remite oficio a contratista reiterando las observaciones a la documentación recibida para la liquidación.</t>
  </si>
  <si>
    <t>Se tiene programado por parte de la Supervisión, visita de acompañamiento de la CGR para el 20/04/2023.                                                                                              13/03/2023: por programar mesa de trabajo con el ET. Acta de terminación y entrega por suscribirse para inicio del trámite de la liquidación. AV2  y AV3 por realizarse.                                                16/02/2023: Se requiere hacer recorte del Alcance de la Ficha de Estructuración.
Por programar las AV. Con el Informe de Final de Interventoría, iniciar el trámite delpasivo exigible para el pago de lso recursos fenecidos.</t>
  </si>
  <si>
    <t>Mario sinisterra</t>
  </si>
  <si>
    <t>E-2020-2203-053665</t>
  </si>
  <si>
    <t>San Antero</t>
  </si>
  <si>
    <t>538 FIP 2021</t>
  </si>
  <si>
    <t>Construcción De Pavimento En Concreto Hidráulico En La Vía Que Comunica A Las Veredas Del Puerto De Cispata, Amaya Y Caño De Lobo En El Municipio De San Antero - Córdoba</t>
  </si>
  <si>
    <t>2520 metros lineales</t>
  </si>
  <si>
    <t xml:space="preserve">1.  Causa o Incidencia del atraso: Contratista de obra
2. Observaciones y Gestión de Interventoría en el último mes:
- 14/02/2023: ET remite otrosi mediante el cual se modifica el contrato de obra y se solicita al contratista de obra la actualización de programación de obra, flujo de caja y pólizas del contrato. 
- 23/02/2023: Contratista remite actualización de programación y flujo de caja, se genera una alerta por el atraso que a pesar que es menor a 1%, debe subsanarse y generar mas rendimiento en obra. 
- 27/02/2023: Se solicita informe PGIO del mes de febrero de 2023. 
- 28/02/2023: Se remite presunto incumplimiento por no entrega de informe mensual N0. 07 del componente social. 
- 01/03/2023: Se lleva a cabo mesa de seguimiento entre ET, DPS, contratista e interventoría; se hace llamado de atención al contratista y se solicita remitir plan de contingencia para subsanar el atraso presentado. Contratista se compromete a entregarlo el 02/03/2023. Compromiso incumplido. Se requiere al contratista por este motivo. 
- 03/03/2023: Teniendo en cuenta el compromiso de la mesa de seguimiento del contrato de obra realizada el 01/03/2023, se solicita al ET remitir a la interventoría un comunicado con el resultado de los acuerdos y/o conclusiones a las cuales se haya llegado con el recorrido que se realizaría el día 03/03/2023. 
- 06/03/2023: Se realiza segundo llamado de atención al contratista y se solicita plan de contingencia debido al atraso presentado con corte al 05/03/2023. 
- 13/03/2023: Se realiza tercer llamado de atención al contratista y se solicita nuevamente plan de contingencia debido al atraso presentado con corte al 12/03/2023. 
- 13/03/2023: Se remite al ET informe de presunto incumplimiento de parte del contratista de obra debido al atraso presentado a la fecha (-16,63%) y la no entrega de plan de contingencia solicitado de forma reiterada. Se solicita al contratista de obra la remisión de documentos requeridos para la presentación a la entidad, del APU de bordillo fundido en sitio. 
- 15/03/2023: Se lleva a cabo mesa de seguimiento entre ET, DPS, contratista e interventoría; se requiere nuevamente solicitud del 03/03/2023: se solicita al ET remitir a la interventoría un comunicado con el resultado de los acuerdos y/o conclusiones a las cuales se haya llegado con el recorrido que se realizaría el día 03/03/2023. 
- 22/03/2023: Se reitera solicitud al contratista de remisión de informe mensual de febrero de 2023 del componente PGIO. 
- 27/03/2023: Contratista solicito al ET acompañamiento a fin de poder solucionar una situación presentada con un restaurante ya que se encuentra en el área donde debe empezarse a ejecutar la actividad de instalación de adoquin. Se remite comunicado al ET reiterando la solicitud del contratista a fin de que no se presenten atrasos por estas causas. Se remite comunicado al contratista con las observaciones respecto a los APUs remitidos. Se realiza cuarto llamado de atención al contratista de obra debido al atraso presentado a la fecha (-26,42%). 
- 04/04/2023: Se remite aval de prorroga solicitada por contratista de obra por término de 30 días. Se queda a la espera de respuesta de directriz de parte de DPS. 
- 29/03/2023: Se remite al contratista de obra comunicado con las observaciones al manual de mantenimiento. Se solicita al contratista de obra la remisión del informe mensual de marzo de 2023 respecto al componente PGIO.
- Se suspende contrato de obra del 05 al 09 de abrilo de 2023, por solicitud de contratista de acuerdo a solicitud de comunidad a fin de que no se vean afectados en temporada alta por semana santa.
- 12/04/2023: Se lleva a cabo mesa de seguimiento del contrato entre DPS, ET, contratista e interventoría; se solicita al contratista la remisión de documentos actualizados de acuerdo a suspensión y reinicio No. 02. programaión, flujo de caja, pólizas y aprobación de las mismas. 
- 03/04/2023: Se realiza quinto llamado de atención al contratista de obra debido al atraso presentado a la fecha (-29,17%). 
- 04/04/2023: Se solicita al contratista de obra la remisión del acta parcial de obra No. 3 (50%). 
- 14/04/2023: Se lleva a cabo reunión con el contratista de obra en las oficinas de la interventoríua a fin de poder subsanar todo lo realcionado con el balance de obra, los APUS y soportes correspondientes. Nuevamente se dan todos los lineamientos al contratista para la presentación del balance. 
- 18/04/2023: Se remite llamado de atención al contratista de obra debido al atraso presentado a la fecha, se esta a la espera de la remisión de documentos correspondientes a los APUS de actividades no previstas.
- 20/04/2023: Se firma documento de prorroga del contrato de obra por 30 días más, nueva fecha de finalización 22/05/2023.
- 26/04/2023: Se lleva a cabo mesa de trabajo entre DPS, ET, contratista e interventoría, contratista se compromete a remitir el 27/04/2023, la documentación requerida para la legalización del balance ya que se deben incluir actividades no previstas. Se realiza llamado de atención al contratista por atraso presentado a la fecha. 
- 28/04/2023: El contratista remite la documentación correspondiente al balance.
- 03/05/2023: Se remite comunicado al contratista de obra con las observaciones correspondientes al balance remitido, ya que se remitio incompleto y no se atendieron la totalidad de observaciones realizadas en comunicados y en la reunión presencial del 14/04/2023. 
- 04/05/2023: Se realiza llamado de atención al contratista y se solicita plan de contingencia debido al atraso presentado a la fecha. </t>
  </si>
  <si>
    <t>13/04/2023: Con comunicación M-2023-4301-020015 la Supervisión solicitó eldesembolso 3 del Convenio.                   La AV2 se programó para el 20/04/2023.                            13/03/2023: Con comunicación S-2023-4301-064870, la Supervisión solicitó al municipio el cumplimiento de las obligaciones contractuales del Convenio.                                                                       16/02/23: Se envió  ajustado otrosí del contrato por parte del ET en su ejecución  de 6 meses a los 8 meses de acuerdo a lo establecidos en la ficha de estructuración. Termina el 17/04/23. (Quedan 2 meses de ejecución Contrato e intereventoria)
El ET certificará la escombrera, ya que de 7.6 km pasó a 18 km deben ajustar a 7.6 km como estaba inicialmente establecido. El contratista debe entregar certificación de la Cantera.</t>
  </si>
  <si>
    <t>Rafael Cesar Santiago Naar</t>
  </si>
  <si>
    <t>MCH - 041</t>
  </si>
  <si>
    <t>Montería</t>
  </si>
  <si>
    <t>564 FIP 2022</t>
  </si>
  <si>
    <t>MEJORAMIENTO DE LAS CONDICIONES DE HABITABILIDAD DE LAS VIVIENDAS DE INTERÉS SOCIAL (VIS) CORRESPONDIENTE A LAS URBANIZACIONES EL RECUERDO Y LA GLORIA EN EL MUNICIPIO DE MONTERÍA – DEPARTAMENTO DE CÓRDOBA.</t>
  </si>
  <si>
    <t>pendiente presentar a comite directivo para retiro</t>
  </si>
  <si>
    <t>HERNAN RUGE</t>
  </si>
  <si>
    <t>PROYECTO DIFERENTE AL IDENTIFICADO EN EL SISTEMA</t>
  </si>
  <si>
    <t>E-2020-2203-235171</t>
  </si>
  <si>
    <t>UNION TEMPORAL 3G</t>
  </si>
  <si>
    <t>Fusagasugá</t>
  </si>
  <si>
    <t>297 FIP 2021</t>
  </si>
  <si>
    <t>Mejoramiento De La Vía Que Conduce Desde El Barrio Comuneros Al Barrio Camino Real En El Municipio De Fusagasugá - Cundinamarca</t>
  </si>
  <si>
    <t>607,47 metros lineales</t>
  </si>
  <si>
    <t xml:space="preserve">El contratista adelanta actividades de garantias dectadas en visita interventoria. La interventoria envia cuarta reiteracion de documentos de liquidacion. </t>
  </si>
  <si>
    <t>Dic 29- Proyecto ejecutado hasta el 100% de avance físico, se esta en proceso de terminación del proyecto justificando el avance logrado con la respectiva trazabilidad y soportes de tipo técnico y administrativo, 
Dic 9 : Se realiza comité de seguimiento se tiene previsto realizar trámite con el 100% de ejecución física con pendientes.
Nov 23: Proyecto reiniciado de acuerdo con la instrucciín dada por parte del Director de Infraestructura.
Nov 16: Proyecto continua suspendido portrámite de mayor permanencia.
Noviembre 4: En trámite de mayor permanencia de la interventoria para cubrir la prorroga .al contrato de obra.
Octubre 27: Proyecto contnua en ejecución, interventoria solicita suspension del contrato de obra ante la no definición y aprobación de la mayor permanenciaa, el municipio no considera viable suspender la obra. Se encuentra en revisión trámite de cuarto desembolso.
Octubre 13: se realiza comité de seguimiento al convenio, se hace nuevamente observación al contratista de obra para la terminación del proyecto al 100% y que no habran más prórrogas y adiciones.
Octubre 5: En trámite mayor permanencia d einterventoria, se presentó solicitud de trámite para modificación de convenio ante subdireción de contratación. Se recibió el 4 de octubre solicitud de desembolso del 50%.
Sep 30: Se realizó mesa de trabajo del proyecto, se radicó trámite ante contratación para la mayor permanencia de la interventoría.  Ya se realizó desembolso del 30% al municipio.
SEP 22: Se está realizando trámite de mayor permanencia de interventoria y modificatorio al convenio.
Sep 16: Se convocó por parte d ela DISH a mesa de trabajo presencial con el fín de revisar aspectos de la solicitud de adición y las observacione shecha spor parte del grupo de validación a las actividades adicionales solicitada spor parte del Ente Territorial.
Septiembre 7: Se esta penidnete de recibir de parte del grupo de validación del visto bueno a las subsanaciones presentadas por parte del municipio de los items no previstos que fueron presentados por parte del Ente Terriorial para aprobación. Pendiente desembolso del 30%. 
Agosto 30: Se realizó mesa de trabajo con el Alcalde de Fusagasugá de forma presencial, en donde por parte de la Dirección de la DISH se solicitó que adelantaran las gestiones necesarias de carácter urgente y prioritaria para el ajuste del proyecto y las acciones por incumplimiento al contratista. Se generó compromiso de entrega del día 2 de septiembre los documentos de soporte para la justificación de las modificaciones y los NP generados en este proyecto.
Agosto 26; En mesa de trabajo realizada el 25 de agosto el muicipio indica que va a suspender el proyecto por una semana para poder realizar los ajustes a la solicitud de adición presentada a DPS
Agosto 18: Se realizo comité de seguimiento donde se define que se debe esperar a la aprobación del informe donde se presenta la adición de NP y recursos para el proyecto.
Agosto 12: se hizo mesa de seguimiento el día 11 de agosto en donde se expresó por parte de la supervisión el preocupante aumento en el atraso de ejeución de la obra y la falta de acciones de interventoria para generar las acciones por posible incumnplimiento del contratista.
Agosto 5: Se realizó comite de seguimiento en la sede central de DPS Bogotá con el fin de sociaiizar  por parte del ente territorial las actividades no previstas que pretende ejecutar y las adiciones que tiene contempladas para terminar el proyecto.
julio 29: Se realizó comité de seguimiento el jueves 28 de julio, está pendiente el proceso de adición de recursos por parte del municipio. 
Proyecto que se encunetra en estado de atraso considerable del 19%. Se requiere realizar mesa de trabajo en la semana del 11 al 15 de julio y establecer plan de contingencia.
Proyecto en ejecución. 
 Se han presentado lluvias constantes en la zona. La interventoria solicitò plan de contingencia para superar atrasos.</t>
  </si>
  <si>
    <t xml:space="preserve">CONSROCIO CAMINO REAL </t>
  </si>
  <si>
    <t>CAMILO FABIAN AREVALO</t>
  </si>
  <si>
    <t>E-2020-2203-248043</t>
  </si>
  <si>
    <t>Sucre</t>
  </si>
  <si>
    <t>Sincé</t>
  </si>
  <si>
    <t>469 FIP 2021</t>
  </si>
  <si>
    <t>Mejoramiento En Placa Huella De Los Puntos Críticos En La Vía Terciaria Que Comunica La Cabecera Municipal Con El Corregimiento De La Vivienda En El Municipio De Sincé - Sucre</t>
  </si>
  <si>
    <t>3851,213 metros lineales</t>
  </si>
  <si>
    <t xml:space="preserve">El 27 de marzo se reiteró la solicitud de incumplimiento al contratista, con las condiciones actualizadas del proyecto. A la fecha no se ha realizado pronunciamiento por parte de la Gobernacion de Sucre.   </t>
  </si>
  <si>
    <t xml:space="preserve">19/04/2023 Proyecto con muy bajo rendimiento y sin pronunciamiento, por parte del municipio, de la apertura del proceso de incumplimiento al Contratista de Obra. El poco avance no permite inicar gestión del desembolso 2.                                        13/03/2023: La Supervisión remitió al municipio comunicación S-2023-4300-064069 recomendando realizar una modificación al contrato de obra.                                              15/02/23: El Supervisor programará mesa con el ET teniendo en cuenta el presunto incumplimiento al municipio. 17/02/2023                    Octubre 12: Proyecto en ejecución en su primera semana. Se programará mesa de trabajo con el municipio para revisión de la gestión del Ente Territorial para cumplimiento de las obligaciones del Convenio.
Septiembre 6: Se enviaron documentos del contrato a la supervisión del contrato de interventoria de zona 2, con el fin de suscribir el acta de asignación de la interventoria.
Agosto 29: Proyecto de obra es esperas de proceso de adjudicación de contratista de obra para primera semana de agosto, pendiente decisión si se prorroga el convenio que vence a 31 de julio del presente – ya se pasó documentación al jurídico. </t>
  </si>
  <si>
    <t>UNION TEMPORAL RURAL SINCE CE 022</t>
  </si>
  <si>
    <t>E-2020-2203-233417</t>
  </si>
  <si>
    <t>Viota</t>
  </si>
  <si>
    <t>302 FIP 2021</t>
  </si>
  <si>
    <t xml:space="preserve">Construcción De Placa Huella Vía Municipio De Viota - Cundinamarca Corregimiento De Arabia Desde El Cruce Vías Las Palmas Vereda Arabia Hacia El Casco Urbano Viota Long 1.3 Km </t>
  </si>
  <si>
    <t>1389 metros lineales</t>
  </si>
  <si>
    <t>El contrato finalizó el 23 de diciembre del 2022. Se ejecutó el 100% del alcance del proyecto. Se encuentra en conciliación entre contratista, interventoría y ET el balance de cantidades finales; para proceder con la elaboración el acta de recibo del objeto contractual.</t>
  </si>
  <si>
    <t>Dic 29- Proyecto ejecutado gasta el 70% de avance físico el cual requiere de un ajuste de alcance de mayoes cantidades lo cual modificaria el porcentaje final de ejecución., se esta en proceso de terminación del proyecto justificando el avance logrado con la respectiva trazabilidad y soportes de tipo técnico y administrativo, DIC 9: Se realiza comité de seguimiento donde se indica el cierre financiero a partir del lunes 12 de diciembre.</t>
  </si>
  <si>
    <t>CONSORCIO CRUCE ARABIA</t>
  </si>
  <si>
    <t>E-2020-2203-233432</t>
  </si>
  <si>
    <t>Une</t>
  </si>
  <si>
    <t>296 FIP 2021</t>
  </si>
  <si>
    <t>Mejoramiento De Vías Rurales Del Municipio De Une - Cundinamarca</t>
  </si>
  <si>
    <t>594 metros lineales</t>
  </si>
  <si>
    <t xml:space="preserve">Informe final aprobado. En elaboracion acta de cierre de PI  </t>
  </si>
  <si>
    <t>Dic 29: Se tramitó sexto desembolso y se suscribió acta de liquidación. Se tiene previsto revisar informe fnal presentado por parte de la interventoria en la ultima semana de diciembre.
Dic 9: En revisión informe final con observaciones en el componente social.
Nov 23: En trámite del informe final por parte de la interventoría-
Nov 17: Se recibe acta de liquidación por parte del municipio. Se confirma el desembolso del 10% final al municipio por parte del apoyo financiero
Nov 16: Proyecto continua a la esper ade confirmar desembolso para suscribir acta  de liquidación. 
Octubre 27:  A la fecha no se ha hecho efectivo todavía el desembolso al municipio para el trámite del acta de liquidación.
Octubre 13:  A la espera de confirmación de desembolso para trámite del acta de liquidación, ya que el municipio estableció como prerequisito que s ele pague primero al contratista para suscribir dicha acta.
Sep 30: En revisión a subsanaciones de informes mensuales. Se tiene pendiente acta de liquidaciób y el informe final del proyecto.
Sep 16: Pendiente revisión de subsanaciones a los informe mensuales.
Sept 7: Se reciben reiteraciones de las subsanaciones a los informes mensuales No 1 y 2 de interventoria.Pendiente suscripción del acta de liquidación del contrato de obra-
Agosto 26: Se sigue a la espera de la respuesta a la solicitud hecha por parte de la supervisión para la suscripción por parte del ente territorial de las actas pendientes y la documentación requerida para la presentación del informe final.
Agosto 18: se hace requerimiento a la interventoria en donde se solicita el avance de la generación del informe final del proyecto y la suscripción de las actas de entrega y CS y el acta de liquidación.
Agosto 12 Sigue penduiente la entrega de las actas necesarias para suscribir la lquidación del proyecto.
Agosto 5: Se continua en proceso de recolección de documentos para presentar informe final y sigue pendiente la suscripción de actas para la liquidación del contrato d eobra.
Julio 29:  En proceso de liquidación del proyecto. 
Julio 8: Pendiente suscripción del Acta de entrega y compromiso de sostenibilidad y la suscripción del acta de liquidación
Proyecto terminado y entregado al municipio. 
14/3/2022- se realiza la auditoria visible 1 el 
Se realizará AV 2 el 16 de mayo
Se realizó AV3 el dia 15 de junio de 2022.</t>
  </si>
  <si>
    <t>INGENIERIA SOLUCIONES Y CONSTRUCCIONES INGEC S.A.S.</t>
  </si>
  <si>
    <t>320 4259974</t>
  </si>
  <si>
    <t>E-2020-2203-234062</t>
  </si>
  <si>
    <t>San Jose de Toluviejo</t>
  </si>
  <si>
    <t>292 FIP 2021</t>
  </si>
  <si>
    <t>Mejoramiento De La Vía Que Comunica La Ruta 25 Con La Ye De Gualon Municipio De Toluviejo - Sucre</t>
  </si>
  <si>
    <t>990 metros lineales</t>
  </si>
  <si>
    <t xml:space="preserve">SJ toluviejo 
Se finaliza el contrato con el 90% de ejecución. Se remite a PS acta de terminación y acta de recibo del objeto contractual. Pendiente agendar AV3. </t>
  </si>
  <si>
    <t>18/04/2023: En proceso de revisión, por parte del equipo de la Supervisión, del Informe fianal de ejecución del proyecto, remitido por la interventoría. Por definirse fecha de la AV3.                                              14/03/2023: se liberó el saldo del 10% del Convenio por no ejecución; con Acta de Terminación y de Entrega y Recibo. AV3 para programarse para la segunda semana de abril.                                                        15/02/23: Pendiente solicitar AV3 para inico de trámite de pago final.                          Dic 29- Proyecto ejecutado hasta el 90% de avance físico, se esta en proceso de terminación del proyecto justificando el avance logrado con la respectiva trazabilidad y soportes de tipo técnico y administrativo, 
Dic 9: Pendiente del trámite del quinto desembolso por el cumplimiento del 90% de avance fisico en obra avalado por la interventoría.
Dic 5: En trámite cuarto desembolso
Nov 30: Mediante memorando externo se hace citación a la Alcaldesa de Toluviejo con el fin de realizar reunión presencial en la DISH el día 2 de diciembre reunión confirmada con el municipio.
Nov 23: Proyecto reiniciado de acuerdo con la instrucciín dada por parte del Director de Infraestructura
Noviembre 16: Pendiente programar citación a la Alcaldesa,  para mesa de trabajo con elDirector en laciudad de Bogotá. Pendiente programar AV2 Con apoyo social.
Noviembre 4: Por instrucción dela subdirección de contratación se realiza nuevamente trámite de mayor permanencia de interventoria yaque se modificaran ek contrato dei interventoria. Se Radicó solicitud ante la supervisión del contrato de interventoria 
Octubre 27: En trámite prorroga y mayor permanencia de interventoria ante DPs.
Octubre 13: Proyecto suspendido por 15 dias hasta el día 20 de octubre, para trámites de la mayor permanencia d einterventoria.
Octubre 5: Se realizó mesa de trabajo con el municipio y grupo de validación en dodne se definen los parámetros para sustentar la modificación del ancho de vía del proyecto. 
Sep 30: Se está en proceso de subsanación de observaciones a la reformulación proyectada por la interventoria. 
Sep 22: Se está en ajuste de observaciones para sustentar reformulación del proyecto en mesa técnica y dando cumplimiento a los compromisos dados por parte de subdirección de contratación en audiencia de arreglo directo. Municipio aporta CDP para mayor permanenci interventoria.
Septiembre 16: Prevista reunión de seguimientoara tratar asuntos relacionados con la adición y las observaciones realizadas por el grupo de validación.
Septiembre 7: Se recibe solicituid por parte del Ente Territorial de mesa técnica para solicitar la reformulación del proyect.
Septiembre 2: se presentó por parte del Ente Territorial el informe de ajuste a las cantidades de obra y el CDP.
Agosto 31: Según audiencia de arreglo directo realizada la semana anterior por parte de la subdirección de contratación donde se citó al Ente Territorial, se generaron unos compromisos que fueron dados a conocer por parte de la supervisión en la mesa de trabajo realizada el pasado 29 de agosto, que son los siguientes:
1.	El ET. Debe presentar un informe detallado de las actuaciones realizadas del proyecto.  Respecto. A los cambios ocurridos en el presupuesto publicado. En licitación versus presupuesto madurado. hay cambios en el diseño geométrico. Sección transversal. De 5 metros a 6 metros. Cumplimiento del 1. Punto. Para el 31 de agosto de 2022. 
2.	El ET. debe presentar. A 31 de agosto.  El balance. Real ajustado del presupuesto. General de la obra (mayores y menores cantidades e ítems no previstos). Deben anexar planos récord. Con las nuevas condiciones técnicas y de diseño, aval de la Interventoria, memorias de cantidades y la cartera topográfica. 
3.	Asistir a la mesa técnica.  Que se realizará el 29 de agosto de 2022. Con la participación de la Interventoria y Contratista y DPS. Con el objeto de definir posible mayor permanencia.  De la Interventoria en el cual. El ET deberá. Expedir un CDP X el valor acordado. Este CDP debe expedirse. A más tardar. El 01/09/22. En esta misma mesa técnica. 
4.	Se deberá definir la. Aprobación de la prórroga solicitada por el contratista por un periodo de 2 meses, enviar copia al supervisor de DPS. 
5.	El ET debe tramitar el   3er Desembolso. A más tardar el 3 de septiembre, siempre y cuando. Se haya alcanzado Un porcentaje de avance superior. Al 50 % y cumplimiento. A los compromisos anteriores.
Agosto 26: Se realizó audiencia de arreglo directo convocada por la subdirección de contratación en la cual el municipio de comprometió a entregar la proxima semana los documentos y soportes para la reformulación del proyecto.
Agosto 19: Prevista mesa de trabajo para verificar condiciones de avance del proyecto.
Agosto 12: Se hizo mesa de trabajo, se quedó de reiniciar actividades el martes 16 de agosto. Se tiene pendiente mesa de trabajo para el ajuste de items y precios dle proyecto.
Agosto 5: Se realiza comité de seguimiento donde se informa que se dió prórroga a la suspensión hasta el día 14 de agosto.Se hará visita a la obra el próximo 9 de agosto por parte del Director de Interventoría con el fin de conocer el estado del área de influencia del proyecto.
Julio 29: Se radicó el 28 de julio ante secretaria general la solicitud a la prórroga al convenio. En trámite audiencia por arreglo directo por diferencias en items contratados por parte de la alcaldía, con respecto a lo aprobado en la ficha de estructuración.</t>
  </si>
  <si>
    <t>CONSORCIO VIAL SUCRE</t>
  </si>
  <si>
    <t>313 5350470</t>
  </si>
  <si>
    <t xml:space="preserve">NICOLAS CABARCAS VEGA </t>
  </si>
  <si>
    <t>E-2020-2203-234157</t>
  </si>
  <si>
    <t>San Marcos</t>
  </si>
  <si>
    <t>337 FIP 2021</t>
  </si>
  <si>
    <t>Construcción De Pavimento Rígido En Distintas Vías De La Zona Urbana Del Municipio De San Marcos - Sucre</t>
  </si>
  <si>
    <t>470,54 metros lineales</t>
  </si>
  <si>
    <t>Entregado a Municipio</t>
  </si>
  <si>
    <t>El contratista debe entregar docuemtacion menor de PGIO. La alcaldia aun no suscribe acta de Liquidación.</t>
  </si>
  <si>
    <t xml:space="preserve">14/03/2023: Para inicio del trámite de liquidación del Contrato.     
15/02/2023: se realiza AV3 y se suscribe acta de entrega de obra y compromiso de sostenibilidad                                  </t>
  </si>
  <si>
    <t>MARIO ALBERTO PATERNINA BARRETO</t>
  </si>
  <si>
    <t>TAO TAFUR FLÓREZ</t>
  </si>
  <si>
    <t>E-2020-2203-234334</t>
  </si>
  <si>
    <t>303 FIP 2021</t>
  </si>
  <si>
    <t>Construcción De La Placa Huella Social Y Productiva Que Conduce La Vereda Java A La Vereda Sinaí Fase 2 Municipio De Alban - Cundinamarca</t>
  </si>
  <si>
    <t>867,96 metros lineales</t>
  </si>
  <si>
    <t>Albán 303 
El contrato terminó el 5 de diciembre. El 13 de diciembre se remitió a PS acta de terminación y acta de recibo del objeto contractual. En proceso de Liquidación</t>
  </si>
  <si>
    <t xml:space="preserve">Dic 29- Proyecto ejecutado gasta el 100% de avance físico, se esta en proceso de terminación del proyecto justificando el avance logrado con la respectiva trazabilidad y soportes de tipo técnico y administrativo, 
Dic 9: Se prevée realizar el trámite de quinto desembolso por el cumplimiento del 90% de avance físico a mas tardar del 12 de diciembre. 
Noviembre 23: Proyecto reiniciado de acuerdo con la instrucciín dada por parte del Director de Infraestructura
Noviembre 16: Proyecto se encuentra suspendido en trámite de mayor permanencia de interventoría.
Noviembre 4: En trámite de mayor permanencia de la interventoria para cubrir laprorroga al contrato de obra el fin de semana se presentará informede supervisión con soportes al supervisor del contrato de lla interventoria.
Octubre 27: Proyecto continua suspendido, en trámite d eprorroga del proyecto y mayor permanencia de interventoria ante DPS.
Octubre 13: Proyecto continua suspendido por trámite de mayor permanencia de interventoría.
Octubre 5: En trámite de mayor permanencia de interventoría para este proyecto.
Sep 22: Se realizó comite de seguimiento se sigue a la espera de CDP por parte del municipio para el trámite de la mayor permanencia de interventoría.
Sep 16: Se realizo mesa de seguimiento el día 15 de septiembre, donde se hizo alerta de cumplimiento con el tiempo de ejecución contractual y la prórroga del contrato de obra.
Sept 7: se realiza seguimiento al cumplimiento del avance físico y verificar el cumplimiento del plan de contingencia para subsanar el atraso registrado en los informes semanales.
Agosto 26; En mesa de trabajo realizada el 25 de agosto se indicó que se cederá el contrato a un nuevo contratista.
Agosto 18: Se realizó comité de seguimiento donde se establece que se deben aumentar los recursos y mano de obra en campo para lograr la terminación del proyecto en el mes de octubre.
Agosto 12: Se reaizó mesa de trabajo donde se expresa por parte d ela supervisión la preocupación por el crecimiento en el atraso del proyecto con respecto al porcentaje de avance programado Vs porcentaje ejecutado. Se realizó trámite d eprimer desembolso.
Julio 29: Se realizó mesa de trabajo el 28 de julio, se definió aplicar plan de contingencia para subsanar el atraso acumulado.
Proyecto en ejecución. 
 Se establecen condiciones de avance para plan de contigencia. </t>
  </si>
  <si>
    <t>CESAR ARMADO BARON BARON</t>
  </si>
  <si>
    <t>E-2020-2203-234926</t>
  </si>
  <si>
    <t>Caimito</t>
  </si>
  <si>
    <t>593 FIP 2021</t>
  </si>
  <si>
    <t>Construcción En Concreto Rígido En Varias Clls Urbanas Del Municipio De Caimito - Sucre</t>
  </si>
  <si>
    <t>505 metros lineales</t>
  </si>
  <si>
    <t xml:space="preserve">Caimito
Se remite por parte de interventoría acta de terminación a PS. El contratista envia documentacion para revision de interventoria. </t>
  </si>
  <si>
    <t>15/02/23: Proyecto terminado con inicio del proceso de liquidación del contrato derivado, por suscripción de Acta de Terminación y Entrega. Pendiente Acta de compromiso de sostenibilidad para solicitar AV3.</t>
  </si>
  <si>
    <t>SAICO INGENIERIA S.A.S.</t>
  </si>
  <si>
    <t>E-2020-2203-250279</t>
  </si>
  <si>
    <t>Buenavista</t>
  </si>
  <si>
    <t>499 FIP 2021</t>
  </si>
  <si>
    <t>Construcción De Placa Huellas En Concreto Rígido En La Vía Que Comunica La Cabecera Municipal Con La Vereda Santa Inés Del Municipio De Buenavista - Sucre</t>
  </si>
  <si>
    <t>980 metros lineales</t>
  </si>
  <si>
    <t xml:space="preserve">Buenavista 
El contrato terminó el 7 de diciembre de 2022. Se remite acta de  terminación y recibo del objeto contractual a Prosperidad Social. En proceso de liquidación, el 14 de abril se remite oficio de reiteración de documentos pendientes </t>
  </si>
  <si>
    <t>14/03/2023: por iniciar el proceso de liquidación, una vez se reciban las actas y docuentación finales.              15/02/23: Proyecto terminado con trámite del 100% del pago. En trámite de firmas de Acta de Terminación y Entrega, para inicio programación de AV3.                    Octubre 13: Proyecto con aval de prórroga y en trámite de la mayor permanencia de la interventoría.
Sept 7: or tema de lluvias, pendiente acta parcial 1 para iniciar trámite de primer dese0mbolso– otrosí de prorroga con condición resolutoria avance de obra. Recursos considerables en reserva con riesgo de fenecimiento Pendiente culminación tramite otrosí prorroga y garantizar suscripción del ET. Av. 1 por definir fecha una vez reinicie obra, ya socializado
Inició el 16/05/2022, en seguimiento telefónico realizado el 10/06/2022 el ET informó que los retrasos iniciales se debieron a las dificultades para consecución de maquinaria.</t>
  </si>
  <si>
    <t>CONSORCIO VIAS SANTA INES</t>
  </si>
  <si>
    <t>DIEGO ALEXANDER PEÑA</t>
  </si>
  <si>
    <t>E-2020-2203-253296</t>
  </si>
  <si>
    <t>San Onofre</t>
  </si>
  <si>
    <t>293 FIP 2021</t>
  </si>
  <si>
    <t>Mejoramiento De La Vía Que Comunica Los Corregimientos De Chicho Y Palmira, Municipio De San Onofre - Sucre</t>
  </si>
  <si>
    <t>750 metros lineales</t>
  </si>
  <si>
    <t xml:space="preserve"> Se solicita el municipio la suscripción del acta de terminación y el acta de recibo del objeto contractual. 
La interventoria envió septima reiteracion de solicitud de la documentación de liquidación. 
La alcaldia y el contratista no asistieron a mesa de trabajo programada para el dia 18 de abril. </t>
  </si>
  <si>
    <t>18/04/2023: No se ha recibido reporte del municipio de la solicitud de la interventoría de realizar el proceso sancionatorio al Contratista de Obra, por el incumplimiento a la ejecución. Es importante informar que la interventoría ha hecho 6 reiteraciones al respecto.                           14/03/2022: proyecto con recursos 100% en reserva, con solicitud de liberación de recursos por no ejecución. Por declarar incumplimiento al Ente Territorial con Informe de cierre por parte de la Interventoría.                                15/02/23: Convenio para inicio de cierre del contrato derivado por recibo del informe final de interventoría, como insumo para inicio de liquidación del CV.                          Dic 29 - Proyecto en ejecución hasta el 30% de avance físico. Se solicitó a la interventoria un informe con la funcionalidad de las obras ejecutradas dentro del avance físico reportado por esta del 30%  pero no fue aportado y por tal razon no se dio visto buenio al desembolso del 10% y no se presentó por parte del ente territorisal 
Dic 7: En tproceso de cierre del proyecto, con base al alcance funcioal que se verifique y valide mediante informe de ejecución solicitado a la interventoria por parte del supervisor del convenio. 
para dar viabilidad al pago del 10 % de avance.. 
Nov 30: Se radica memorando por presunto incumplimiento para la interventoria al cual se solicita informe de ejecución del proyecto donde se valide la funcionalidad de las obras ejecutadas dentro del 18% de avance físico reportado por la interventoria.
Noviembre 16: Proyecto continua registrando atrasos pendiente citación al Alcalde a Bogotá mañana 17 de noviembre. No se cumplio con la condición resolutoria.
Noviembre 4: Se dio reinicio al contrato de obra el pasado  31 de octubre, se vienen desarrollando  las actividades sin novedad. 
Octubre 27: En trámite de ajuste dediseño para reiniciar actividades de obra.
Octubre 6: Se realizará mesa de trabajo para revisar aspectos de variación de diseño inicial por cambio en las condiciones de tránsito.
Sep 30: Se está a la espera de los resultados del estudio de tránsito recogido por el contratista para alimentar el estudio del diseño de pavimentos, para determinar si se requiere o no modificar el estudio inicial.
Sep 22: Se esta adelantando estudio de tránsito para validar diseño de pavimento adecuado para poder continuar con la ejecución del proyecto.
Sep 16: Proyecto continua suspendido, a la espera de resultados en la revisión del diseño de tránisito por el cambio de las condiciones iniciales aprobadas por el grupo de validación en el área de influencia del proyecto,
Sept 7: En mesa de trabajo se definen los parametros de realización de la mesa técnica de reformulación de este proyecto. En trámite de radicación del primer desembolso del 10%.
Agosto 31: De acuerdo con las mesas realizadas con el Ente Territorial, interventoría y contratista con respecto a la revisión de las nuevas condiciones de tráfico en el área de influencia del proyecto y según por lo informado por el contratista, se mantiene el diseño en cuanto a estructura de subbase y placa, pero hoy acordamos con el especialista de interventoría que se debe hacer un cajeo para remplazar los costados con 40 cm de material de afirmado para homogeneizar la fundación o subrasante de la vía. 
Agosto 26: En mesa de trabajo realizada el 25 de agosto se presentó propuesta del contratista para realizar solicitud de modificación del diseño a presentar a DPS la próxima semana. 
Agosto 19: Se realizó comité de seguimiento en donde se solicita al municipio a adelantar las gestiones necesarias para validar las actividades no previstas y verificar que el plan de contingencia propuesto por el contratista de obra sea cumplido.
Agosto 12: Se hizo mesa de trabajo donde se expresa la preocupación por el marcado atraso que se ha dado en la ejecución del proyecto y la falta de acciones por parte de la interventoria donde se indiquen los llamados de atención y posible incumplimiento.
Agosto 5: Se realizó comité de seguimiento en donde se recalcó el cumplimiento al plan de contingencia presentado por parte del contratista. ya se vienen adelantando a la fecha Conformación de calzada y excavación
se esta interviniendo el tramo que se había dejado sin intervenir por que había mucha agua
Julio 26: Se hizo la solicitud de programar la programar AV1 con el  apoyo social Edson Barrios, pendiente de confirmación de fecha. Se realizó mesa de seguimiento julio 25 con ente territorial y el contratista, debido a los problemas de ola invernal no se ha podido ingresar toda la maquinaria luego del reinicio de obra hecho el 21 de julio</t>
  </si>
  <si>
    <t>BROKA CONSTRUCCIONES E INTERVENTORIAS S.A.S.</t>
  </si>
  <si>
    <t>E-2020-2203-253378</t>
  </si>
  <si>
    <t>Corozal</t>
  </si>
  <si>
    <t>487 FIP 2021</t>
  </si>
  <si>
    <t xml:space="preserve">Construcción De Pavimento Concreto Rígido En Vías Urbanas Del Barrio Dulce Nombre De Jesús En El Municipio De Corozal - Sucre	</t>
  </si>
  <si>
    <t>1096 metros lineales</t>
  </si>
  <si>
    <t>Corozal 487 
Se encuentra en tramite de mayor permanencia de interventoria, ya el ET generó CDP, el cual ya se envio a Prosperidad Social el dia 14 de abril. 
Se realiza llamado de atención al contratista por el atraso presentado y se remite informe de presunto incumplimiento al Ente Territorial. .</t>
  </si>
  <si>
    <t>14/03/2023: Según lo informado al Supervisor, el ET remitirá el 17/03/2023 la información técnica y CDP para el incio del trámite de la mayor permanencia.        17/02/2023: se realizó mesa de trabajo entre las partes, donde se habló de una mayor permanencia de interventoría, para la terminación del proyecto.  15/02/23 Con el presunto incumplimiento con tasación heco por la interventoría, la Supervisión programó mesa para el 16/02/2023. Por definir la mayor permanencia con los insumos del ET.                                                                                                    Octubre 13: Proyecto se encuentra suspendido. 
Inició el 31/05/2022, Proyecto de obra derivado suspendido, con retrasos por tema de lluvias, Pendiente acta parcial 1 para iniciar trámite de primer desembolso– otrosí de prorroga con condición resolutoria avance de obra. Pendiente culminación tramite otrosí prorroga y garantizar suscripción del ET. Av. 1 - 16 de junio, ya socializado</t>
  </si>
  <si>
    <t>CONSORCIO CONSTRUPAVIMENTO</t>
  </si>
  <si>
    <t>301 2891522</t>
  </si>
  <si>
    <t>E-2020-2203-253393</t>
  </si>
  <si>
    <t>414 FIP 2021</t>
  </si>
  <si>
    <t>Construcción Primera Etapa En Pavimento Flexible De La Vía Arenales, Barrio Obrero Desde La Abscisa Pr0+000 Al Pr0+790 Del Municipio De Villeta - Cundinamarca</t>
  </si>
  <si>
    <t>790 metros lineales</t>
  </si>
  <si>
    <t>La inteventoria realizará visita para corroborar el translado de los postes que debia hacer el ET. Ya se suscribió el acta de mayor permanencia de interventoria y se encuentra en proceso de legalizacion en P.S</t>
  </si>
  <si>
    <t xml:space="preserve">VILLETA 414/2021: SUSPENDIDO (hasta el 29/04/2023)
*14/04/2023: Interventoría a ET solicita Prórroga #4-Suspensión #2 (por 15 días) del 15-29/abril/2023 y para Reinicio #2 (30/04/2023). Lo anterior teniendo en cuenta que a pesar de haberse superado la situación de traslado de postes, aún no se ha legalizado la mayor permanencia de la interventoría.
*11/04/2023: Interventoría a Supervisor - Envía ACTA DE MAYOR PERMANENCIA ( $42.268.053,00 por (60) días) suscrita por las partes.
*10/04/2023: Supervisor de interventoría a Interventoría - Envía ACTA DE MAYOR PERMANENCIA ( $42.268.053,00 por (60) días) para revisión y firma de interventoría y ET.
*31/03/2023: La ET CERTIFICA que NO se incluirán las actividades del muro de contención del barrio el porvenir dentro  de las actividades del CO-135-2022 e informa que  cuenta con los recursos necesarios para dichas actividades. 
*27/03/2023: Supervisor DPS a Interventoría - Envía  INFORME MENSUAL #4 (sept/2022)- APROBADO y CERTIFICACIÓN DE SUFICIENCIA.
*24/03/2023: Supervisor DPS a apoyo jurídico (Andrés F. Santos) envía para REVISIÓN y VoBo la proyección del MEMO para la solicitud de la mayor permanencia ajustado y llink con los documentos remitidos por interventoría y  ET, a la espera de poder subrilos a DELTA.
*23/03/2023: Supervisor DPS a Interventoría - Envía  INFORME MENSUAL #3 (agosto/2022)- APROBADO y CERTIFICACIÓN DE SUFICIENCIA.
*23/03/2023: Supervisor DPS a Interventoría - Envía  INFORME MENSUAL #2 (julio/2022)- APROBADO y CERTIFICACIÓN DE SUFICIENCIA.
*23/03/2023: Supervisor DPS a Interventoría - Envía  INFORME MENSUAL #1 (junio/2022)- APROBADO y CERTIFICACIÓN DE SUFICIENCIA.
*23/03/2023: Supervisión DPS a Interventoría - Envía  Informe Mensual #4 - 01-30 septiembre/2022.  NO APROBADO, para subsanación #2.
</t>
  </si>
  <si>
    <t>CONSORCIO AMCO VILLETA</t>
  </si>
  <si>
    <t>ALVARO GUTIERREZ</t>
  </si>
  <si>
    <t>E-2020-2203-234324</t>
  </si>
  <si>
    <t>389 FIP 2021</t>
  </si>
  <si>
    <t>Construcción De Placa Huella Social Y Productiva Que Conduce De La Vereda Java A La Vereda Sinaí Fase 1 Municipio De Alban - Cundinamarca</t>
  </si>
  <si>
    <t>837,28 metros lineales</t>
  </si>
  <si>
    <t xml:space="preserve">Esta en proceso de legalizacion en PS la mayor permanencia de interventoria. </t>
  </si>
  <si>
    <t>Noviembre 4: En trámite de mayor permanencia de la interventoria para cubrir laprorroga al contrato de obra el fin de semana se presentará informede supervisión con soportes al supervisor del contrato de lla interventoria.
Octubre 27: Proyecto en ejecución, s eha venido recalcando al municipio y al contratista de obra en el plan de contingencia para reducri porcentaje de atraso registrado en obra.
Sept 7: En seguimiento al cumplimiento de la programaciójn de obra y los avances estimados.
Agosto 18: Se realizó comité de seguimiento donde se establece que se deben aumentar los recursos y mano de obra en campo para lograr la terminación del proyecto en el mes de octubre.
Julio 15: La interventoría entregó solo dos informes semanales en el mes de junio. No se ha entregado el informe mensual del mes de junio. No tenemos información para hacer el seguimiento del convenio.</t>
  </si>
  <si>
    <t>CESAR ARMANDO BARÓN</t>
  </si>
  <si>
    <t>E-2020-2203-253165</t>
  </si>
  <si>
    <t xml:space="preserve">Los Palmitos </t>
  </si>
  <si>
    <t>385 FIP 2021</t>
  </si>
  <si>
    <t>Mejoramiento De Los Puntos Críticos De La Vía Que Conduce De Los Palmitos Hasta La Vereda Cinta Roja. En El Municipio De Los Palmitos - Sucre</t>
  </si>
  <si>
    <t>610 metros lineales</t>
  </si>
  <si>
    <t xml:space="preserve">Los Palmitos
Se reitera la solicitud de suscripción del acta de terminación y el acta de recibo por parte del Municipio. El 14 de abril se envía al ET solicitud de incumplimiento al contratista.  El dia 21 de marzo se realizó mesa de trabajo con el municipio, sin embargo no se ha avanzado en los compromisos adquiridos. </t>
  </si>
  <si>
    <t>18/04/2023: No se ha recibido por la Supervisión la totalidad de los documentos para el inicio del trámite de liquidación del Convenio.                                    15/02/23: Convenio terminado y pendiente de insumos de informes y actas para inicio de Liquidación del CV por la Supervisión.                  13/10/2022: Pendiente trámite del 10% - En elaboración comunicados por posible no prorroga del convenio
19/10/2022: Se remitió memorando de posible incumplimiento 
20/10/2022: Por decisión de la coordinacion DISH no se prórroga el convenio
28/12/2022. No se ha recibido informe de funcionalidad de la obra 
27/10/2022: En reunión la ing tatiana autoriza la prorroga del convenio, se empieza trámite del mismo</t>
  </si>
  <si>
    <t>CONSORCIO MEJORAMIENTO CINTA ROJA</t>
  </si>
  <si>
    <t>304 3851578</t>
  </si>
  <si>
    <t>E-2020-2203-028793</t>
  </si>
  <si>
    <t>Since</t>
  </si>
  <si>
    <t>626 FIP 2021</t>
  </si>
  <si>
    <t>Construcción De Pavimento Rígido De La Cra 3 Y 5 Cll 5 Cll 11 Cra 4 Entre 5 Y 7 Cll 6 Entre Cra 4 Y 5 Del Corregimiento De Granada Del Municipio De Sincé - Sucre</t>
  </si>
  <si>
    <t>2531,63 metros lineales</t>
  </si>
  <si>
    <t>El contrato se encuentra terminado,  se está en conciliación de cantidades, para elaboración de acta de terminación y de recibo del objeto contractual.</t>
  </si>
  <si>
    <t>14/03/2023: en revisión del balance definitivo, para actas finales e inicio del trámite de liquidación; a la espera que el ET solicite a la Supervisión la solicitud de prórroga del Convenio.    15/02/23: Por suscripción Acta de Teminación y de Entrega para programación de la AV3. Pendiente trámite pago final 10%.</t>
  </si>
  <si>
    <t>CONSORCIO SAN JOSÉ</t>
  </si>
  <si>
    <t>CESAR AUGUSTO SUAREZ CARREÑO</t>
  </si>
  <si>
    <t>E-2020-2203-125612</t>
  </si>
  <si>
    <t>Sampues</t>
  </si>
  <si>
    <t>683 FIP 2021</t>
  </si>
  <si>
    <t>Construcción De Pavimento En Concreto Rígido De Las Clls Y Cra Barrio Doce De Octubre, Municipio De Sampués - Sucre</t>
  </si>
  <si>
    <t>1462,01 metros lineales</t>
  </si>
  <si>
    <t xml:space="preserve">Se suspende el contrato, considerando que se encuentra pendiente la validación de la solución hidraulica en la Calle 29, la interventoria se encuentra en revision de documentacion enviada por contratista el dia 17 de abril.  </t>
  </si>
  <si>
    <t>14/03/2023: por información recibida el 13/03/2023 por la intrventoría, el contratista de obra ya entregó diseños del canal y el presupuesto ajustado; una vez revisado se remitirá a la Supervisión la documentación técnica y presupuestal para inicio del trámite de la mayor permanencia para el posterior reinicio de obra.                        15/02/23: Contrato suspendido hpara revisión y aval sistema hidráulico para ejecución en obra. Pendiente recibir por el ET documentación del trámite de mayor permenencia.                                El contrato de obra No.MS-670-112-2022 se encuentra con acta de inicio suscrita el 23/06/2022.
Con corte al 18 de diciembre de 2022 se reporta una ejecucion del 0,74%  reflejando un adelanto del 0,25%. Con un avance presupiestal del $2.054.236.187
A la fecha se han realizado desembolsos al municipio hasta el 70 %, segun lo establecido en la forma de pago del convenio, el municipio solicita una suspension al contrtao d eobra debido  ala necesidad de contar con el CDP para ausmir los costos de la mayor permencia de la interventoria, toda vez que el contrtao de obra vence el  de diciembre de 2022</t>
  </si>
  <si>
    <t>CONSORCIO PAVIMENTO SAMPUÉS 2022</t>
  </si>
  <si>
    <t>JORGE LUIS SANDOVAL HURTADO</t>
  </si>
  <si>
    <t>E-2020-2203-234538</t>
  </si>
  <si>
    <t>640 FIP 2021</t>
  </si>
  <si>
    <t>Construcción De Las Vías Urbanas En Pavimento Rigido En El Municipio De San Marcos - Sucre</t>
  </si>
  <si>
    <t>469 metros lineales</t>
  </si>
  <si>
    <t>San Marcos 640
Contrato suspendido, se suscribió acta de mayor permanencia de interventoria y se encuentra en proceso de legalización en DPS.</t>
  </si>
  <si>
    <t>13/03/2023: por recibir subsanaciones a la solicitud de la mayor permanencia.                        15/02/23: Proyecto suspendido. Pendiente por el municipio el CPD para la mayor permanecia de interventoría y el CDP de mayores cantidades de obra, a ejecutarse con dinero del Ente Territorial.</t>
  </si>
  <si>
    <t>KABOD EXECUTIVE GROUP S.A.S</t>
  </si>
  <si>
    <t>300 6030506</t>
  </si>
  <si>
    <t>E-2020-2203-234909</t>
  </si>
  <si>
    <t>615 FIP 2021</t>
  </si>
  <si>
    <t>Construcción De Vías Urbanas En Pavimento Rígido Etapa Ir En El Municipio De San Marcos - Sucre</t>
  </si>
  <si>
    <t>917 metros lineales</t>
  </si>
  <si>
    <t>San Marcos 615
Se suspende el contrato de obra, en tramite CDP para mayor permanencia de interventoría, en revision de DPS la documentacion requerida.</t>
  </si>
  <si>
    <t>13/03/2023:pendiente que el ET remita documentación completa para inicio del trámite de la mayor permanencia de interventoría.                            15/02/23: Proyecto suspendido con fecha tentativa de reincio el 16/02/2023. Pendiente por el municipio el CPD para la mayor permanecia de interventoría y el CDP de mayores cantidades de obra, a ejecutarse con dinero del Ente Territorial.</t>
  </si>
  <si>
    <t>CONSORCIO VIAS URBANAS
ETAPA II</t>
  </si>
  <si>
    <t>313 6748144</t>
  </si>
  <si>
    <t>E-2020-2203-252531</t>
  </si>
  <si>
    <t>Palmito</t>
  </si>
  <si>
    <t>698 FIP 2021</t>
  </si>
  <si>
    <t>Construcción De Pavimento En Concreto Rígido De La Cll 10. Entre Cra 4A Y Cra 8 En Zona Urbana Del Municipio De San Antonio De Palmito - Sucre</t>
  </si>
  <si>
    <t>717,53 metros lineales</t>
  </si>
  <si>
    <t>El 10 de abril se envió a la supervision de DPS la documentacion requerida para la subsanacion de la reformulación del proyecto. En validación DPS</t>
  </si>
  <si>
    <t>13/03/2022: por recibir información completa para inicio de trámite de mayor permanencia de interventoría y reformulación del proyecto. 15/02/23: Proyecto suspendido, con documentación enviada por la interventoría para la reformulación.</t>
  </si>
  <si>
    <t>FERRER MADRID CONSTRUCCIONES S.A.S</t>
  </si>
  <si>
    <t>JOSÉ CARASQUILLA MONTERROZA</t>
  </si>
  <si>
    <t>E-2020-2203-160973</t>
  </si>
  <si>
    <t>CONSORCIO INTERSOCIAL</t>
  </si>
  <si>
    <t>Santander</t>
  </si>
  <si>
    <t>Capitanejo</t>
  </si>
  <si>
    <t>391 FIP 2021</t>
  </si>
  <si>
    <t>Construcción de la Plaza de Mercado del municipio de Capitanejo - Santander</t>
  </si>
  <si>
    <t>1332,32 metros cuadrados</t>
  </si>
  <si>
    <t>Suspendido por presentarse observaciones a los diseños iniciales.
*22-02-23: Se remiten observaciones a los diseños quedando pendiente el concepto de la revisión del componente estructural.
*14-02-23: Se viabilizaron los diseños de redes hidrosanitarias, proteccion contra incendio y gas.
*Se remitieron observaciones electricas y con base en la reunión realizada el 26 de abril, el 02 de mayo de 2023 se recibió su subsanación, la cual esta en revisión por interventoría.</t>
  </si>
  <si>
    <t>El ET realizó ajustes estructurales de los cuales se esta sacando un balance de mayores y menores cantidades por entregar por parte del ET. Se esta realizando la recolección de la documentación para la prórroga del convenio hasta el 31/07/2023. ET no ha informado el estado del proceso sancionatorio.El 10/10 Supervisión envió memo de motivos controversia al ET.
Suspendido
15/11/2022: desembolso No 1 por un valor de $369.104.475 avance financiero 10%.
Interventoría esta revisando los diseños aportados por el ET. 
30/03/2023 La supervisión del convenio remite oficio de motivos de controversia S-2023-4301-077137</t>
  </si>
  <si>
    <t>CONSORCIO PLAZA CAPITANEJO</t>
  </si>
  <si>
    <t>BERTHA OCHOA</t>
  </si>
  <si>
    <t>ANGELA MARIA CHICA</t>
  </si>
  <si>
    <t>E-2020-2203-249149</t>
  </si>
  <si>
    <t>Cerrito</t>
  </si>
  <si>
    <t>Pavimento en Concreto</t>
  </si>
  <si>
    <t>376 FIP 2021</t>
  </si>
  <si>
    <t>Construcción De Pavimento Rígido En Vías Urbanas De Bajo Transito Del Municipio De Cerritos - Santander</t>
  </si>
  <si>
    <t>1046,65 metros lineales</t>
  </si>
  <si>
    <t>Terminado 11-01-22
*05-01-23: se remitió presunto incumplimiento con tasación de clausula penal.
El porcentaje financiero no llega al 100% , quedando en un 96.81 % ya que se presento sobrante de recursos por menores cantidades.
*23-02-23: Se remité información de compromisos adquiridos para la terminación del convenio por parte del ET.
*24-02-23: Se envía observaciones a las polizas al acta de terminación.
*15-03-23: Se reitera solicitud de documentos de liquidación.
*21-03-23: Se recibió polizas para revisión por interventoría.
*29-03-23: Se remiten viabilizacion al acta parcial Nº 5.</t>
  </si>
  <si>
    <t xml:space="preserve">01/09/2022: desembolso n1 por un valor de $176.151.023  avance financiero 10%.
18/10/2022: desembolso No 2 por un valor de $352.302.047  avance financiero 30%.
05/12/2022: desembolso No 3 por un valor de $352.302.047 avance financiero 50%.
13/12/2022: desembolso No 4 por un valor de $352.302.047 avance financiero 70%.
16/12/2022: desembolso No 5  por un valor de $352.302.047  avance financiero 90%.
Terminado  11/01/2023
Pendiente el pago final que debe ser por vigencia expirada.
AV3 programada
</t>
  </si>
  <si>
    <t>GENERADORA DE PROYECTOS DE PUERTOS DE ARQUITECTURA Y VÍAS S.A.S. – GEPAV S.A.S.</t>
  </si>
  <si>
    <t>E-2020-2203-253342</t>
  </si>
  <si>
    <t>Galán</t>
  </si>
  <si>
    <t>419 FIP 2021</t>
  </si>
  <si>
    <t>Construcción Plaza De Mercado Para El Municipio De Galán - Santander</t>
  </si>
  <si>
    <t>575,52 metros cuadrados</t>
  </si>
  <si>
    <t>SUSPENDIDO POR REQUERIMIENTO DE APROBACIÓN DE ITEMS NO PREVISTOS PARA CULMINACIÓN DE OBJETO CONTRACTUAL.
*08-03-23: Se recibieron observaciones por parte de Prosperidad Social al balance remitida.
*11-04-23: Municipio remite balance viabilizado por interventoría a Prosperidad Social para su revisión y aprobación.</t>
  </si>
  <si>
    <t>Inicio de ejecución el 06/07/2022.
01/09/2022: desembolso No 1 por un valor de $200.379.816  (10%) 
12/10/2022: desembolso No 2 por un valor de $336.100.634,80  (30%)
15/11/2022: desembolso No 3 por un valor de $336.100.634,80 (50%)
03/02/2023: desembolso No 4 por un valor de $336.100.634,80 (70%)
Se realizó reunión 08/03/2023 Interventoría, ET y DPS para revisar los NP y mayores cantidades. En espera que el  ET entregue balance para conocer el valor exacto que estan solicitando. 
Interventoría envió justificacion de NP (Planta electrica y baño discapacitados)</t>
  </si>
  <si>
    <t>UT PLAZA GALAN 2022</t>
  </si>
  <si>
    <t>E-2020-2203-253595</t>
  </si>
  <si>
    <t>Magdalena</t>
  </si>
  <si>
    <t>Ariguaní</t>
  </si>
  <si>
    <t>Via Terciaria</t>
  </si>
  <si>
    <t>348 FIP 2021</t>
  </si>
  <si>
    <t>Mejoramiento De La Vía Santo Domingo, Ariguaní Zona Rural Del Municipio De Ariguaní - Magdalena</t>
  </si>
  <si>
    <t>1546 metros lineales</t>
  </si>
  <si>
    <t>*Municipio viabilizó 42 días de la prorroga, no 45 como se había planteado inicialmente, ya que municipio cuenta unicamente con 30 millones.
*15-03-23:Interventoría remite concepto de mayor permanencia en el que se recibe los 30 millones aclarando que se harán futuras reclamaciones.
*Debido a la reprogramación requerida por la prorroga se disminuyo el procentaje programado.</t>
  </si>
  <si>
    <t>.-Mesa de trabajo el 23/03/2023. 
-27/03/2023 Se envía solicitud de mayor permanencia al supervisor del contrato de interventoría M-2023-4301-014357
- 20/04/2023 se entrega a la interventoría acta de reunión para llevar la mayor permanencia a comité directivo para su revisión y firma</t>
  </si>
  <si>
    <t>EBM CONSTRUCCIONES E INTERVENTORIA S.A.S</t>
  </si>
  <si>
    <t>300 6296607</t>
  </si>
  <si>
    <t>DONALDO ANDRES DEL TORO ESCOBAR</t>
  </si>
  <si>
    <t>E-2020-2203-264561</t>
  </si>
  <si>
    <t>Cesar</t>
  </si>
  <si>
    <t>Gamarra</t>
  </si>
  <si>
    <t>310 FIP 2021</t>
  </si>
  <si>
    <t>Mejoramiento De La Vía Corregimiento Mahoma, Troncal Del Caribe, Del Municipio De Gamarra - César</t>
  </si>
  <si>
    <t>*El CDP se recibio el 15-06-22,  y el pasado 10 de Noviembre en reunión con el director de DISH se redujo el tiempo de prorroga otorgado en la mesa del 14 de Junio de 2022, a 45 días, por directriz de Prosperidad Social, a la fecha no se ha recibido modificacion del convenio.
*En reunion del 27-12-22 con el director de la DISH se manifesto que teniendo en cuenta que los recursos ya estan fenecidos, y al no haber ningun documento oficial en el que se tengan los 45 dias de prorroga, se va a mantener los dos meses solicitados inicialmente en el arreglo directo.
*03-02-23: Se solciito infomación de tramites y gestiones realizados por parte de Prosperidad Social para la materialización de la mayor permanencia requerida por interventoría.
*Se esta a la espera de la modificacion del contrato de interventoria para mayor permanencia (Otro si Nº 13)
*23-03-23: Se da alcanca al oficio remitido en noviembre de 2022 respecto a la mayor permanencia de interventoría.
*El 11-04-23: Se recibió por parte de PS el acta de mayores costos de interventoría, la cual se remitió debidamente firmada por Interventoría el 12-04-23</t>
  </si>
  <si>
    <t>11 01 2023 se prorroga el convenio hasta el 30 de junio de 2023.
el 100% de los recuros correspondian a recuros 2021, los cuales fenecieron.
23 02 2023 se esta adelantando documentacion para proceso de mayor permanencia, se solicito designacion de apoyo tecnico y juridico
08 03 2023 se remitio correo electronico al municipio para que actualizara la solicitud de mayor permanencia conforme las observaciones presentada por revision de apoyo juridico, esto fue el pasado 03 de marzo, dicha solicitud fue reiterada el 08 de marzo.
16 03 2023 el municipio presento actualizacion de solicitud de mayor permanencia la cual le fueron presentadas observaciones por lo que justificaron solo por cumplimiento de arreglo directo.</t>
  </si>
  <si>
    <t>FABIO ALFONSO BAYONA RAMON</t>
  </si>
  <si>
    <t>DAIRO ROMERO</t>
  </si>
  <si>
    <t>E-2020-2203-055080</t>
  </si>
  <si>
    <t>San Jose de Miranda</t>
  </si>
  <si>
    <t>375 FIP 2021</t>
  </si>
  <si>
    <t>Construcción De Pavimento Rígido En El Municipio De San Jose De Miranda - Santander</t>
  </si>
  <si>
    <t>651,02 metros lineales</t>
  </si>
  <si>
    <t>*18-01-23: Se enviaron observaciones sociales a los documentos de liquidación remitidos por Contratista.
*Se solicito información tecnica de documentos de liquidación y el 24-02-23 se remitió observaciones a las polizas de terminación.
*24-02-23: Se envía observaciones a las polizas actualizadas al acta de terminación
*29-03-23: Se recibieron documentos de liquidación las cuales fueron observadas el 24-04-23..</t>
  </si>
  <si>
    <t>Se firma acta de inicio el 12/07/2022
18/10/2022: desembolso No 1 por un valor de $150.000.000  (10%.)
30/11/2022: desembolso No 2  por un valor de $300.000.000 (30%.)
02/12/2022: desembolso No 3 por un valor de $300.000.000 (50%.)
05/12/2022: desembolso No 4 por un valor de $300.000.000 (70%.)
05/12/2022: desembolso No 5 por un valor de $300.000.000 (90%.)
Terminado 11/01/2023
Pendiente el pago final que debe ser por vigencia expirada.
Acta de sostenibilidad en firmas de la ET</t>
  </si>
  <si>
    <t>INSA SAS</t>
  </si>
  <si>
    <t>E-2020-2203-162604</t>
  </si>
  <si>
    <t>Rionegro</t>
  </si>
  <si>
    <t>Placa Huella</t>
  </si>
  <si>
    <t>287 FIP 2021</t>
  </si>
  <si>
    <t>Mejoramiento de puntos críticos mediante la construcción de Placa Huella en las veredas Alto de Perez, Popas, San Jorge y Miraflores del municipio de Rionegro - Santander</t>
  </si>
  <si>
    <t>924 metros lineales</t>
  </si>
  <si>
    <t>Termino 14-12-22 Y se envía acta de entrega y recibo final para el 15-12-22.
*11-04-23: Se viabilizó la entrega de documentos de liquidación en medio digital, y llego en físico el 25-04-23 para revisión por interventoría.</t>
  </si>
  <si>
    <t xml:space="preserve">16/03/2023  Se recibe subsanación # 2 a informe M1 en revisión por apoyo técnico
16/03/2023  Se recibe subsanación # 2 a informe M4 en revisión por apoyo técnico
 27/01/2023 Envío oficio DPS de  Requerimiento Informes financieros pendientes Convenio 287 de 2021 suscrito entre Prosperidad Social y Rionegro - Santander.
7/01/2023 Se recibe informe final de interv. para revisión se coordina con apoyo tecnico
El 19/12/2022 se envia memorando M-2022-4301-065581 Solicitud de liberación de saldo presupuestal no ejecutado del convenio. 
El 15/12/2022 interventoría remite el acta de terminación para tramite de firmas.
El 15/12/2022 mediante memorando M-2022-4301-065043 se radica solicitud de desembolso No.6(100%) por valor de $ 63.545.616,61
                                                                                  </t>
  </si>
  <si>
    <t>CONSORCIO ERLINGSSON</t>
  </si>
  <si>
    <t>RODOLFO TORRES CASTELLANOS</t>
  </si>
  <si>
    <t>JUAN ANDRÉS ARENAS</t>
  </si>
  <si>
    <t>E-2020-2203-185154</t>
  </si>
  <si>
    <t>Curumaní</t>
  </si>
  <si>
    <t>423 FIP 2021</t>
  </si>
  <si>
    <t>Construcción De Pavimento Rígido Y Obras De Urbanismo Complementarias En Vías Urbanas Del Municipio De Curumani - César</t>
  </si>
  <si>
    <t>2665,37 metros lineales</t>
  </si>
  <si>
    <t>Suspendido por tramite de mayor permanencia, que se requirió por demora en la profundización de redes.
*Se esta a la espera de la modificacion del contrato de interventoria para mayor permanencia (Otro si Nº 13)
* Según la visita realizada en enero de 2023 se evidenció la subsanación de la profundización de redes.
*03-02-23: Se solicitó a Prosperidad Social  información de las gestiones adelantadas sobre la mayor permanencia solicitada.
*En AV2 municipio manifesto los atrasos presentados, por lo que interventoría manifiesto aclaración de las manifestaciones realizadas por ente territorial, indicando las causas de los atrasos presentados y porque se requiere la mayor permanencia de interventoría.
*02-03-23: Se remite comunicado solicitando las actas de prorroga a la suspension sucritas ya que se encuentran sin la firma del ET.
*21-03-23:Prosperidad Social solicitó alcance al concepto de interventoría, lo cual es remitido por Interventoría dando alcance al oficio remitido en noviembre de 2022 respecto a la mayor permanencia.
*El 11-04-23: Se recibió por parte de PS el acta de mayores costos de interventoría, la cual se remitió debidamente firmada nuevamente por Interventoría el 12-04-23</t>
  </si>
  <si>
    <t xml:space="preserve">1101 2023 se prorrogo el convenio hasta el 30 de junio de 2022.
 Se ejecuta pago hasta el tercer desembolso.
23 02 2023 se esta actualizando documentacion para mayor permanecia de interventoria, se solicito apoyo tecnico y juridico
16 03 2023 el municipio presento solicitud de mayor permanencia actualizada conforme se a recomendado, ya fue revisada por el apoyo juridico quien solicito reunion con interventoria para dar algunas orientaciones, la cual esta programada para el proximo martes.
20-04-2023 se remite al supervisor del contrato de interventoria Arq. Edgar Quintero el acta de mayores costos suscrita por el municipio para continuar con el tramite </t>
  </si>
  <si>
    <t>J.R. FONSECA INGENIERIA S.A.S</t>
  </si>
  <si>
    <t>E-2020-2203-229139</t>
  </si>
  <si>
    <t>Pivijay</t>
  </si>
  <si>
    <t>401 FIP 2021</t>
  </si>
  <si>
    <t>Construcción En Pavimento Rígido De La Cra 22 Entre Clls 17 Y 26 Y Cll 26 Entre Cra 21 Y 22 Municipio De Pivijay - Magdalena</t>
  </si>
  <si>
    <t>565 metros lineales</t>
  </si>
  <si>
    <t>Terminó el 26 de enero de 2023
*22-12-22: se remitio comunicado en el que se indicaba que no se podia llegar al 100% de avance física si no se realizaba el adicional requerido, y se solicito informacion de la prorroga del convenio, por lo que se presenta un 91,68 % de avance físico y 100% financiero.
*En visita del 23 y 24 de febrero de evidenció que no ha sido subsanado los pendientes para suscribir el acta de entrega y recibo final, por lo que el 02-03-23 se remite actualizacion del incumplimiento.
*06-03-23: se envía reiteración de solicitud de entrega de documentos para liquidación y ya que no se ha dado cumplimiento a las mismas por lo el 08-03-23 se actualiza el incumplimiento.
*15-03-23 Se reitero la subsanacion de las observaciones realizadas al acta de terminación, dado que se ha evidenciado que contratista no ha realizado subsanación de dichas observaciones, y el 22-03-23: Se reitera la solicitud de documentos de liquidación y solicitud de informes mensuales pendientes.
*11-04-23: Se reiteró al municipio por segunda vez la entrega del acta de terminación, las copias de las actas de prorroga pendientes, y la solicitud de documentos de liquidación.
*14-04-23: Actualización del informe de estado actual del contrato de obra.</t>
  </si>
  <si>
    <t>Acta de inicio: 09-05-2022
13-06-2022 se envía memorando de solicitud de cumplimiento de obligaciones debido a atrasos en la ejecución.
21-12-2022 Se realizó reunión con el ET, contratista e interventoría donde nos informan sobre las mayores cantidades de obra. 
28-12-2022 Se solicitó la prorroga del convenio por un mes.
31-01-2023 finalización del convenio
31/03/2023 La supervisión enviará oficio de motivos de controversia al ET para llamarlos a arreglo directo. (El municipio no ha querido firmar el acta de terminación y no ha conminado al contratista a la subsanación de los pendientes en obra para recibir a satisfacción)
--Pendiente programar AV3 cuando se tenga el acta de recibo a satisfacción</t>
  </si>
  <si>
    <t>CONSORCIO URBANO 2022</t>
  </si>
  <si>
    <t>E-2020-2203-231750</t>
  </si>
  <si>
    <t>Barrancabermeja</t>
  </si>
  <si>
    <t>392 FIP 2021</t>
  </si>
  <si>
    <t>Mejoramiento Y Rehabilitación De Vía Terciaria Mediante Sistema De Placa Huella. En La Vereda Ciénaga Brava. Del Corregimiento El Llanito. Barrancabermeja - Santander</t>
  </si>
  <si>
    <t>1769,3 metros lineales</t>
  </si>
  <si>
    <t>*Suspendido por mayor permanencia de 30 días, requerido por atrasos en el cronograma por parte del contratista.
*Se esta a la espera de la modificacion del contrato de interventoria para mayor permanencia (Otro si Nº 13)
*22-11-22: se remitió comunicado en el que se informa a alcadia que contratista se encuentra ejecutando actividades en periodo de suspension, las cuales no seran reconocidas economicamente por la interventoría.
*31-01-23: Se recibió CDP actualizado por parte del municipio
Se actualizo acta de mayores costos de interventorìa según el ultimo CDP remitido, y se encuentra en firma del ente territorial.
* 01-02-23: Se envía a Prosperidad Social de reiteración de solicitud de información de tramites y gestiones para la incorporacion de recursos por mayor permanencia.
Se esta a la espera de programación de arreglo directo por reajuste de Polizas, fenecimiento del 20% de los recursos y Mayor permanencia de interventoría.
*19-04-23: Se esta a la espera de programación de mesa de arreglo directo por parte de Prosperidad Social.</t>
  </si>
  <si>
    <t>Convenio prorrogado hasta 31/07/2023
15/11/2022: desembolso No 1 por un valor de $267.879.779 avance financiero 10%.
 24/11/2022: desembolso No 2 por un valor de $535.759.556 avance financiero 30%. Desembolso No 3 por un valor de $535.759.556 avance financiero 50%.
Suspendido. 
Pendiente otro si del contrato de interventoría para mayor permanencia: Se envió al supervisor de interventoría documentos con memorando interno 09/02/2023. Pendiente ajuste del acta de mayores costos.
03/02/2023: Supervisión envia oficio a ET alertando sobre los recursos fenecidos y la completitud del alcance incial
17/02/2023: Se envia comunicado de respuesta a observaciones que realizo el ET al acta de mayores costos.
El municipio se niega firmar el acta de mayores costo porque no tiene claro la relación que se tiene con la interventoria (Supervisión realizó 2 reuniones para resolver dudas)
16/03/2023 la supervisión envia oficio de motivos de controversia al ET para llevarlo a arreglo directo. S-2023-4301-047743
El municipio respondió al oficio el 24/03/2023</t>
  </si>
  <si>
    <t>CONSORCIO PALERMO</t>
  </si>
  <si>
    <t xml:space="preserve"> $  2.572.190.486,45</t>
  </si>
  <si>
    <t>E-2020-2203-232444</t>
  </si>
  <si>
    <t>Sitio Nuevo</t>
  </si>
  <si>
    <t>387 FIP 2021</t>
  </si>
  <si>
    <t>Pavimentación En Concreto Rígido De La Cll 6 Entre La Cra 1 Y 14 Del Municipio De Sitio Nuevo - Magdalena</t>
  </si>
  <si>
    <t>840 metros lineales</t>
  </si>
  <si>
    <t xml:space="preserve">*10-01-23: Se remite viabilización a la solicitud de prórroga por dos meses, aclarando que de no contar con la materialización de la mayor permanencia de interventoría no se realizará el acompañamiento por parte del Consorcio Intersocial.
*El 13-03-23 municipio envío solicitud de reinicio inmediato de las actividades, pero aunque las causales de la suspensión iniciales ya fueron superadas, no se ha materializado la mayor permanencia requerida según la prorroga viabilizada el 10-01-23, restando tan solo 13 días del plazo contractual inicial, por lo que se va llevar a cabo el reinicio el 21-03-23.
*22-03-23: Se remitió solicitud de aclaración al acta de reinicio, la cual se reiteró el 29-03-23.
*12-04-23: Se remite oficio a municipio en el que se indica que teniendo en cuenta el acta de reinicio remitida por el municipio y contratista, el contrato terminó el 02-04-23, y se reitera la solicitud acerca del estado del contrato.
*14-04-23: Se remite a Prosperidad Social informe del estado actual del contrato con posible incumplimiento del convenio.
*Municipio solicitó acompañamiento de interventoría para el 04-05-23 con el objetivo de iniciar proceso sancionatorio para contratista de obra.
</t>
  </si>
  <si>
    <t xml:space="preserve">
15-09-22 Viista de seguimento al proyecto se constata avance nulo
15-09-22 mesa de trabajo presencial incumplimiento del convenio
21-09-22 Se envia recoradtorio citacion audiencia de arreglo directo
23-09-22 se reitera observación a la valla presentada,
11-10-22 se envia requeriemiento previo a la aplicacion de la clausula de condicion resolcutoria S-2022-4301--395855
 21-03-23 Reinicio de obra por solicitud del ET, restando tan solo 13 días del plazo contractual inicial. (No se realizó la mayor permanencia)
19/04/2023 se realizó reunión presencial con el ET para dar lineamientos de la terminación del contrato y posterior liquidación del convenio.
Se solicitará arreglo directo</t>
  </si>
  <si>
    <t>CONSORCIO VIAS SITIONUEVO 2022</t>
  </si>
  <si>
    <t>MARIA EMMA RUA</t>
  </si>
  <si>
    <t>E-2020-2203-235017</t>
  </si>
  <si>
    <t>Onzaga</t>
  </si>
  <si>
    <t>289 FIP 2021</t>
  </si>
  <si>
    <t>Mejoramiento De Las Vías Urbanas Del Municipio De Onzaga - Santander</t>
  </si>
  <si>
    <t>337,76 metros lineales</t>
  </si>
  <si>
    <t>Reinicio 27 de Septiembre de 2022
*07-03-23: Se envía a Prosperidad Social solicitud de certificado de cumplimiento de obligaciones contractuales para el desembolso de la mayor permanencia de interventoría.
*11-04-23: Se viabilizó la entrega de los documentos de liquidación digitales, los cuales llegaron en físico el 28-04-23 para revisión por interventoría.</t>
  </si>
  <si>
    <t xml:space="preserve">16/03/2023 Mediante correo  reenvío oficio INTERSOCIAL-C289-204-2023, en el cual se solicita a contratista la entrega de la documentación  en el proceso de revisión de documentos para liquidación del componente social.
17/02/2023 Se envío oficio DPS de  Requerimiento Informes financieros pendientes Convenio  289                                                                                                                                                            12/12/2023 Se genera memorando de desembolso No 5 bajo radicado M-2022-4301-063549  por un valor de $232.444.944,82 para un avance financiero del 90% del convenio y 100% ejecutado, con este desembolso se cubre el valor total del proyecto conforme el acta de entrega y recibo final.
Se genera memorando de desembolso No 4 bajo radicado M-2022-4301-060462 del 30/11/2022 por un valor de $235.004.425 para un avance financiero del 70%.
</t>
  </si>
  <si>
    <t>CONSORCIO SYJ VIAS ONZAGA 2021</t>
  </si>
  <si>
    <t>E-2020-2203-235110</t>
  </si>
  <si>
    <t>Tamalameque</t>
  </si>
  <si>
    <t>422 FIP 2021</t>
  </si>
  <si>
    <t>Construcción Vías Urbanas En Concreto Rígido En Sector Palmira Municipio De Tamalameque - César</t>
  </si>
  <si>
    <t>527 metros lineales</t>
  </si>
  <si>
    <t>*06-12-22: se envió comunicado respecto a las solicitud de prorroga, por posible incumplimiento por parte del contratista., y se remitió a Posperidad Social informe del estado del contrato, interventoría esta a la espera de las directrices sobre el incumplimiento presentado frente a la solicitud de prorroga.
*12-01-23: se remitieron observaciones al cronograma de obra requerido para la viabilización de la prorroga solicitada.
*31-01-23: Se viabilizó prorroga por 45 días, y el 01-02-23 se le remite costeo a Prosperidad Social solicitud de incorporación de recursos para la mayor permanencia de interventoría requerida para la prorroga viabilizada.
*09-03-23: Se recibió CDP actualizado por parte del municipio con el concepto de la mayor permanencia.
*13-03-23: Se envío respuesta de la aceptación de la mayor permanencia de interventoría y el 15-03-23 se envío reiteración de solicitud de información respecto a la subsanación de redes de alcantarillado.
*El 11-04-23: Se recibió por parte de PS el acta de mayores costos de interventoría, la cual se remitirá debidamente firmada por Interventoría el 12-04-23 y se programa reunión para el 14-04-23 con el objetivo de ajustar el cronograma para el reinicio.
*12-04-23: Se reitera la solicitud de información respecto al avance de alcantarillado en los tramos necesarios, de lo que no se ha recibido pronunciamiento alguno, pese a que en reunión del 14 de abril de 2023 se le reitero al municipio la solicitud, y se reiteró el 26 de abril de 2023.</t>
  </si>
  <si>
    <t xml:space="preserve">11 01 2023 se prorroga el convenio hasta el 30 de junio de 2023. 
23 02 2023 se hacen gestiones para que el municipio presente disponibilidad de mayor permanencia, se le presenta al municipio el analisis de costo presentado por el supervisor de interventoria.
08 03 2023 esta en revision tercera version de solicitud de mayor permanencia de interventoria
16 03 2023 el municipio cumplio con la presnetacion de la solicitud de mayor permanecia con los cristerios establecido, la interventoria presento actualizacion de concepto, se esta actualizando el informe de supervison, el proximo miercoles 22 de marzo, se estar presentando a la supervison de contarto de interventoria. .
20-04-2023 viernes 14 de abril se remite al supervisor del contrato de interventoria Arq. Edgar Quintero el acta de mayores costos suscrita por el municipio para continuar con el tramite </t>
  </si>
  <si>
    <t>CONSORCIO VIAS URBANAS</t>
  </si>
  <si>
    <t>E-2020-2203-250337</t>
  </si>
  <si>
    <t>Hato</t>
  </si>
  <si>
    <t>288 FIP 2021</t>
  </si>
  <si>
    <t>Construcción De Pavimento Rígido En El Casco Urbano Del Municipio De Hato - Santander</t>
  </si>
  <si>
    <t>548,44 metros lineales</t>
  </si>
  <si>
    <t>*21-02-23: se remitieron observaciones a los documentos de liquidación.
*23 -02-23: Se recibe subsanacion de los documentos de liquidación por parte de contratista para revisión de interventoría
*07-03-23: Se envía tercera revisión a los documentos de liquidación.</t>
  </si>
  <si>
    <t xml:space="preserve">16/03/2023 Se reenvía oficio de interventoría INTERSOCIAL-C288-118-2023; se solicita a contratista la entrega de documentación pendiente para liquidación del proyecto
16/03/2023 Con apoyo tecnico se trabaja en subsanación de informe M1, se aclara  pendiente de componente social
17/02/2023 En revisión de informes mensuales de interventoría pendientes                                                                                                                                                                                                   12/12/2022 Se entrega el memorando de desembolso No 6 bajo radicado M-2022-4301-063550  por un valor de $38.404.058 para un avance financiero del 100%.
18/11/22 se remite oficio S-2022-4031-421790  saldos de reserva y solicitud de documentos para desembolsos.
Se firma el acta de entrega y recibo el 24/10/2022.
</t>
  </si>
  <si>
    <t>SUPROCON SAS</t>
  </si>
  <si>
    <t>E-2020-2203-253092</t>
  </si>
  <si>
    <t>Enciso</t>
  </si>
  <si>
    <t>330 FIP 2021</t>
  </si>
  <si>
    <t>Mejoramiento De Vías Urbanas Mediante La Construcción De Pavimento En Concreto Rígido En El Municipio De Enciso - Santander</t>
  </si>
  <si>
    <t>412 metros lineales</t>
  </si>
  <si>
    <t>Se firmo acta de entrega y recibo el 19-09-22
*22-03-23: Se viabiliza el componente social de lo documentos de liquidación, y se remiten observaciones a los documentos de liquidación pendientes.</t>
  </si>
  <si>
    <t xml:space="preserve"> Se realiza el desembolso No 6 bajo el radicado M-2022-4301-050939 del 12/10/2022 por un valor $61.973.558 para un avance financiero del 100%
Se envian observciones al informe No 2 el dia 25/10/2022
Se envian observciones al informe No 1 el dia 26/10/2022
Se envian observciones al informe No 3 el dia 26/10/2022
Se envian observciones al informe No 4 el dia 26/10/2022
Se envian observaciones al informe final el dia 27/12/2022                                                                                                                                                                                                                             En revisión de informes mensuales de interventoría 17/02/2023 
16/03/2023 Con apoyo técnico se trabaja en revisiónde informes mensuales de interventoría                                                                                                                                                                                                                                                   </t>
  </si>
  <si>
    <t>CONSORCIO AYC ENCISO</t>
  </si>
  <si>
    <t>E-2020-2203-253109</t>
  </si>
  <si>
    <t>Chimichagua</t>
  </si>
  <si>
    <t>308 FIP 2021</t>
  </si>
  <si>
    <t>Construcción De Pavimento En Concreto Rígido En Diferentes Sectores Del Municipio De Chimichagua - César</t>
  </si>
  <si>
    <t>1010 metros lineales</t>
  </si>
  <si>
    <t>*Se esta a la espera de la modificacion del contrato de interventoria para mayor permanencia (Otro si Nº 13).
*10-01-23: Se remite comunicado conforme a las salvedades que realizó el contratista de obra al acta de suspensión.
*El  01-02-23 y 02-23-23 se realizo mesa de trabajo con el director de obra  con el fin de socializar nuevamente las observaciones que se estan presentando en las actas parciales pero no se ha recibido subsanacion alguna.
*El 21-03-23: Se dió alcance al oficio del concepto de interventoría N° 148-2022 remitido en noviembre de 2022.
*11-04-23: Se recibió nuevamente por parte de prosperidad social acta de mayores costos de de interventoría, segun los lineamientos establecidos por Prosperidad Social, la cual se envió debidamente suscrita el 12-04-23, sin embargo no se ha recibido firmada por PS y municipio.</t>
  </si>
  <si>
    <t xml:space="preserve">11-01-2023. el contrato de obra es suspendido en espera que se fiormalice en el contrato de intervetoria la mayor permanencia.
El convenio fue prorrogado al 30 de junio de 2023.
fenecieron $1.284.474.252 corresponde al 90% del valor del convenio
23 02 2023 se esta actualizando documentacion para continuar proceso de mayor permanencia, se solciito designacion de apoyo tecnico y financiero.
08 03 2023 se remitio correo electronico al municipio para que actualizara la solicitud de mayor permanencia conforme las observaciones presentada por revision de apoyo juridico, esto fue el pasado 03 de marzo, dicha solicitud fue reiterada el 08 de marzo.
08 03 2023 se remitio correo electronico al municipio para que actualizara la solicitud de mayor permanencia conforme las observaciones presentada por revision de apoyo juridico, esto fue el pasado 03 de marzo, dicha solicitud fue reiterada el 08 de marzo.
16 03 2023 el municipio presento solicitud de mayor permanencia actualizada conforme se a recomendado, ya fue revisada por el apoyo juridico quien solicito reunion con interventoria para dar algunas orientaciones, la cual esta programada para el proximo martes
20-04-2023 se remite al supervisor del contrato de interventoria Arq. Edgar Quintero el acta de mayores costos suscrita por el municipio para continuar con el tramite 
</t>
  </si>
  <si>
    <t>CONSORCIO TXL 005</t>
  </si>
  <si>
    <t>E-2020-2203-253209</t>
  </si>
  <si>
    <t>San Vicente de Chucurí</t>
  </si>
  <si>
    <t>332 FIP 2021</t>
  </si>
  <si>
    <t>Construcción De Obras De Mejoramiento Vial En Las Veredas Nuevo Mundo. Taguales. Arrugas. Yarima Y Cascajales Del Municipio De San Vicente De Chucuri - Santander</t>
  </si>
  <si>
    <t>*11-04-23: Se remitió solicitud de inicio de proceso sancionatorio por la no entrega de los documentos de liquidación.</t>
  </si>
  <si>
    <t>17/03/2023 Reenvío correo de interventoría  con oficio INTERSOCIAL-C332-146-2023, en el cual se requieren pólizas actualizadas
16/03/2023 Envío memorandos radicados  de Legalización contable de acta de entrega y compromiso de sostenibilidad convenio 332 de 2021
03/03/2023 Se reciben correcciones informe  M2 en revision de apoyo técnico
El 23/12/2022 se envian observaciones al informe No 7  Se elabora AECS  6/02/2023, SE COORDINA CON APOYO TECNICO REVISIÓN DE INFORMES
16/12/2022  Se realiza el memorando de desembolso No 6 bajo radicado M-2022-4301-065344 para el pago por un valor de $145.395.640,91 para un avance fin.del 100%.
El 12/12/2022 se envian observaciones al informe No 6
El 23/12/2022 se envian observaciones al informe No 7  Se elabora AECS  6/02/2023, SE COORDINA CON APOYO TECNICO REVISIÓN DE INFORMES</t>
  </si>
  <si>
    <t>UNIÓN TEMPORAL HUELLAS DPS 22</t>
  </si>
  <si>
    <t xml:space="preserve"> $  1,442,345,909.00</t>
  </si>
  <si>
    <t>E-2020-2203-253317</t>
  </si>
  <si>
    <t>Salamina</t>
  </si>
  <si>
    <t>405 FIP 2021</t>
  </si>
  <si>
    <t xml:space="preserve">Construcción De Pavimento En Concreto Rígido En El Barrio Villa Del Carmen. Corregimiento De Guaimaro Municipio De Salamina - Magdalena </t>
  </si>
  <si>
    <t>643 metros lineales</t>
  </si>
  <si>
    <t>*27-09-22: Se solicito información a DPS sobre el estado juridico y contractual del convenio.
*28-09-22 No se viabiliza solicitud de prorroga ya que se esta a la espera de respuesta sobre el estado financiero y juridico del convenio.
*04-10-22: Se viabiliza acta de parcial N° 1 correspondiente a un 10%. y se procede con liquidación del convenio.
*24-10-22: se envía reiteración de solicitud de la liquidación a ente territorial.
Se encuentra en tramite de terminación anticipada, ya que el municipio no acepto la prorroga en el SECOP, que vencia el 30 de Julio de 2022.
Se esta a la espera de confirmación de visita técnica, la cual se ha reiterado tres veces mediante correo electronico,  para validación de tramos funcionales por parte de prosperidad social, aunque en comite directivo  del 27-03-23 se informo que se estará notificando a interventoría una fecha de programación de visita.
*16-03-23: Interventoría remitió  informe del estado en el que quedaron las obras, para remitir a Prosperidad Social el 15-03-23 y poder dar terminación anticipada del convenio.
NOTA: Es necesario aclarar que aunque el estado del convenio es cancelado, porque no se prorrogo el mismo, el estado del contrato de obra se encuentra suspendido.</t>
  </si>
  <si>
    <t>-- En espera de instrucciones para proceder dentro de la supervisión del convenio'
--SE SOLICITO COMISION A SITIO PARA REVISAR CANTIDADE FUNCIONALES, FUE NEGADA.    -SE TRAMITO DESEMBOLSO NO 1.   -CONVENIO sin vigencia. aprobada prorroga fuera de plazo.   -30-09-2022-  memorando al Et, estado del convenio interadministrativo.    -16-09-22 se observa en el expediente citación audiencia de incumplimneto al contratista. -15-09-2022- reiteracion a sub. contratos estado actual del convenio.
15-09-22 asistencia de citación al municipio por incumplimiento contrato de obra.  -14-07-2022- solicitud aplicacion de la clausula solucion de controversia.</t>
  </si>
  <si>
    <t>CONSORCIO HAMUSARCA-SALAMINA-LP-002</t>
  </si>
  <si>
    <t>E-2020-2203-253338</t>
  </si>
  <si>
    <t>San Martín</t>
  </si>
  <si>
    <t>309 FIP 2021</t>
  </si>
  <si>
    <t xml:space="preserve">Construcción De Pavimento Rígido Y Obras De Urbanismo En El Barrio Villa Nueva Del Municipio De San Martin - César	</t>
  </si>
  <si>
    <t>496,36 metros lineales</t>
  </si>
  <si>
    <t>*02-03-23:Se verifico y se concilió el balance, el cual fue remitido para firmas por parte del ET y Contratista y poder suscribir el acta de entrega y recibo final, adicioal aca se evidencio que el alcance fisico llegó a un 100% y pero el financiero 86.54%
*En reunión del 10-04-23 contratista se comprometió a subsanar el 13-04-23 las observaciones presentadas a las acta parciales del 70% y del 86% final del contrato, junto con las observaciones del acta de terminación para tramitar el acta de entrega y recibo final.
* Se programo visita para el 21-04-23 con el objetivo de verificar las obras ejecutadas y poder firmar acta de entrega y recibo.</t>
  </si>
  <si>
    <t>01 02 2022 El dia de ayer 30 de noviembre el municipio presento solicitudes de primer, segundo y tercer desembolso, las cuales fueron rechazadas por no tener anexos actas de obra y memorias de cantidades de obra, la interventoria confirma que el contratista no las ha presentado por esaa razon no se ha podido diligenciar las actas, la interventoria pasa comunicado al municipio sobre las diferentes solicitudes que le ha relizado al contratista.
11 01 2023 el convenio se prorrogo hasta el 30 de junio de 2023, fenecieron el 100% de los recurosos del convenio, $ 891.455.152, el municipio no subsano las observaciones.
23 02 2023 se esta a ala espera que el municipio presente solicitud de desembolso.
16 03 2023 el proximo martes 21 hay una mesa de trabajo para y trabajar tema de pasivo exigible.
20-04-2023 En comite de seguimiento la interventoria expresa que la prosima semana entrega el acta de recibo final del contrato para solicitar la auditoria Visible No 3</t>
  </si>
  <si>
    <t>CONSORCIO SAN VILLA</t>
  </si>
  <si>
    <t>E-2020-2203-253859</t>
  </si>
  <si>
    <t>Rio de Oro</t>
  </si>
  <si>
    <t>311 FIP 2021</t>
  </si>
  <si>
    <t>Construcción De Pavimento En Concreto Rígido En Diferentes Sectores Del Municipio De Rio De Oro - César</t>
  </si>
  <si>
    <t>638,4 metros lineales</t>
  </si>
  <si>
    <t>*17-11-22: se remite solicitud de información de inicio de proceso sancionatorio.
*10-01-23: se solicita al ente territorial copia del acta de terminación remitida, debidamente firmada y tambien se solicita entrega de documentación para liquidación.
*25-01-23: Se solicitó copia del acta de terminación y se requirió información del proceso sancionatorio.
*13-02-23: se remitio informe de presunto incumplimiento a PS por parte de ela Entidad Territorial, por la no remisión del acta de terminación y el no cumplimiento del alcance físico ni financiero.
*13-02-23: Se remitió a la uspervisión del convenio el estado del convenio en el cual se solicita el presunto incumplimiento a cargo de la Entidad Territorial.
*16-02-23: Se reitero la entrega de los informes sociales.
*07-03-23:Se envía reiteración de solicitud de entrega de los documentos para liquidación.
*En visita del 08-03-23 Interventoría evidencia que contratista esta realizando actividades constructivas posteriores a la terminación del contrato, por lo que el 27-03-23 se envió oficio de las actividades encontradas.
Se esta a la espera de que municipio remita solicitud para la audiencia por el incumplimiento.
*11-04-23: Se reiteró la solicitud de inicio de proceso sancionatorio, y acta de terminación., así como la aprobación de pólizas, y se reitero la entrega de los documentos de liquidación</t>
  </si>
  <si>
    <t>3 03 2023 S-2023-4301-057468 se presento comunicado al ente territorial para inicio de proceso de solucion de controversias, el municipio remitio resolucion por medio del cual inicia proceso por posible incumplimeinto al contratista de obra.
16 03 2023 se prepara comunicado para solicitar el arreglo directo.
19-abril se solicito al municipio respuesta interventoria</t>
  </si>
  <si>
    <t>CONSORCIO RIO 44</t>
  </si>
  <si>
    <t>MARIA DEL CARMEN PEÑALOZA</t>
  </si>
  <si>
    <t>E-2020-2203-253903</t>
  </si>
  <si>
    <t>Guadalupe</t>
  </si>
  <si>
    <t>331 FIP 2021</t>
  </si>
  <si>
    <t xml:space="preserve">Pavimentación Vías Urbanas Del Municipio De Guadalupe - Santander	</t>
  </si>
  <si>
    <t>277 metros lineales</t>
  </si>
  <si>
    <t>Terminó 21-11-22
*06-10-22 Se remiten observación a la caracterización de materiales y diseño de mezcla.
*21-10-22: según los resultados de CBR remitidos por el ente territorial, se evidencia la necesidad de un mejoramiento de a subrasante en uno de los tramos, sin embargo se observa que los presentados en la maduración no coinciden con los realizados durante la ejecución de la obra, por lo que se solicita al municipio tomar las determinaciones correspondientes.
*01-11-22: se emiten observaciones a la caracterizacion de los materiales y se devuelve la hoja de vida del residente de obra con observaciones.
*08-11-22: se envía reiteración de solicitud de entrega ajuste diseño geometrico, reiteración polizas actualizadas al acta de reinicio.
*09-11-22: se envía a municipio solicitud de respuesta a comunicado emitido por el contratista en el que solicita información acerca de diferentes documentos y especificaciones requeridas para la ejecución normal del proyecto, adicional a eso el 11-11-22 se solicita información de la actualización de redes de alcantarillado y aprobación de polizas actualizadas al acta de reinicio.
*09-11-22: se envía a contratista solicitud de entrega de mejoramiento de subrasante, y entrega de programación actualizada al reinicio.
*11-11-22: se envía a Prosperidad Social solicitud de liquidación de convenio.
*18-11-22: se remitió a Prosperidad social comunicado en la que se informa posible incumplimiento en la temrinación del objeto contractual, se da respuesta del mejoramiento de la subrasante propuesto por el municipio, y se envió a ente territorial incumplimiento con tasación de multa.
*Ente territorial aprueba cambia del diseño geometrico en uno de los tramos de la viabilización de la interventoría.
*28-11-22: en reunión con el municipio e interventoría, la interventoría se comprometio a enviar un comunicado de las condiciones de las obras ejecutadas, municipio insiste en que en acuerdo con subdirector de prosperidad social Chinchilla,  se acordo que el contrato de obra se ejecutaba hasta el 10 de Diciembre de 2022, pero interventoría reitera que su plazo terminó el 21-11-22
INTERVENTORÍA ESTA A LA ESPERA DE LINEAMIENTO DE PROSPERIDAD  SOCIAL RESPECTO AL CONVENIO.
*Se recibio comunicado en el que municipio manifesto que no iba a realizar la firma del acta de terminacion, teniendo en cuenta que ellos habian prorrogado el contrato de obra, pero interventoria informo que dicho documento llego tres dias despues de finalizado el contrato, por lo que se habia dado por terminado.
*Convenio finaliza el 31-12-22 y no se prorrogara, segun reunion sostenida con el director de la DISH.
*Se les solicitó documentos de liquidación que se reiterara por parte de la interventoría, junto con la solicitud de informes técnicos.
*24-01-23: Supervisor de Convenio envío comunicado a entidad territorial en el que se informa que el plazo de convenio finalizó el 31-12-22.
*27-01-23: Se envío acta de verificación de obras ejecutadas y no se ha recibido ningún tipo de respuesta por parte del municipio, por lo que se va a enviar comunicado a Prosperidad Social ya que no se ha recibido acta de terminación.</t>
  </si>
  <si>
    <t>Se prepara oficio para solicitud de arreglo directo.   17/02/2023                                                                                                                                                                                                                        1Se se realizó visita por parte de la supervisión para el 30/11/22 para verificar la obras ejecutadas a 21 de noviembre.
El 22/11/22 interventoría remite el acta de terminación con fecha 21 de noviembre.
El 18/11/22 se remite oficio S-2022-4301-421777  saldos de reserva y solicitud de documentos para desembolsos.
El ET entrega acta de reinicio con fecha del 25/10/2022 con fecha de terminación del 25/11/2022.
El 22/10/22 se remite al E.T. comunicado de gestión ejecución financiera S-2022-4301- 404346, en el cual se alerta sobre el fenecimiento de los recursos y se solicita entregar documentos para tramitar los desembolsos mas tardar el 02/12/22.
A 13/10/22 Aún no se tiene concepto por parte de interventoría respecto al estudio de suelos, se informó telefónicamente por parte de la misma que ya el laboratorio les entrego los ensayos de las muestras, se ha adelantado revisión, sin embargo, se solicitó completar la información de los ensayos ya que no se identificó el tipo de suelo. El laboratorio quedo en responder hoy y la interventoría enviaria concepto a mas tardar el 14/10/22
  El 06/10/22 en comite, la interventoría se comprometio a dar respuesta el día martes 11/10/22 acerca de los estudios de suelos, verificaran si coincide los ensayos realizados con los estudios iniciales. La audiencia de incumplimiento al contratista está programada para el 07/10/22
El 29/09/22 se remite comunicado S-2022-4301- 347137 de Saldos de reserva y solicitud de remisión de documentos para tramite de desembolsos, se advierte la posibilidad de fenecimiento de los recursos.
El 26/09/22 se realiza mesa de trabajo de seguimiento a los compromisos pactados el 05/09/22 no se cumplio con el compromiso de viabilización del estudio del suelos por la dificultad de conseguir el laboratorio, por lo cual las muestras se tomaron hoy 26/09/22 y se requieren 10 días para la entrega de resultados, se dejaron los siguientes compromisos:
i. Reinicio a más tardar el 10/10/22
ii. Miercoles 28/09/22 reanudación audiencia de incumplimiento, la cual inicio el 23/09/22.
iii. Entrega de resultados de caracterización de materiales (subbase y concreto) a más tardar el 30/09/22
El 22/09/2022 la interventoría indico que a la fecha no se ha adelantando la toma de muestras para el ensayo de CBR debido a que hubo dificultades con el laboratorio, por lo tanto, el laboratorio realizará la toma de muestras el día 26/09/22. El 23/09/22 la interventoría revisará con el laboratorio el cronograma para entregar los resultados e informara a la supervisión.
Inicio de obra el 18/03/2022.</t>
  </si>
  <si>
    <t>CONSORCIO PAVIMENTO GUADALUPE</t>
  </si>
  <si>
    <t>E-2020-2203-254147</t>
  </si>
  <si>
    <t>Algarrobo</t>
  </si>
  <si>
    <t>Centro de Acopio</t>
  </si>
  <si>
    <t>363 FIP 2021</t>
  </si>
  <si>
    <t>Construcción De Un Centro De Acopio Agrícola En El Corregimiento De Bellavista Municipio De Algarrobo - Magdalena</t>
  </si>
  <si>
    <t>710,1156 metros cuadrados</t>
  </si>
  <si>
    <t>*14-03-23: Se recibe acta de entrega y recibo suscrita.
*22-03-23: Se solcito al ente territorial aprobación de polizas actualizadas al acta de entrega y recibo final
*30-03-23: Se retiera la solciitud de documentos de liquidación incluyendo informes finales del PGIO, y se viabiliza informe técnico y social final.
* Se esta a la espera de la programación de AV3 por parte de Prosperidad Social, al igual que la documentación de liquidación por parte de contratista, teniendo en cuenta que ya se subsano la parte social y PGIO.
*Contratista junto con los documentos de liquidación remitió acta de entrega y liquidación con fecha anterior al acta de entrega y recibo, por lo que se estan adelantando gestiones con Prosperidad Social con el objetivo de aclarar las razones por la que se sucribió acta de liquidación sin que a la fecha se tenga toda la documentación firmada.</t>
  </si>
  <si>
    <t>- 26-ABRIL SE REMITE ACTA DE RECIBO Y COMPROMISOS DE SOSTENIBILIDAD PARA REVISIÒN Y FIRMA DE LAS PARTES- (MARZO) SE TRAMITO DESEMBOLSO 4 Y 5</t>
  </si>
  <si>
    <t>INVERSIONES Y PROYECTOS ALTAMIRA S.A.S</t>
  </si>
  <si>
    <t>E-2020-2203-226605</t>
  </si>
  <si>
    <t>Landazuri</t>
  </si>
  <si>
    <t>701 FIP 2021</t>
  </si>
  <si>
    <t>Construcción De Placas Huellas Para Los Corregimientos Del Kilometro 15 Y Centro Del Municipio De Landázuri - Santander</t>
  </si>
  <si>
    <t>1536 metros lineales</t>
  </si>
  <si>
    <t>*Suspendido por tramites de mayor permanencia desde el 06-01-23.
*30-12-22: se viabilizó solicitud de prorroga por 45 días.
*05-01-23: se remitió comunicado al municipio solicitando suspensión a partr del 06-01-23, ya que no se ha efectuado la modificación al contrato de interventoría, según la prorroga viabilizada.
*22-02-23: Se solicito información de gestiones realizadas por parte de Dps para la materialización de la mayor permanencia.
*En reunión del 01-03-23 Municipio manifiesta que se encuentra en proceso de busqueda de los recursos para solventar la mayor permanencia de interventoría.
*No se ha recibido ningún pronunciamiento por parte de municipio respecto a la mayor permanencia requerida para la terminación del contrato.</t>
  </si>
  <si>
    <t>Se entrega el acta de inicio con fecha del 31/08/2022 con fecha de terminación el 30/12/2022 (pendiente ficha totalmente suscrita)
Se recibe acta totalmente suscrita por las partes.
Se recibe solicitud de cambio de lugar contruccion de placa huella.
Se reporta con fecha del corte del 11/09/2022, un programado del 9,44% y un ejecutado del 3,79%.
Se realiza mesa de trabajo el dia 21/09/2022 donde no participa el municipio se reprograma la mesa de trabajo para la verificacion del balance donde tiene problema por la cuantía del acero.
Se realiza mesa de trabajo el dia 26/09/2022, con el fin de revisar el balance y saber el sobre costo que hay por el mal cálculo de la cuantia por parte del municipio.
Se programa auditoria visible para el día 18/10/2022, se realiza seguimiento al convenio el dia lunes 3 de octubre y se solicita al municipio el envío del balance con el correcto cálculo de la cuantía.
Se reporta con fecha del corte del 09/10/2022, un programado del 44,45% y un ejecutado del 22,30%, se envía oficio de presunto incumplimiento sin respuesta de la entidad territorial.
Se reporta con fecha del corte del 16/10/2022, un programado del 54,32% y un ejecutado del 32,46%, Se inicia proceso de arreglo directo bajo el memorando No M-2022-4301-051753
Se inicia proceso de arreglo directo bajo el memorando No M-2022-4300-052059 del  2022-10-21 05:06:50 PM
Se envia oficio de saldo de reserva y solicitud de remision de documentos para el tramite de desembolso con radicado No S-2022-4301-403551 del fecha 2022-10-20 10:44:43 PM.
Con corte del 23/10/2022 se reporta un porcentaje de avace del 41,16% contra un proyecto del 62,05% 
El dia 2/11/2022 el contratista envia solicitud de desembolso del 10% y del 30%.
El contratista reporta que hubo un derrumbe lo cual imposibilita el ingreso a las vias a intervenir.
El contratista solicita 30 dias de suspension por motivos de la ola invernal y no tiene como trabajar
Se viabiliza el acta del 10% y del 30% por parte de interventoria.
Se envian observaciones a las actas del 30% y del 50% el dia 24/11/2022
k.	Se entrega bajo radicado M-2022-4301-055595 del 10/11/2022 el desembolso No 1 por un valor de $82.284.336 para un avance financiero del 10%.
l.	Se entrega bajo radicado M-2022-4301-055598 del 10/11/2022 el desembolso No 2 por un valor de $164.568.674 para un avance financiero del 30%.
El 21/11/2022 se suspende el contrato
El 29/11/2022 Se realiza reunion por teams con el municipio.
El 1/12/2022 Se reinicia el contrato de obra.
El 30/11/2022 se recibe la solicitud de prorroga y sustitucion de recursos
El 1/12/2022 Se recibe la viabilización por parte de interventoria y se realiza el informe de supervisión y se solicita al juridico.
El 12/12/2022 se envian observaciones al inf No 2 
kkk.	Se entrega bajo radicado M-2022-4301-064631 del 15/12/2022 el desembolso No 3 por un valor de $400.000.000 para un avance financiero del 50%.
lll.	Se entrega bajo radicado M-2022-4301-065223 del 16/12/2022 el desembolso No 4 por un valor de $400.000.000 para un avance financiero del 70%.
El 21/12/2022 se envian observaciones al inf No 2 
El 22/12/2022 se envian observaciones al inf No 3 
El 21/12/2022 se envia solicitud de remanente por un valor de 115.696.817,00 al validador, el dia 22/12/2022 valida el Ing. Ianos como validador el uso de recursos sin que el mismo comprometa recursos diferentes del convenio.
Se realiza desembolso No 3 bajo radicado M-2022-4301-064631 del 27/12/2022 para el pago por un valor de $400,000,000.00 para un avance financiero del 50%.
Se realiza desembolso No 4 bajo radicado M-2022-4301-065223 del 27/12/2022 para el pago por un valor de $400,000,000.00 para un avance financiero del 70%.                                                                 Se viabiliza utilización de recursos  para otro si 1, se solicita a mpio aportar recursos para mayor permanencia de interv. 17/02/2023
El 12/04/2023 Se envia documentos al juridico para inicio del proceso de arreglo directo</t>
  </si>
  <si>
    <t>CONSORCIO INFRA OBRAS</t>
  </si>
  <si>
    <t>E-2020-2203-234302</t>
  </si>
  <si>
    <t>Malaga</t>
  </si>
  <si>
    <t>415 FIP 2021</t>
  </si>
  <si>
    <t>Mejoramiento De Vías Terciarias En Las Veredas Guasimo, San Luis Y Tierra Blanca Del Municipio De Málaga - Santander</t>
  </si>
  <si>
    <t>893,27 metros lineales</t>
  </si>
  <si>
    <t>*22-02-23: Se reitera solicitud de documentos de liquidación.
*Se recibió acta de entrega y recibo suscrita por todas las partes.
*10-04-23: Se recibió subsanación de los documentos de liquidación para revisión por interventoría.
*02-05-23: Se remitieron observaciones a los documentos de liquidación.</t>
  </si>
  <si>
    <t xml:space="preserve">Firma de inicio el 20/04/2022
Se realiza la Av1 el 24/06/2022.
01/07/2022: desembolso No 1 por un valor de 92.043.946 (10%)
16/08/2022: desembolso No 2 por un valor de $184.087.891 (30%)
15/11/2022 : desembolso No 3 por un valor de $184.087.891 (50%)
30/11/2022: desembolso No 4 por un valor de $184.087.891  (70%)
10/03/2023: desembolso No 5 por un valor de $184.087.891  (90%)
Terminado 07/01/2023
</t>
  </si>
  <si>
    <t>LIZETTE CHARLOT GARCIA</t>
  </si>
  <si>
    <t>E-2020-2203-248969</t>
  </si>
  <si>
    <t>San Andres</t>
  </si>
  <si>
    <t>466 FIP 2021</t>
  </si>
  <si>
    <t>Mejoramiento De Vías Terciarias Mediante La Construcción De Placa Huellas Y Obras De Arte En Las Veredas : Antala Vereda De Caravali En El Sector Cucharales Sector Alto De Jaimesy Sector Los Gaques Vereda El Pire Y Vereda Pangua Del Municipio De San Andres - Santander</t>
  </si>
  <si>
    <t>1237,97 metros lineales</t>
  </si>
  <si>
    <t>Se encuentra suspendido por condiciones climaticas desfavorables y accesibilidad.
*11-02-23: Se remtiió solicitud de información sobre el reinicio ya que no se ha recibido ningún pronunciamiento por parte de entidad territorial.
No se ha recibido subsanacion de los informes mensuales, ni acta del 10%.
*17-02-23: Esta pendiente la remisión del Ajuste técnico de alcantarillas.
*28-03-23: Se reiteró solicitud de información de estado del contrato, ya que no se ha recibido pronunciamiento alguno sobre el reinicio del proyecto.
*29-03-23: Se remitió acta de mayores costos de interventoría debidamente suscrita por interventoría.</t>
  </si>
  <si>
    <t>Se llevó a comité directivo la mayor permanencia . En espera de la modificación del contrato de interventoría. 
30/03/2023 Se solicita al supervisor de interventoría la mayor permanencia
Se suscribe el acta de mayor permanencia de la interventoría el 30/11/2022
Aún presente el trámite de la Mayor Permanencia de la Interventoría.
vvv.	Se entrega bajo radicado M-2022-4301-056575 del 15/11/2022 el desembolso No 1 por un valor de $199.005.677 para un avance financiero del 10%.
Sigue la problemática para expedir el CDP que permita asumir la mayor permanencia de la interventoría.
Se llevo a cabo reunion el viernes 30 de septiembre en las instalaciones de Prosperidad Social - Regional Santander con el alcalde municipal donde se abordo el incumplimiento de compromisos adquiridos en mesa de trabajo llevada a cabo en la ciudad de Bogotá, a lo cual el alcalde se compromete a dar cumplimiento en el transcurso de la semana del 3 al 7 de octubre, a la fecha ha dado cumplimiento parcial - El contrato se suspende a partir del 6 de octube para definir la mayor permanencia de la interventoría.
A la fecha la Entidad Territorial ha incumplido con los compromisos adquiridos en mesa de trabajo del 19 de septiembre, en ese sentido se evalua la posibilidad de oficiar a la subdirección de contratos para la terminación anticipada del convenio               
Se adelanto mesa de trabajo en la ciudada de Bogota, la cual conto con participacionde cada un de las partes (Prosperidad Social, Interventoria, Entidad Territorial) donde se establecen los siguientes compromisos - ET entregará las justificaciones técnicas del cambio de ubicación de las alcantarillas - Aclaración de las actuaciones contractuales posteriores a la suspensión No.2 - Entrega del CDP de la mayor permanencia de interventoría para el 27 de sep de 2022.                           Se reprograma mesa de trabajo para el 19-09-2022, con posible mesa de trabajo con el Director de la DISH.                                   
 De acuerdo con el reporte dado por la interventoria, a la fecha se incumple con el cronograma de obra validado para el reinicio, presentando un atraso del 10,02%, en ese orden de ideas se programa mesa de trabajo para el 05-09-2022 con el objetivo de socializar sobre la problematica presentada, respetando el debido proceso y dependiendo del resultado de dicha mesa se remitira citacion a mesa de arreglo directo                                                                            17/08/20202 Se suscribe acta de reinicio del proyecto, se considera por parte de la supervisión la citación a mesa de arreglo directo teniendo en cuenta que las consideraciones para mantener suspendido el proyecto estan debidamente respaldadas.</t>
  </si>
  <si>
    <t>HUMBERTO JIMÉNEZ GIL</t>
  </si>
  <si>
    <t>EDGAR AUGUSTO QUINTERO CALDERON</t>
  </si>
  <si>
    <t>E-2020-2203-253491</t>
  </si>
  <si>
    <t>Agustin Codazzi</t>
  </si>
  <si>
    <t>395 FIP 2021</t>
  </si>
  <si>
    <t>Construcción De Pavimento En Concreto Rígido En Diferentes Sectores Del Municipio De Codazzi - César</t>
  </si>
  <si>
    <t>1184 metros lineales</t>
  </si>
  <si>
    <t xml:space="preserve">*07-02-23: Se viabilizó prorroga por 45 días y el 01-02-23 se remite a Prosperidad Social el costeo de la mayor permanencia de la interventoría para la prorroga viabilizada.
*Se solicitó suspensión a partir del 03 de febrero de 2023.
*Se programa reunión para el 15 de febrero teniendo en cuenta que no se ha recibido el acta de suspensión y para tratartemas de la mayor permanencia de interventoría.
*02-02-23: Se recibe renuncia a la solicitud de mayores cantidades solicitadas por contratista, por lo que se viabilizo acta parcial Nª 1 y 2.
Ya se tiene CDP.
*03-03-23 se solicitó ampliación N° 1 a la suspensión N° 1 y se respondiío con observaciones el balance de mayores y menores cantidades 
*13-03-23: Se realizó mesa de trabajo con el ente territorial para solventar dudas con respecto al CDP de interventoría.
*24-02-23: Se realizaron reunion entre PS, ente territorial e interventoría para la entrega de documentos de la mayor permanencia, y el 27-03-23 Interventoría remitió concepto de mayor permanencia.
*eL 27-03-23, 30-03-23 Y 11-04-23: Se viabilizaron informes PGIO, técnicos y sociales del mes de febrero de 2023
*02-05-23: Se solicito ampliación a la suspensión </t>
  </si>
  <si>
    <t>11 01 2023. el convenio fue prorrogado hasta el 30 de junio de 2023, no se da tramite al solicitud de primer desembolso en consideracion a que no presentaron el acta de obra debidamente formalizada y con los soportes respectivos, de igual forma a la solciitud de segundo desembolso no se lo dio tramite en consideracion a que no presentaron el acta de avance de obra formalizada junto con anexos.
con respecto a recursos, feneciero lo correspondiente a 2021 lo cual equivale a $516.653.212 (primer y segundo desembolso)
08 03 2023 se remite el dia 07 de marzo al municipio comunicado para inicio de tramite de solucion de controversia
16 03 2023 El municipio no ha dado respuesta al comunicado de mayor permanencia, se programara mesa de trabajo virtual para complementar las gestiones que se han adelnatando por medio escrtio..
20-04-2023 se remite al supervisor del contrato de interventoria Arq. Edgar Quintero el Numero de memorando con el que se radico la solicitud de mayor permanencia</t>
  </si>
  <si>
    <t>CONSORCIO VIAL CODAZZI</t>
  </si>
  <si>
    <t>E-2020-2203-253592</t>
  </si>
  <si>
    <t>Ariguani</t>
  </si>
  <si>
    <t>661 FIP 2021</t>
  </si>
  <si>
    <t>Construcción De Pavimento En Concreto Rígido En Diferentes Clls Y Cra Del Municipio De Ariguaní - Magdalena</t>
  </si>
  <si>
    <t>448 metros lineales</t>
  </si>
  <si>
    <t>Terminó 05-01-23
*25-01-23: Se viabilizó manual de mantenimiento, y se esta a la espera del tramite de acta 90  y 100%.
*16-02-23: se reitera solicitud de documentos de liquidación.
*31-03-23: Se remitió solicitud de inicio de proceso sancionatario con clausula penal, por incumplimiento en la entrega de los documentos de liquidación.</t>
  </si>
  <si>
    <t>- Contrato terminado 05/01/2023
- Pendiente solicitar desembolsos del 90% y final. 
- Pendiente programar la AV3</t>
  </si>
  <si>
    <t>OBRAS, INTERVENTORIA Y SUMINISTROS S.A.S.</t>
  </si>
  <si>
    <t xml:space="preserve"> $  1.024.733.963,00</t>
  </si>
  <si>
    <t>E-2020-2203-253619</t>
  </si>
  <si>
    <t>Lebrija</t>
  </si>
  <si>
    <t>662 FIP 2021</t>
  </si>
  <si>
    <t>Mejoramiento De Vías Rurales Por Medio De La Implementación De Placa Huellas En Dos Tramos Diferentes Ubicados En La Vereda La Renta En El Municipio De Lebrija - Santander</t>
  </si>
  <si>
    <t>692,1 metros lineales</t>
  </si>
  <si>
    <t>*Proyecto terminó el 13-01-23.
*20-02-23: Se remitió acta de entrega y recibo final para suscripción del Municipio y del Contratista.
*24-02-23: Se envia solicitud de informacion para tramites de pagos de mayor permanencia de la interventoría.
*17-03-23: Se envío solicitud de inicio de tramite del acta del 90%
*Contratista no cumplió con la entrega de documentos de liquidación programada para el 31-03-23 por lo que se procedera a realizar la solicitud de incumplimiento.</t>
  </si>
  <si>
    <t xml:space="preserve">16/03/2023  Se envia correo a municipio solicitando los documentos para desembolsos 5 y 6 
8/03/2023  Se envía a apoyo financiero de convenio AEOCS de Lebrija Convenio 662 de 2021 para revisión y firma 
10/02/2023  Se  reenvia oficio de Consorcio intersocial  requiriendo la documentación necesaria para liquidación de Contrato de Obra 00-277 de 2022 
27/01/2023 envío oficio DPS de  Requerimiento Informes financieros pendientes Convenio 662 de 2021 suscrito entre Prosperidad Social y Lebrija - Santander.
16/12/2022  Se entrega bajo radicado M-2022-4301-065212 del 16/12/2022 el desembolso No 4 por un valor de $180.181.184para un avance financiero del 70%.  </t>
  </si>
  <si>
    <t>CONSORCIO PLACAS HUELLAS LEBRIJA</t>
  </si>
  <si>
    <t>E-2020-2203-254181</t>
  </si>
  <si>
    <t>Plato</t>
  </si>
  <si>
    <t>581 FIP 2022</t>
  </si>
  <si>
    <t>Construcción de pavimento en concreto rígido de la vía de acceso cara 11 desde la cll 24 hasta la urbanización Juan XIX en El Municipio De Plato - Magdalena</t>
  </si>
  <si>
    <t>491,5 metros lineales</t>
  </si>
  <si>
    <t>Revisar</t>
  </si>
  <si>
    <t>Contrato inició el 25 de Abril de 2023</t>
  </si>
  <si>
    <t>Se firmo contrato de obra No.  LP-MP-005-2022 - Contratista CONOSRCIO JUAN XXIII, por valor de $ 1,535,234,405- tiempo de ejucion cuatro (4) meses, a la fecha 16 de febrero de 2023, no ha sido posible firmar acta de inicio de obra debido al incumplimiento del municipio en la reposicion de alacantarillado bicado en las abscisas K0+000 al K0+250, por lo anterior, desde la supervision del convenio se hen enviado las comunicaciones con radicado No. 2023-4301-031079 de fecha 31 de enero de 2023 y Radicado No. 2023-4301-031732 de fecha 1 de febrero de 2023, finalmente en vista de no contar con una respuesta precisa a lo solicitado y que el ente territorial NO ha demostrado el suficiente interes al compromiso pactado se envio comunicacion con radicado No, S 2023-4301-042228 de fecha 15 de febrero de 2023,  cuyo asunto obedece a la Solicitud de pronunciamiento frente a motivos de controversia existentes en la ejecucion del convenio No. 581 de 2022, se espera contar con respuesta para el 23 de febrero de 2023 por parte de municipio,</t>
  </si>
  <si>
    <t>PENDIENTE</t>
  </si>
  <si>
    <t>Valledupar</t>
  </si>
  <si>
    <t>570 FIP 2022</t>
  </si>
  <si>
    <t>MEJORAMIENTO DE LAS CONDICIONES DE HABITABILIDAD DE LAS VIVIENDAS DE INTERÉS SOCIAL (VIS) CORRESPONDIENTE A LAS URBANIZACIONES NANDO MARÍN Y LORENZO MORALES EN EL MUNICIPIO DE VALLEDUPAR – DEPARTAMENTO DEL CESAR</t>
  </si>
  <si>
    <t>Retirado</t>
  </si>
  <si>
    <t>05 oct- Se han adelantado seguimientos con la supervisión de Et sin respuesta de las actualizaciones necesarias por parte del municipio para la legalización del convenio.
Recomendación desde la supervisión es generar incumplimiento y terminación anticipada.
•El 07 de octubre de 2022 desde la supervisión del convenio se remite comunicado S-2022-4301-393923 al municipio de Valledupar con asunto “Alerta Incumplimiento Convenio No.570 FIP 2022, Municipio de Valledupar Departamento de Cesar. Terminación anticipada del mismo”. Donde se solicita las acciones implementadas por parte del ente territorial para la conformación de la garantía para el perfeccionamiento del convenio luego de los argumentos enviados por el municipio donde se expone que se habían adelantado 22 procesos de selección declarados desiertos, luego de dos meses de suscrito el convenio administrativo en mención.
01 nov 2022-A la fecha el municipio no ha perfeccionado el convenio, sin respuesta  a los diferentes requerimientos y mesas de trabajo.
*02 noviembre se remite memorando M-2022-4301-054279 solicitando aplicación condición resolutoria clausula 21 a la Dirección de Infraestructura.</t>
  </si>
  <si>
    <t>SILVIA VALBUENA PARADA</t>
  </si>
  <si>
    <t>POR DEMANDA</t>
  </si>
  <si>
    <t>E-2020-2203-250295</t>
  </si>
  <si>
    <t>378 FIP 2021</t>
  </si>
  <si>
    <t>Construcción De Placa Huella En La Vía, Bolívar, Samaria, El Chaquiro En El Municipio De Ciudad, Bolívar - Antioquía</t>
  </si>
  <si>
    <t>960 metros lineales</t>
  </si>
  <si>
    <t>El proyecto se terminó el 1 de diciembre de 2022, el acta de terminación se encuentra en  conciliación de cantidades entre interventoría y contratista, pero este último, no está de acuerdo con algunas de ellas, por tanto, no fue posible adelantar el trámite de suscripción, aduce que presentará reclamación ante la Entidad Territorial. Se le remitio al contratista propuesta del acta en espera de que tramite  la firma. Continua con varios pendientes en informes de PGIO y social pese a los multiples requerimientos de Interventoria</t>
  </si>
  <si>
    <t xml:space="preserve">Obra terminada, pendiente actas de recibo final y tramite desembolso 6. El 14 dic se realizó comité, donde el contratista expresó incoformidad y decidió no firmar las actas de  recibo final hasta que nos se aprueben las obras no previstas . Al respecto se reitero por parte del DPS sobre el fenecimiento de los recursos del desembolso 6 del convenio y sus consecuencias y el contratsita las asumio.
23/01/2023. Mediante comunicación S-2023-4301-014886 se le solicitó al municipio conminar a su contratista en la entrega de la documentación del PGIO y los informes de gestión social. 
7/03/2023. Se cita a reunión vía teams solicitada por el municipio para dar claridad sobre los documentos que el contratista tiene pendiente por entregar a la interventoría para iniciar el proceso de liquidación por parte del municipio. 
9/03/2023. Mediante comunicación S-2023-4301-061606 se solicitó cumplimiento de las obligaciones estipuladas en el convenio interadministrativo No. 378 FIP de 2021 y se requirió a la entidad territorial remitir respuesta dentro de los 5 días hábiles posteriores al envío de esta comunicación mediante correo electrónico. En caso de que el municipio no dé respuesta,  se procederá a requerir a la subdirección de contratación la citación del arreglo directo.
</t>
  </si>
  <si>
    <t>CONSORCIO HUELLA VIAL CBLV  2022</t>
  </si>
  <si>
    <t>E-2020-1713-082199</t>
  </si>
  <si>
    <t>Chocó</t>
  </si>
  <si>
    <t>Cértegui</t>
  </si>
  <si>
    <t>351 FIP 2021</t>
  </si>
  <si>
    <t>Mejoramiento Mediante La Pavimentación En Concreto Rígido De Vía Urbana En Los Barrios El Oasis Y Candelaria Sector Cleofa, En El Municipio De Certegui - Chocó</t>
  </si>
  <si>
    <t>796,69 metros lineales</t>
  </si>
  <si>
    <t>El contrato se terminó el 06 de noviembre. Se suscribe acta de terminación y recibo a satisfaccion. Se recibe Acta de liquidacion. Pendiente revision y/o aprobacion por parte del Supervisor del informe final</t>
  </si>
  <si>
    <t>Proyecto entregado a la entidad territorial el 30-nov-2022.
Se iniciarán trámites para la liquidación del convenio.
El 03-05-2023 se reiteró al ET actualizar pólizas del otrosi 1 del convenio.
En revisión informe final, para el 08-05-2023.</t>
  </si>
  <si>
    <t>UNIÓN TEMPORAL OASIS</t>
  </si>
  <si>
    <t>BISMARK JULIO VALDEZ LARA</t>
  </si>
  <si>
    <t>ELOY CUAMA</t>
  </si>
  <si>
    <t>E-2020-1713-097979</t>
  </si>
  <si>
    <t>Bagadó</t>
  </si>
  <si>
    <t>400 FIP 2021</t>
  </si>
  <si>
    <t xml:space="preserve"> Construcción De Vías Urbanas En Los Barrios Divino Niño, Las Palmeras Y San Francisco. En La Cabecera Municipal Del Municipio De Bagadó - Chocó</t>
  </si>
  <si>
    <t>Se suscribe acta de terminación, acta de entrega y recibo final y acta de liquidación, el informe final se encuentra aprobado.  En tramite acta de cierre del PI de Interventoria.</t>
  </si>
  <si>
    <t>Proyecto entregado a la entidad territorial el 22-jun-2022.
Se iniciarán trámites para la liquidación del convenio.
Se realizó por parte de la supervisiòn del convenio visita de acompañamiento a la CGR durante los dias 20 y 21 a de abril de 2023.
El 03-05-2023 se requirió al ET actualizar pólizas del otrosi 1 del convenio.</t>
  </si>
  <si>
    <t xml:space="preserve">COBERTURA GLOBAL SAS </t>
  </si>
  <si>
    <t>E-2020-1713-235728</t>
  </si>
  <si>
    <t>San Jose del Palmar</t>
  </si>
  <si>
    <t>417 FIP 2021</t>
  </si>
  <si>
    <t> Mejoramiento De Vía Rural Mediante La Construcción De Placa Huella En La Vía Que Conduce Del Palmar Al Corregimiento De La Albania En El Municipio San Jose Del Palmar - Chocó</t>
  </si>
  <si>
    <t>500 metros lineales</t>
  </si>
  <si>
    <t>Se espera por parte del municipio y el contratista la entrega del proyectos con dos tramos funcionales al 100%, lo que implico una disminucion de alcance y de presupuesto de $654.200.000 a un valor final por $496.226.639 . Se realiza mesa de trabajo 13-03-23, entregan para revision actas que se devuelven con observaciones y solicitud de entrega de la informacion completa. Se entrega documentacion por parte de Contratista y Municipio con la entrega de la documentacion para ajuste y cierre de manera parcial a la Interventoria, la cual presento observaciones. Se actualiza plataforma con avance real a la fecha con recorte de alcance a 2 tramos 380mts funcionales. Se espera mesa de trabajo 30-03-23 para documentos de cierre.</t>
  </si>
  <si>
    <t>Obras actualmente terminadas. Pendiente que el ET y la interventorìa alleguen las actas de terminaciòn y recibo final de las obras.
 Las actas de terminación y recibo final del contrato se encuentra en firma de la interventoría. Plazo del convenio finalizó el 31-03-2023. El 12 de abril de 2023 el municipio remitió a la interventoría información relacionada con manual de uso y mantenimiento y acta de liquidaciòn del contrato, documentaciòn que se encuentra en revisión de la interventoría. Pendiente que el contratista allegue la informaciòn de PGIO, social y paz y salvos, sobre ello se reitero al ET. Pese a los requerimientos recurrentes realizados por parte del DPS al municipio, a la fecha no se ha logrado que el contratista entregue los documentos pendientes de PGIO, por lo que se revisará con el apoyo juridico del convenio la pertinencia de citar a este ET a arreglo directo. El 05-05-2023 se requirio nuevamente al ET respecto a los documentos faltantes para el cierre del proyecto. Se realizará mesa de trabajo el 09-05-2023 con el apoyo juridico para revisar la pertinencia de citar al ET a arreglo directo.</t>
  </si>
  <si>
    <t>CONSTRUCCIONES LOZANO</t>
  </si>
  <si>
    <t>E-2020-1732-118944</t>
  </si>
  <si>
    <t>Apartadó</t>
  </si>
  <si>
    <t>373 FIP 2021</t>
  </si>
  <si>
    <t>Construcción de pavimento rígido urbano en zonas de población vulnerable, victimas y desplazados del municipio de Apartado - Antioquía</t>
  </si>
  <si>
    <t>809,43 metros lineales</t>
  </si>
  <si>
    <t>En subsanaciones de la Interventoria del informe final,  para tramite del acta de cierre del PI de interventoria</t>
  </si>
  <si>
    <t>Proyecto entregado a la entidad territorial el 14-12-2022, AEOCS suscrita. Se realizó devolución a interventoría los informes mensual 6 y final el 24 y 28 de marzo de 2023 respectivamente. El 14-04-2023 interventoría subsanó informe mensual ago2022, el cual fue devuelto el 21-04-2023 con observaciones. El 24-04-2023 intrventoría subsana informe mensual 6, el cual fue devuelto a interventorìa el 02-05-2023 (ajuste tecnico) mínimo por falta del formato de control de inspecciòn y ensayos, si interventoría aubsana ello, se dará aval al componente técnico.
Pendiente revisión del componente social.</t>
  </si>
  <si>
    <t>Armando Rafael bula Otero</t>
  </si>
  <si>
    <t>E-2020-2203-130359</t>
  </si>
  <si>
    <t>Bolivar</t>
  </si>
  <si>
    <t>Barranco de Loba</t>
  </si>
  <si>
    <t>370 FIP 2021</t>
  </si>
  <si>
    <t xml:space="preserve">Mejoramiento De La Vía Terciaria La Rayita En El Municipio De Barranco De Loba - Bolívar </t>
  </si>
  <si>
    <t>1500 metros lineales</t>
  </si>
  <si>
    <t>Municipio envia comunicacion al DPS 13-12-11 solicitando prorrogar convenio Negada. 27-12-22 se emite por solicitud del DPS aval a la prorroga del convenio. Pendiente definir terminacion o cierre del contrato por DPS falta la ejecucion de 3 boxculvert. Se recibio al 90% por indicaciones del DPS. El 01-03-23 mesa de trabajo pendiente definir por DPS como se dara cierre al proyecto ya que municipio insiste en tener la opcion de terminar el proyecto.En mesa de trabajo del 13-03-2023 DPS dio indicaciones al Municipio de que se realizara tramite de arreglo directo para el cierre del proyecto. Se esta corrigiendo balance para actas de cierre al 90%</t>
  </si>
  <si>
    <t xml:space="preserve">16 02 2023: La Supervisión realizó mesa interna de trabajo para aterrizar el proceso de cierre del CV teniendo en cuenta su ejecución hasta el 93%.
23 02 2023 En la mesa del 16 02 2023 la coordinacion quedó en realizar consulta sobre proceso de cierre del CV conisderando que su ejecucion fue hasta el 93%, se solicitara nueva mesa de seguimiento.
01 03 2023 Mesa de trabajo realizada con interventoría para revisión del proceso de cierre del Convenio.
08 03 2023 se le ha remitido correo al ente territorial ara que atienda comunicados de interventoria por los cuales solicitan documentacion para liquidación de contrato
se esta proyectando borrador para remitir comunicado al municipio de posible incumplimiento por no ejecutar la obra al 100% siendo que los términos del contrato vencieron el 26 de noviembre de 2022 y con ello dar tramite a solicitud de arreglo directo.
16 03 2023 se sostuvo una mesa de trabajo virtual con el municipio y la interventoria, se les comento que se solicitara un arreglo directo por posible incumplimiento y por lo cual la proxima semana se les estara pasando un comunicado el cual solicitamos que respondieran. El comunicado se encuentra en estado borrador, esta siendo revisado por el apoyo juridico.
Proyecto terminado, Interventoría envió oficios de trazabilidad para soporte copiados al supervisor y se espera respuesta del municipio y contratista en temas de documentación técnica, PGIO y Social </t>
  </si>
  <si>
    <t>CONSORCIO VIA LA RAYITA</t>
  </si>
  <si>
    <t>E-2020-2203-188792</t>
  </si>
  <si>
    <t>Granada</t>
  </si>
  <si>
    <t>291 FIP 2021</t>
  </si>
  <si>
    <t>Reposición De La Carpeta De Rodadura De La Cll 18 Entre Cll 20 Y Cra 20, Cll 23 Entre Cra 23 Y 25 De Municipio De Granada - Antioquía</t>
  </si>
  <si>
    <t>251,64 metros lineales</t>
  </si>
  <si>
    <t>Fue subsanado el  informe final de interventoría el 2023-03-26, en espera de revision del supevisor para suscribir acta de cierre.</t>
  </si>
  <si>
    <t>Se tramitó último desembolso  y se realizo AV3 11/10</t>
  </si>
  <si>
    <t xml:space="preserve">CONSORCIO GRANADA JG 2021 </t>
  </si>
  <si>
    <t>E-2020-2203-198206</t>
  </si>
  <si>
    <t>Támesis</t>
  </si>
  <si>
    <t>336 FIP 2021</t>
  </si>
  <si>
    <t>Construcción De Palca Huella En Vías Terciarias Como Estrategias De Comercialización Y Soberanía Alimentaria De La Población Mas Vulnerable Del Municipio De Támesis - Antioquía</t>
  </si>
  <si>
    <t>6000 metros lineales</t>
  </si>
  <si>
    <t>Se solicito que entreguen documentacion completa antes de terminacion contractual.El municipio informa que no cuenta con quien reciba en cesion el contrato, por lo que se solicito incumplimiento antes de la fecha de terminacion contractual 18-04-23. Se envio 17-04-23 oficio de incumplimiento con alerta de fecha de terminacion. Se informa que reprograman la audiencia de incumplimiento para el 02-05-23, proyecto termina, se recibiran tramos funcionales a la fecha 18-04-23</t>
  </si>
  <si>
    <t>El 3/02/2023 desde la supervisión del convenio se remitió a la entidad territorial la comunicación S-2023-4301-033895 mediante la cual se solicitó al municipio conminar al contratista, por el presunto incumplimiento del contrato de obra.
En atención a este requerimiento la entidad territorial convocó al contratista CONSORCIO TÁMESIS 2022  a audiencia de incumplimiento, la cual fue realizada el 22/02/2023, dicha audiencia ha sido suspendida en varias ocasiones y será reunudada el 20/04/2023.
Teniendo en cuenta que el plazo del contrato venció el 18/04/2023, y la audiencia se reanuda el 20 de abril, el municipio comunicará mediante acto administrativo el incumplimiento y la aplicación de multas.  Finalmente el proyecto será recibido por la interventoría con los tramos funcionales, los cuales representan aproximadamente el 20% de ejecución.</t>
  </si>
  <si>
    <t>CONSORCIO TÁMESIS 2022</t>
  </si>
  <si>
    <t>JUAN GUILLERMO GUISAO</t>
  </si>
  <si>
    <t>E-2020-2203-250238</t>
  </si>
  <si>
    <t>Arboletes</t>
  </si>
  <si>
    <t>450 FIP 2021</t>
  </si>
  <si>
    <t>Construcción De Plaza De Mercado Del Municipio De Arboletes - Antioquía</t>
  </si>
  <si>
    <t>3443 metros cuadrados</t>
  </si>
  <si>
    <t>Se encuentra suspendido por temas de balance, con el fin de revisar actividades a ejecutar antes de conseguir los recursos pendientes para terminacion, hasta 11-05-23</t>
  </si>
  <si>
    <t>Proyecto en ejecucion Supendida desde el 29-03-2023 y hasta el 12-05-2023.
El 13/03/2023 se realizó reunión con el municipio, contratista, interventoría y supervisión del DPS, con el propósito de realizar seguimiento al proyecto, y verificar el estado de las gestiones de la entidad territorial con respecto a la adición de recursos al contrato de obra.  Está pendiente la conciliación del balance No 2, entre municipio, contratista e interventoría, el cual será el insumo para la posible adición presupuestal a cargo de la entidad territorial, la cual está estimada por el momento en $263.909.624.
El 27-03-2023 se realizó seguimiento al proyecto, desde la supervisión del convenio se insistió a la entidad territorial, sobre la gestión presupuestal para garantizar la terminación del proyecto teniendo en cuenta las actividades adiciones requeridas. En virtud de lo anterior, se suscribe acta de suspensiòn No. 3 desde el 29-03-2023 hasta el 12-04-2023, con el fin que el municipio gestione los recursos requeridos para las actividades adcionales del proyecto. Durante los dias 24, 27 y 28 de marzo de 2023, se realizó devolución a interventoría de los informes mensuales de nov/2022, dic/2022, ene2023 y feb2023.
El 11-04-2023 se recibio visita de la alcaldesa y secretario de planeaciòn en DPS, la cual se atendió por el profesional Eloy Cuama y se el informó al ET el estado del proyecto y las obligaciones del ET para con los recursos adicionales requeridos. El municipio aprovechó la oportunidad para reunirse con el Director DISH, lo cual no fue posible por falta de agenda. El municipio insistirá en una cita con el director DISH para revisar el tema de los recursos adicionales al proyecto.
El 21 y 24 de abril de 20023 interventoría subsanó informes mensuales nov y dic 2022 y feb2023, los cuales serán revisados por la supervisión DPS.
Se realizó comite de seguimiento el 26-04-2023, donde se determinó prorrogar la suspensión hasta el 12 de mayo de 2023 a fin que el municipio continue la gestión de los recursos adicionales al proyecto.
Se revisaron los informes mensuales nov22, dic22, ene23 y feb23, los cuales fueron devueltos con observaciones el 02-05-2023. El 04-05-2023 el ET allegó a DPS las polizas actualizadas del convenio segun otrosies 1 y 2, las cuales serán escaladas a SD contratos para su revisiòn.</t>
  </si>
  <si>
    <t>Maria Ines Pineda</t>
  </si>
  <si>
    <t>E-2020-2203-253563</t>
  </si>
  <si>
    <t>El Carmen de Bolivar</t>
  </si>
  <si>
    <t>371 FIP 2021</t>
  </si>
  <si>
    <t xml:space="preserve"> Mejoramiento En Pavimento Rígido En La Cra 57 Entre Cll 22 Y Cll 25 En El Carmen De Bolívar - Bolívar</t>
  </si>
  <si>
    <t>212 metros lineales</t>
  </si>
  <si>
    <t>Plazo contractual terminado 19-11-22,  No se han tramitado cortes de obra 4, 5  y 6 por pendientes sociales - no han entregado a la fecha informe mensual de nov 2022 e informe final y PGIO plan de control operativo por eje e indicadores. Se reiterara el incumplimiento por oficio. Mesa de trabajo 17-02-23 se reiteran los pendientes en social y PGIO para que el contratista y el municipio cumplan de manera inmediata los compromisos de cierre y liquidacion.   AV3 09-03-23. Mesa de trabajo 08-03-23 pendientes para cortes de obra y cierre, sin entregar 13-03-23. 24-03-23 pendientes contratista municipio entregar documentos, a la fecha 18-04-23 no entregan.</t>
  </si>
  <si>
    <t xml:space="preserve">06/03/23: Se realizó mesa de trabajo entre las partes, para la revisión de la información a consolidarse para la realización de la AV3, programada para el 09/03/23.                                         
15/02/23: Por iniciar proceso de liquidación del CV una vez se reciban todos los insumos de la liquidación del contrato de obra.
9/3/2023 Se suscribió el acta de entrega y sostenibilidad
Proyecto terminado, Interventoría envió oficios de trazabilidad para soporte copiados al supervisor y se espera respuesta del municipio y contratista en temas de documentación técnica, PGIO y Social </t>
  </si>
  <si>
    <t>CONSORCIO CONSTRUCCION CARMEN DE BOLIVAR</t>
  </si>
  <si>
    <t>E-2020-2203-253566</t>
  </si>
  <si>
    <t>Sopetran</t>
  </si>
  <si>
    <t>290 FIP 2021</t>
  </si>
  <si>
    <t>Pavimentación De Vías Urbanas En El Municipio De Sopetrán - Antioquía</t>
  </si>
  <si>
    <t>1017,81 metros lineales</t>
  </si>
  <si>
    <t>El proyecto se encuentra en la fase final de cierre. Ya fue suscrita el acta de Entrega y recibo final. La auditoría visible 3 se realizó el 9 de diciembre de 2022. En trámite el acta de liquidación y en revisión por parte de la supervisión del informe final de la interventoría.</t>
  </si>
  <si>
    <t>El proyecto terminó el 30 de noviembre de 2022, se encuentra con acta de entrega y recibo suscrita y en elaboración el acta de liquidación. Se tramitó ultimo desembolso.</t>
  </si>
  <si>
    <t xml:space="preserve">INTEGRARCONSTRUCCIONES S.A.S </t>
  </si>
  <si>
    <t>E-2020-2203-255542</t>
  </si>
  <si>
    <t>Norosí</t>
  </si>
  <si>
    <t>306 FIP 2021</t>
  </si>
  <si>
    <t>Construcción De Pavimento Rígido Clls Casco Urbano, Municipio De Norosi - Bolívar</t>
  </si>
  <si>
    <t>470,1 metros lineales</t>
  </si>
  <si>
    <t>Se envia oficio 23-03-23 posterior a mesa de trabajo del 22-03-23 donde se alerta sobre correo de wetransfer con documentos presuntamente firmados por el  Representante Legal de Interventoria, que no estan avalados realmente. Continuan con pendientes para cierre y terminacion. Se convoco nueva mesa de trabajo por el Supervisor por riesgo de no poderse tramitar el recurso fenecido correspondiente al pago final del 10% por terminacion del Convenio. A la fecha 18-04-23 no entregan documentos para cierre, mesa de trabajo 27-03-23.</t>
  </si>
  <si>
    <t xml:space="preserve">15 02 2023: Por programarse la AV3 una vez se suscriban las Acta de Terminación y Recibo.
23 02  2023: se encuentra en proceso de firma de actas de recibo a satisfaccion y liquidacion del contrato de onra, se remite correo al municipio. 
08 03 2023. se le remitio correo electronio al municipio para que atienda las solciitudes de la interventoria con respecto a acta de terminacion de contrato y documentos para liquidacion de contrato, no se ha programado AV3 a la espera que haya acta de recibo a satisfaccion y acta de terminacion de contrato, hay mesa de trabajo virtual para el viernes 10 de marzo de 2023, vence el convenio el 31 de marzo de 2023.   
                                                                                                                                                                                                                                                                   14 03 2023: en mesa de trabajo realizada el 13/03/23, se puso en conocimiento del municipio, las comunicaciones de posible incumplimiento, por noentrega de los documentos para liquidación. Con comunicación S-2023-4301-057426 del 03/03/2023, la Supervisión informó al municipio el posible incumplimiento de lasobligaciones del Convenio.
16 03 2023 se realizo mesa de trabajo de modo virtual con el municipio y la interventoria el dia lunes 13 de marzo de 2023 solicitando atencion a solicitud de interventoria y alertando que el convenio vence el 31 de marzo del 2023 y que habra justificacion para una nueva prorroga, se programo mesa de trabajo para martes 21 de marzo de 2023, para trabajar tema de pasivo exigible. se le ha remitido dos comunicado de posible incumplimiento, el S-2023-4301-057426 del 03 de marzo y el S-2023-4301-067453 del 16 de marzo de 2023.
Proyecto terminado, Pendiente informe final, social y PGIO, entrega de planos récord para verificar y firmar. </t>
  </si>
  <si>
    <t>ASOCIACIÓN PROMOTORA MEDIOAMBIENTAL "ASPROMA"</t>
  </si>
  <si>
    <t>E-2020-2203-264566</t>
  </si>
  <si>
    <t>Yarumal</t>
  </si>
  <si>
    <t>360 FIP 2021</t>
  </si>
  <si>
    <t>Mejoramiento De Vais En La Zona Urbana Y En El Centro Poblado De Cedeño Del Municipio De Yarumal - Antioquía</t>
  </si>
  <si>
    <t>2854 metros lineales</t>
  </si>
  <si>
    <t xml:space="preserve">Se suscribe acta de terminación, acta de entrega y recibo final, pendiente  acta de liquidación y realizacion de AV3 para el cierre documental e informe final por parte de la Interventoria </t>
  </si>
  <si>
    <t>El 20/01/2023 culminó el plazo contractual del proyecto, está pendiente la suscripción del acta de entrega y recibo para el trámite del último desembolso del convenio.  El acta está en revisión de interventoría y municipio para su debida suscripción.
El 1/03/2023 desde la suspevisión del convenio se envió a la entidad territorial la comunicación S-2023-4301-055773, mediante la cual se dio respuesta al municipio sobre la no viabilidad de uso de los recursos excedentes entre el convenio y el contrato de obra para realizar actividades complementarias de urbanismo.</t>
  </si>
  <si>
    <t xml:space="preserve">CONSORCIO LUNA VYT 2021 </t>
  </si>
  <si>
    <t>E-2020-2203-269015</t>
  </si>
  <si>
    <t>San Jose de la Montaña</t>
  </si>
  <si>
    <t>305 FIP 2021</t>
  </si>
  <si>
    <t>Construcción De Placa Huellas En El Municipio De San José De La Montaña - Antioquía</t>
  </si>
  <si>
    <t>814 metros lineales</t>
  </si>
  <si>
    <t>El contrato se terminó sin el logro de toda la meta física y se aprobó para desembolso, el avance que quedó funcional. Se suscribió acta de entrega y recibo final. Pendiente suscribir el acta de liquidación, debido a que el contratista reclama el pago de obras transversales, que no se encuentran en los tramos funcionales recibidos, además no ha entregado la totalidad de los documentos requeridos, pese a los requerimientos emitidos por la interventoría.</t>
  </si>
  <si>
    <t>El 12/11/2022 culminó el plazo contractual del proyecto, el cual fue recibido parcialmente por la interventoría con los tramos funcionales ejecutados.  Con base a lo acordado en reunión presencial con la dirección DISH y el alcalde municipal el  12/10/2022.
El proyecto finalmente alcanzó una ejecución del 38,66% representado en el recibo de 2 de los 5 tramos del proyecto, correspondiente a los tramos ubicados en la vereda Santa Bárbara.
Con la ejecución lograda se tramitó el desembolso en diciembre del saldo restante, mediante desembolso No 3 y final por valor de $89.814.811,59, el cual fue tramitado el 21/12/2022 mediante memorando M-2022-4301-066199.  El convenio terminó su plazo el 31/12/2022.
Esté pendiente la liquidación del contrato de obra, y la realización de la Auditoría Visible 3 para el cierre social del proyecto.</t>
  </si>
  <si>
    <t xml:space="preserve">CONSORCIO PLACA NISAR </t>
  </si>
  <si>
    <t>E-2020-2203-185348</t>
  </si>
  <si>
    <t>Caldas</t>
  </si>
  <si>
    <t>464 FIP 2021</t>
  </si>
  <si>
    <t>Rehabilitación De La Vía Corrala, Corralita En El Municipio De Caldas - Antioquía</t>
  </si>
  <si>
    <t>772 metros lineales</t>
  </si>
  <si>
    <t>se estaban adelantando actividades de instalación de la estructura de pavimento, pero fue necesario suspenderlo para adelantar los trámites de la mayor permanencia de la interventoría. En tramite continuidad de interventoria suspendido hasta 04-04-23. Tramite corte No. 3. Pendiente tema de reformulacion por traslado del tramo 80mts. Se tramita prorroga a la suspension mientras sale documentacion de la novedad en DPS, se tramito acta de prorroga a la suspension</t>
  </si>
  <si>
    <t>Obras en ejecución
Se suscribio minuta de prorroga y sustitución
En tramite desembolso del 30%.
pendiente definir tema mayor permanencia.</t>
  </si>
  <si>
    <t>PAECIA</t>
  </si>
  <si>
    <t>E-2020-2203-207665</t>
  </si>
  <si>
    <t>Nechi</t>
  </si>
  <si>
    <t>390 FIP 2021</t>
  </si>
  <si>
    <t>Construcción De Placa Huella En La Vía Que Conduce Desde La Vereda San Pablo A La Vereda Trinidad Zona Rural Del Municipio De Nechi - Antioquía</t>
  </si>
  <si>
    <t>1709 metros lineales</t>
  </si>
  <si>
    <t>29-22-22</t>
  </si>
  <si>
    <t>Se reinicia contrato para terminar 4 dias contractuales 30-03-23. Terminado en tramite documental</t>
  </si>
  <si>
    <t>Actualmente se gestiona prórroga de 2 meses del contrato de obra y mayor permanencia de la interventoría. El municipio informó que no cuenta con recursos para sumir la mayor permanencia, se explora al interior de prosperidad alternativas frente a la mayor permanencia. 
De igual forma se adelanta la prorroga del convenio y sustitucion de recursos. Se gestionó tramite mayor permanencia interventoría hasta el 30-12-2022.
Teniendo en cuenta que el municipion no cuenta con los recursos para la mayor permanencia de la interventoria, está asume los costos por 10 dias más para terminar la ejecucion de las obras, sin embargo, debido al orden público es necesario suspender.  
La ejecucion se encuentra en un 98% de acuerdo con lo reportado por la interventoria n reunion de seguimiento del 14/03/2023.</t>
  </si>
  <si>
    <t xml:space="preserve">ECOSOSCIAL S.A.S </t>
  </si>
  <si>
    <t>E-2020-2203-234867</t>
  </si>
  <si>
    <t>618 FIP 2021</t>
  </si>
  <si>
    <t>Mejoramiento Vía Terciaria Mediante La Construcción De La Placa Huella En El Corregimiento La Clara En El Municipio De Ebéjico - Antioquía</t>
  </si>
  <si>
    <t xml:space="preserve">El contrato se terminó el 11 de febrero, y a la fecha se encuentran finalizadas y recibidas las obras. Se suscribió acta de terminación y en trámite el acta de entrega y recibo final. Se reitero al Municipio y contratista los pendientes documentales para el cierre del proyecto </t>
  </si>
  <si>
    <t xml:space="preserve">Se realizó prorroga por 30 días del contrato de obra la nueva fecha de finalización es del 19 de noviembre de 2022. La interventoría asumio los 30 días de mayor permanencia. Mediante mesa tecnica del día 6 de octubre de 2022 el contratista y el Municipio se comprometieron a tener un avance del 70%.Por motivos de fuertes lluvias no llegaron al 70% según el compromiso. Se realizó gestión para prorroga del convenio. Se adelanta la prorroga del convenio y sustitucion de recursos.
El 20/02/2023 se termino la ejecucion de la obra , lainterventoria ya suscribió el acta de terminacion y se encuentra en tramite el acta de entrega y recibo de obra. apenas este suscrita se solicitara la AV3.
El día </t>
  </si>
  <si>
    <t>CONSORCIO PLACA HUELLAS 05</t>
  </si>
  <si>
    <t>E-2020-2203-252308</t>
  </si>
  <si>
    <t>Centro de Transformacion Productiva</t>
  </si>
  <si>
    <t>402 FIP 2021</t>
  </si>
  <si>
    <t>Construcción De La Unidad De Innovación Campesina Y Agrícola Del Municipio De Abejorral - Antioquía</t>
  </si>
  <si>
    <t>3056,19 metros cuadrados</t>
  </si>
  <si>
    <t>Se remitio  comunicacion al DPS en respuesta a la solicitud de la verificacion de la cantera, al respecto DPS solicito la entrega de balance e items NP para verificacion, el Municipio dio respuesta el 10-03-2023 y fue devuelto para ajustes el 13-03-2023, se recibio nuevamente el 16-03-2023 y fue devuelto con observaciones, se remitio nuevamente solicitud al DPS el 23-04-2023 y el 30-03-2023 DPS entrega respuesta de NO APROBACION, la cual fue socializada en mesa de trabajo con el Municipio en las oficinas del DPS el 31-03-2023.  
Se han adelantado mesas tecnicas entre especialistas para verificacion de inquietudes en los diseños, el Municipio se comprometio con la entrega para el 09-03-2023, compromiso que sigue incumplido y no se ha podido adelantar la revision de Contratista e Interventoria. 
Fue devuelto el informe de la validacion requerida con el especialista en geotecnia a los altos niveles freaticos encontrados en una zona de la cimentacion,mediante comunicacion. El Municipio dio  respuesta frente a la solicitud de suspension del 4 de abril, la cual fue aceptada a partir del 11 de abril por un termino de 30 dias con el fin de realizar las validaciones geotecnicas y estructurales encontradas por el nivel freatico encontrado en una zona que impide continuar con la cimentacion y  el chequo de taludes</t>
  </si>
  <si>
    <t xml:space="preserve">Proyecto en ejecución. Se firma acta de inicio el 01-10-2022.
Se suscribio prorroga del convenio y sustitucion de los recursos. En trámite desembolso del 10%.
Se encuentra en ejecucion con un atraso del 10,68%, en reunion realizada el 10/03/2023, el contratista solicito prorroga y esta fue avalada por la interventoria debido a que por inconvenientes con el nivel freatico del terreno, fue necesario realizar un estudio de suelos y una revision de la parte estructural por parte del municipio y a la fecha no se han entregado los resultados de esta revision ,  lo cual afecta significativamente la ejecucion en obra. Asi mismo, se realizó un cambio de cantera y eso generó unos costos mayores en los concretos y es necesario que el municipio justifique las razones de este cambio, nos encontramos pendientes de esta documentacion para revision del grupo de validadores del DPS. 
</t>
  </si>
  <si>
    <t>CONSORCIO PLAZA UNICA ABEJORRAL 2022</t>
  </si>
  <si>
    <t>E-2020-2203-261516</t>
  </si>
  <si>
    <t>Amaga</t>
  </si>
  <si>
    <t>467 FIP 2021</t>
  </si>
  <si>
    <t>Adecuación Plaza De Mercado Carlos Adolfo Taborda Trujillo Del Municipio De Amaga - Antioquía</t>
  </si>
  <si>
    <t>2772,38 metros cuadrados</t>
  </si>
  <si>
    <t>Mediante comunicacion M&amp;A–411–122 – 011 – 2023 se remitio al Municipio aval a la suspencion solicitada por el Contratista el 02-02-2023. Por lo cual el Municipio emitio Acta de suspension a partir del 03-03-2023 por 30 dias. Soportada en la necesidad de realizar la verificacion de los suelos encontrados entre los Ejes 4 y 8 y la reubicacion de redes hidrosanitarias que impiden el avance en la misma zona puesto que estas abastecen una parte de la plaza que esta en uso. En espera de subsnar los inconvenientes en dicho periodo de suspension</t>
  </si>
  <si>
    <t>Proyecto en ejecución. 
Se suscribio prorroga del convenio y sustitucion de los recursos. En trámite desembolso del 10%.</t>
  </si>
  <si>
    <t>CONSORCIO MARKET DIAT</t>
  </si>
  <si>
    <t>E-2020-2203-233013</t>
  </si>
  <si>
    <t>Anza</t>
  </si>
  <si>
    <t>563 FIP 2021</t>
  </si>
  <si>
    <t>Mejoramiento De La Vía Terciaria Anza, Guintar Para El Restablecimiento De Derechos De La Población Victima Del Conflicto Y La Reactivación Económica Del Municipio De Anza - Antioquía</t>
  </si>
  <si>
    <t>1830 metros lineales</t>
  </si>
  <si>
    <t>El contrato termino el 01 de marzo, se encuentran firmadas  acta de terminación y  acta de Entrega y Recibo final. En tramite documentacion final por parte del Contratista</t>
  </si>
  <si>
    <t>Proyecto en ejecución. 
Se suscribio prorroga del convenio y sustitucion de los recursos. En trámite desembolso del 70%.</t>
  </si>
  <si>
    <t xml:space="preserve">DIEGO PAVA INGENIEROS - DPI S.A.S </t>
  </si>
  <si>
    <t>E-2020-1713-235494</t>
  </si>
  <si>
    <t>Bagado</t>
  </si>
  <si>
    <t>691 FIP 2021</t>
  </si>
  <si>
    <t>Mejoramiento De La Malla Vial. Mediante La Pavimentación En Placa Huella En Los Puntos Críticos En La Vía Que Del Municipio De Bagadó Conduce Al Corregimiento De Carmelo En El Municipio De Bagadó - Chocó</t>
  </si>
  <si>
    <t>3 metros lineales</t>
  </si>
  <si>
    <t>El contrato se terminó el 12 de diciembre de 2022. Se suscribe acta de terminación y recibo a satisfaccion. En tramites de cierre documental para el tramite del pago final. AV3 cancelada por dificultad en acceso 09-03-23, reprogramada para el 29-03-2023</t>
  </si>
  <si>
    <t>Proyecto terminado, cuenta con actas de terminacion y recibo final. Se dio tramite al desembolso del 100%. AV3 se realizó el 30-03-2023. El 03-05-2023 se requirió al ET actualizar polizas del otrosi 1 del convenio.
Se realizó revisiòn del informe mensual nov22 y final, los cuales fueron devueltos a interventoría el 05-05-2023. Los informes mnesuales de sep y oct 2022, se encuentran en revisión para el 12-05-2023.</t>
  </si>
  <si>
    <t>E-2020-2203-253157</t>
  </si>
  <si>
    <t>Fredonia</t>
  </si>
  <si>
    <t>597 FIP 2021</t>
  </si>
  <si>
    <t>Recuperación Y Mejoramiento De Vías Terciarias En La Vereda Combia Grande Del Municipio De Fredonia - Antioquía</t>
  </si>
  <si>
    <t>2132 metros lineales</t>
  </si>
  <si>
    <t>Inicio el 23 de junio de 2022. 
El contrato se encuentra suspendido desde el mes de diciembre de 2022, debido a que las vías de acceso, presentarían intermitencia en su operación y las canteras se encontraban cerradas por temporada, al igual que se encuentra en trámite la mayor permanencia de la interventoría por dos meses, con excepción de esta ultima, las razones de la suspensión ya se superaron. En espera de tramite de mayor permanencia por 60 dias CDP en tramite por Prosperidad Social por lo cual continua suspendido hasta 25-04-23</t>
  </si>
  <si>
    <t>Proyecto en ejecución suspendida desde diciembre 2022 por temas de ola invernal, cierre de canteras y por trámite de solicitud de mayor permanencia de interventorìa solicitado por el ET. El 15-03-2023 el apoyo juridico del contrato de inetrventoría solictó a la supervisiòn del convenio aclaraciones sobre el valor y plazo de la mayor permanencia.
El 30-03-2023 el supervisor del contrato de interventoría informa que el trámite de la mayor permanencia se encuentra en proceso ante la SD de contratos. A la espera que se suscriba por parte del DPS la modificación al contrato de interventoría para poder reiniciar las obras. 
El 10-04-2023 interventoria remitió los informes mensuales 1 al 6 ajustados, los cuales fueron devueltos nuevamente el 19 y 20 de abril de 2023 por no atender las observaciones requeridas. Se requirió al ET actualizar polizas del convenio.
Se recibio derecho de peticion por parte del ET respecto a la fecha de reinicio y estado del trámite de la mayor permanencia, el cual fue escalado el 04-05-2023 a la coordinación de infraestructura de la DISH y al supervisor del contrato de interventoría para el trámite y respuestas pertinentes. De igual forma, se ha puesto en conocimiento de la coordinación DISH las notificaciones realizadas por el ET respecto a los diferentes problemas que se estan presentando en las obras y quejas de la comunidad por cuenta de la suspenciòn indefinidad de las mismas. 
El 04-05-2023 se requirió al ET actualizar polizas del otrosi 2 del convenio.</t>
  </si>
  <si>
    <t>E-2020-2203-026152</t>
  </si>
  <si>
    <t>Tadó</t>
  </si>
  <si>
    <t>583 FIP 2022</t>
  </si>
  <si>
    <t>Mejoramiento de la malla vial mediante la pavimentación en concreto rígido en los barrios San Pedro y Reinaldo del municipio Tadó - Chocó</t>
  </si>
  <si>
    <t>1963,79 metros lineales</t>
  </si>
  <si>
    <t>Contratado</t>
  </si>
  <si>
    <t>Pendiente que DPS entregue el acta de asignacion</t>
  </si>
  <si>
    <t>Proyecto contratado. En proceso de cumplimiento de requisitos para inicio de obras y asignacion de interventoria.
Se realizó mesa de trabajo con el ET el 20-02-2023debido a que el 16-02-2023 se recibió vía correo electrónico información anónima de presunto inicio y ejecución de obras por parte del municipio sin el lleno de requisitos contractuales y sin interventoría. En la mesa asisitió el alcalde y otros funcionarios del ET y la supervisión del convenio DPS. En dicha reunión el ET manifestó que sí había iniciado algunas obras en pro de avanzar con el proyecto argumentando desconocimiento del convenio 583-2022. Al respecto,desde DPS se le reiteró al ET que ninguna obra de Prosperidad Social s inicia sin su respectiva interventoría, por lo que el municipio debe suspender de inmediato la ejecucion de actividades, luego las únicas actividades que pueden adelantar son las relacionadas con los preliminares de obra. Asimismo, se solicitó al ET emitir respuesta oficial a la solicitud realizada por DPS mediante correo electrónico del 16-02-2023, a la fecha sin respuesta. Se escaló el tema al apoyo juridico del convenio.
Tambien se reiteró al ET la actualización de la póliza del convenio.
El 27-02-2023 se brindó apoyo a la supervisión ante la coordinación DISH Infraestructura en el sentido de recordar la asignación de la interventoría de obras. En efecto, la coordinación de infraestructura de la DISH realizó gestión ante la dirección DISH para la autorización de la solicitud del CDP para la interventoría de obras al convenio 583-2022.
Por otro lado, el 02-03-2023, se brindó apoyo técnico a la coordinación de infraestructura, en la elaboración de respuesta a correo electrónico relacionado con la situación del inicio de obras por parte del ET sin contar con la respectiva interventoría. Frente a esta situación se brindo apoyo y concepto técnico ante la coordinación DISH, donde se recomienda que una vez sea asignada la interventoría, sea esta quien evalúe la situación y determine las medidas a tomar en pro de continuar con la ejecución del proyecto.
En la presente semana se ha gestionado internamente con el fin de impulsar lo correspondiente a la asignaciòn de la interventoría de obras. En mesa de trabajo del 14-03-2023 se nos indicó posible fecha para asignar interventoría sería para el 27-03-2023. A fecha05-05-2023 no se tiene acta de asignación puesto que no se ha suscrito la minuta de modificaciòn al contrato de interventoría. 
Se recibio correo del ET el 04-05-2023, en el cual solicita a DPS informar el estado del trámite de la asignaciòn de la interventoría, solicitud que fue escalada a la coordinaciòn DISH y al supervisor del contrato de interventoría para la respuesta respectiva. El 04-05-2023 se requirió al ET actualizar polizas del otrosi 1 del convenio.</t>
  </si>
  <si>
    <t>E-2020-2203-041908</t>
  </si>
  <si>
    <t>CONSORCIO  AMAUTA PYD01​</t>
  </si>
  <si>
    <t>Cauca</t>
  </si>
  <si>
    <t>Piendamo</t>
  </si>
  <si>
    <t>326 FIP 2021</t>
  </si>
  <si>
    <t>Construcción De Pavimento Rígido En Vías Urbanas Vehicular En Los Barrios Oasis, Villa Marcela Y El Progreso Del Municipio Piendamo - Cauca</t>
  </si>
  <si>
    <t>488 metros lineales</t>
  </si>
  <si>
    <t>Periodo 20 de febrero de 2023 al 26 de febrero de 2023
Porcentaje programado: 100%
Porcentaje ejecutado:100%
Estado del proyecto: Liquidado
-14/02/2022 Se cuenta con acta de liquidación.
-09/12/2023 Se radica en el Municipio el acta de liquidación en físico para firma de la Alcaldia Municipal y supervision del contrato de obra.
-27/01/2023 En mesa de seguimiento  se acuerda radicar en el Municipio el acta de liquidación del contrato el dia   09/02/2023 para la suscripción del documento.
-24/01/2023 Se reitera mediante comunicado al ET la suscripción del acta de liquidación. Fecha de posible suscripción 31/01/2023,
- 17/01//2023 Se remite el acta de liquidación al ET para firma de Alcaldesa.  Fecha de posible suscripción 21/01/2023
-12/01/2023 Se remite el acta de liquidación en versión definitiva al ET y contratista para la suscripción del documento. Fecha de posible suscripción 20/01/2023.
-30/12/2022 Municipio realizó el pago de la ultima acta parcial. El acta de liquidación se remitió al contratista para revisión y firma. Fecha de  proyectada de suscripción segunda semana de 2023.
-28/12/2022 El ET realiar el pago de la ultima acta de pago el 30/12/2022 para la suscripcion del acta liquidacion por parte del contratista fecha proyectada el 30/12/2022
-21/12/2022 El contratista  suscribirá el acta de liquidación una vez el ET realice el pago de la ultima acta parcial. EL ET cuenta con todo los soportes para pago. Fecha proyectada de suscripción de acta de liquidación 28/12/2022,
-12/12/2022 El municipio remitió el 11/12/2022 resoluciones de aprobación de ganrantias de los anexos 10 y 11. El contratista informa que no suscribirá el acta de liquidación hasta que el Municipio realice el pago de las actas del 90% y 100% de ejecución
-06/12/2022 Se dió cumplimiento al AV3. Se reitera al Municipio la entrega de a resolución de aprobación de garantias  de los anexos 10 y 11.
-30/11/2022 Interventoría reenvia al ET los anexos 10 y 11 de garantías del contrato de obra para la resolución de aprobación de las mismas. Una vez se cuente con este documento se suscribe el acta de liquidación del contrato.
-26/11/2022 El Municipio entregó el 29/11/2022 resolución de aprobación de pólizas para ser incluidas en el acta de liquidación. Entrega del documento suscrito entre todas las partes 06/12/2022.
-20/11/2022 El acta de liquidación se encuentra en revisión por parte del ET. La cual será entregada el 22/11/2022,
-20/11/2022 El ET entregará resolución de aprobación de pólizas el 23/11/2022,
-10/11/2022 Se remite acta de liquidación al contratista y ET . Contratista no presenta salvedades. El documento se encuentra en revisión por parte del ET.
- 09/11/2022 el ET entrega las actas de terminación y actas de entrega y recibo del objeto contractual debidamente suscritas para efectos de actualización de garantias y programación de la AV3,
- Se encuentra en revisión por parte del ET de las actas parciales,  actas de terminacion y entrega y recibo, Documentación radicada por interventoría en los plazos acordados en mesa de seguimiento con la Supervisión del convenio.
- Se realizó recorrido de obra el 12/10/2022 con La supervisión del contrato, Interventoría y contratista en los tramos de obra.
- La supervisión del contrato solicita documentación contractual en físico para la suscripción de actas de terminación y acta de entrega y recibo. Se radicaran en el ET el 19/10/2022.
-La nueva supervisión del contrato solicita realizar recorrido de obra para conocer los tramos de obra y de igual manera, revisar la documentación contractual del contrato de obra: actas parciales- Se programa recorrido para el 12/10/2022 para suscripción de actas finales.
- Proyecto terminado el 23/09/2022.
- Acta parcial 90%, acta de terminación y recibo final, radicada en el municipio para firma el 30/09/202, el 4/10/2022 se reitera a municipio entrega de documentos firmados.  
-29/09/2022 Las actas parciales No.5 y 6, Actas de terminación, Acta de entrega y recibo se encuentran para firma por parte del Ente Territorial.
-	27/09/2022 Se finaliza la ejecución de actividades contractuales el 23/09/2022. Se cumple con la metafisica establecida. La obra es funcional.
-	27/09/2022 Se realizó el recorrido de obra  el día 27/09/2022  con Alcaldía Municipal, contratista e interventoría para la suscripción del acta de terminación, entrega y recibo entre las partes de acuerdo a las cantidades de obra finales. De igual manera, se encuentra en revisión del acta parcial No.5 y 6 del contrato de obra. 
-	19/09/2022 Se reinició el contrato el día 15/09/2022 el contratista está interviniendo varios frentes: en el Sector del Rosario se realiza fundición de losas, en el sector del progreso: se realiza la fundición de cunetas, andenes y sumidero; en sector de villa Marcela: se realiza fundición de andenes.
-19/09/2022 Interventoria emite concepto de viabilidad a la reprogramación de obra el 16/09/2022
-	19/09/2022- El contratista se encuentra en proceso de actualización de garantías del contrato de obra.
-	19/09/2022 Se alcanzo el hito de pago del 90% se informa a la supervisión del convenio del porcentaje alcanzado.</t>
  </si>
  <si>
    <t>Al 19 de abril de 2023  se esta a la espsera de revisar subsaanciones al informe final de interventoria en la DR CAUCA</t>
  </si>
  <si>
    <t>Faber Ernesto Muñoz Espinosa
diazmunozingenieria@hotmail.com</t>
  </si>
  <si>
    <t>$ 30.000.000</t>
  </si>
  <si>
    <t>FELIPE GAVIRIA</t>
  </si>
  <si>
    <t>MARIA ALEJANDRA JARAMILLO</t>
  </si>
  <si>
    <t>E-2020-2203-232302</t>
  </si>
  <si>
    <t>Puerto Tejada</t>
  </si>
  <si>
    <t>384 FIP 2021</t>
  </si>
  <si>
    <t>Mejoramiento De Vías Terciarias Mediante La Construcción De Pavimento Rígido Y Obras Complementarias En La Vereda Las Brisas Del Municipio De Puerto Tejada - Cauca</t>
  </si>
  <si>
    <t>1000 metros lineales</t>
  </si>
  <si>
    <t>5.5</t>
  </si>
  <si>
    <t>Periodo 27 de marzo de 2023
 de 2023 al 30 de marzo de 2023
Porcentaje programado: 100%
Porcentaje ejecutado:100%
Atraso: 0,00
Estado del proyecto: Entregado a Municipio
-28/03/2023 Pendientes PGIO por parte del contratista para suscripcion del acta de liquidacion. Fecha proyectada de suscripcion 14/04/2023
-14/03/2023 Municipio entrega aprobacion de garantias conforme acta de entrega y recibo del objeto contractual. Fecha proyectada de suscripción del acta de liquidación 20/03/2023,
-02/03/2023  Acta de liquidación en revision por parte del contratista. Mediante comunicado se reitera al Municipio la revisión del acta de liquidación.
-23/02/2023 Se remitió  al municipio comunicado sobre lel estado de la revision del acta de liquidacion
-09/02/2023 En revisión del area jurídica del Municipio. Fecha de entrega 16/02/2023
-28/01/2023 El acta de liquidación se encuentra en revisión del area jurídica del Municipio. Fecha de entrega 09/02/2023
-24/01/2023 En elaboración acta de liquidación fecha de envio a las partes 28/01/2023.
-19/01/2023 Se suscriben actas de  Terminación y entrega y recibo entre las partes para programar AV3.
-17/01/2023 Se reitera mediante comunicado dirigido al ET, la suscripción de acta de  Terminación y entrega y recibo.  Fecha de posible suscripción 21/01/2023.
-12/01/2023 Se remite el acta de  Terminación y entrega y recibo suscrita por contratista e Interventoría para firma del ET. Fecha de posible suscripción 20/01/2023.
- 30/12/2022 Las actas de terminación, entrega y recibo se encuentran en revisión por parte del ET. Fecha de suscripción proyectada segunda semana de enero de 2023.
-28/12/2022 se finalizan actividades en obra. La obra es funcional y se cumple con la metafisica del contrato. De acuerdo al balance de cantidades conciliada entre las partes existe un saldo a favor del contrato por $56,541,418. Se remitio a las partes el acta de terminacion y entrega y recibo para revision entre las parte.Fecha proyectada de suscripcion el 30/12/2022
-21/12/2022 El contratista entrega reprogramación de obra para finalización de actividades en obra. Prosperidad social emitió concepto de no viabilidad a la propeusta del ET para el uso de recursos sobrantes del contrato de obra. El proyecto reinició el 19/12/2022 se desarrollaran actividades con normalidad.
-9/12/2022 El Municipio remíte la documentación requerída junto con la viabilidad por parte de la Interventoría para mesa técnica para uso de recursos para construcción de andenes.
-06/12/2022 El municipio aún no ha enviado los documentos requeridos por DPS para proceso de reformulación. Si al finalizar el plazo de suspensión realizado por el ET no se ha dado cumplimiento a los solcitado por DPS, interventoría solicitará reinicio del contrato.
- 29/11/2022 El municipio realizó suspensión unilateral del contrato por el termino de diez (10) dias para organizar y entregar la información requerida por DPS para el proceso de reformulación. Para utilizar los recursos a favor del contrato para la inclusión de andenes.
-26/11/2022 El contratista se encuentra desarrollando con normalidad actividades de pavimentación. Existe un saldo a favor del contrato de obra de alrededor de 106 millones. El municipio Propone la inclusión de andenes: 
-26/11/2022 Interventoría manifesta que se debe contar con los soportes requeridos para someter a mesa técnica en ante DPS fecha probable de entrega de insumos por parte del ET 02/12/2022.
-20/11/2022 El contratista entrega la reprogramación de obra para la finalización de las actividades pendientes por ejecutar. Fuertes lluvias afectan actividades programadas se toman medidas de contigencia.
- 20/11/2022 El contratista se encuentra en labores de pavimentación enel carril derecho (K0+110-K0+180).
Causal de suspensión: Reposición de red de alcantarillado por parte del municipio en K0+100 a la K0+180.
-El Municipio realiza la ampliación No.2 a la suspensión No.1 al contrato de obra por el término de ocho (8) dias para finalizar las actividades de construcción de acometidas domiciliarias en el sector  (K0+00-K0+180) . Se establece fecha de reinicio el 15/11/2022.
- 27/10/2022 Si el bien el Municipio inició actividades de instalación de tuberia en un sector del tramo de pavimentación, las mismas no han finalizado. Faltan por instalar acometidas sanitarias en viviendas. El Municipio presentará solicitud de ampliación a la suspensión No.1 por el termino de cinco (5) dias mientras finalizan la construcción de obras complementarias,
-El contratista presenta solicitud de suspensión al contrato de obra, debido a que el ET no ha definido el inicio de la instalación de redes de alcantarillado en un tramo de obra. Se acuerda entre las partes la suspensión al contrato por el termino de diez (10) dias mientras se realizan las gestiones respectivas por parte del ET.
-El Municipio no da inicio a las actividades de instalación
 de tuberias para redes de alcantarillado en su sector del tramo de  pavimentación. Interventoría envia al ET requerimiento respectivo  frente al inicio de obra complementarias.
-Se encuentra en revisión la solicitud de prórroga al contrato de obra por 45 dias presentada por el contratista.
-  En  mesa seguimiento DPS del 07/10/2022 Municipio Informa que para la semana del 10/10/2022 al 16/10/2022 realizará la instalación de tuberias de redes alcantarillado en un sector de pavimentación. 
- Municipio Informa que el 11/10/2022 notificará al contratista del presunto incumplimiento, en 10 dias hábiles  realizará la audiciencia de descargos.
- El contratista alcanza el hito del 70% de avance de obra y presenta solicitud de prorroga al contrato de obra por 45 dias para la finalización de actividades en obra. Solicitud en estudio por parte de interventoría
-Mesa de seguimiento del 30/09/2022, interventoría reitera acciones del municipio frente al presunto incumplimiento del contratitsa, el municipio manifiesta que durante la presente semana revisara desde el aspecto juridico para llamado a descargos del contratista, así mismo compromiso de revisión desde el aspecto presupuestal y técnico empresa de servicio, de las redes en el K0+180, requerimiento reiterativo por parte de la interventoría al municipio.
- 29/09/2022 Se enviara el 03/10/2022 el Informe del presunto incumplimiento a la Supervisión del contrato de obra y Supervisión del convenio con copia a la aseguradora, debido al atraso existente en obra por parte del Contratista.
- 29/09/2022 En mesa de seguimiento con la Supervisión del convenio se establecen compromisos por parte del ET frente al pronuniciamiento en relación a la construcción de redes de alcantarillado en un tramo de obra.
-	24/09/2022 Se envía comunicación al ET solicitando fechas de inicio y terminación de las actividades de construcción de redes de alcantarillado que adelantara en un sector del tramo de pavimentación.  Para articular actividades en conjunto con el contratista y que no afecten el desarrollo normal de activades en obra.
-	19/09/2022 se envía comunicación al ET solicitando el pronunciamiento oficial en relación a los informes de presunto incumplimiento presentados por interventoría por el atraso en la ejecución de actividades en obra.
-	18/09/2022. Interventoría emite comunicado dirigido al Supervisor del contrato respecto al pronunciamiento oficial por parte del ET en relación a los informes del presunto incumplimiento al contrato de obra.
-    15/09/2022 La supervisión del convenio notifica  al Municipio la orden de pago No.3-50% de avance de obra.
-	El 12/09/2022 el contratista solicita suspensión de obra hasta que el Ente Territorial realice los pagos respectivos de acuerdo a los porcentajes de avance de obra. Hasta la fecha se ha realizado el primer pago.
-	El 08/09/2022 interventoría envía el informe del presunto incumplimiento a la Aseguradora para la asignación a uno de sus abogados para lo respectivo.
-	Se continua con actividades de pavimentación junto con la instalación de acero longitudinal y transversal para losas de concreto. De igual manera, el corte de acero para la construcción de bordillos, alcantarillas y box culvert.</t>
  </si>
  <si>
    <t>Se envia comunicado el 19 de abril de 2023 a municpio solicitando envio de informacion para proceso de liquidaicon de COnvenio interadministrativo.</t>
  </si>
  <si>
    <t>Oswaldo Tamayo
ingenieria_otc@yahoo.es</t>
  </si>
  <si>
    <t>ALEX FERNANDO MORA CASTRO</t>
  </si>
  <si>
    <t>E-2020-2203-253147</t>
  </si>
  <si>
    <t>Padilla</t>
  </si>
  <si>
    <t>324 FIP 2021</t>
  </si>
  <si>
    <t>Construcción De Pavimento Flexible De La Cll 6 Entre Cra 6 Y 3 Este. En El Municipio De Padilla - Cauca</t>
  </si>
  <si>
    <t>427 metros lineales</t>
  </si>
  <si>
    <t>Periodo 27 de marzo de 2023
 de 2023 al 30 de marzo de 2023
Porcentaje programado: 100%
Porcentaje ejecutado:99,95%
Atraso:0,05%
Estado del proyecto: Terminado.
-28/03/2023  Se  envia comunicado a la Alcadia Municipal solicitando reunión con el Alcalde encargado para tratar el estado actual del contrato.
-24/03/2023  Se envia comunicado a la Alcadia Municipal solicitando reunión con el Alcalde encargado para tratar el estado actual del contrato.
-14/03/2023 Apoyo tecnico de Alcaldia Municipal informa que ya se cuenta con Alcalde encargado. se programa reunión para el dia martes 21/03/2023,
-11/03/2023 No se cuenta con pronuncamiento alguno por parte del ET en relación a la designación del Alcalde encargado.
-28/02/2023  Se realizo reunion presencial con la Secretaria de gobierno del Municipio,  contratista e interventoria. 
-28/02/2023 La secretaria de gobierno informa a las partes que aun no cuenta con Alcalde asignado por parte de la Gobernacion del Cauca, por lo cual no podra adelantar ningun tramite administrativo en relacion al contrato,
-21/02/2023 Se programa reunion presencial con la Secretaria de gobierno para tratar el estado actual del contrato de obra. Fecha de reunion 28/02/2023,
-16/02/2023 Se remite comunicado al ET reiterando la suscripcion de acta entrega y recibo del objeto contractual. Sin respuesta debido  a situaciones juridicas y legales del Alcalde Municipal.
-09/02/2023 Debido a situaciones juridicas y legales del Alcalde Municipal. Toda documetación esta sujeta a la designación del Alcalde encargado.
-31/01/2023 En mesa de seguimiento con la supervisión del convenio se REITERA al Municipio la entrega de la suscripción de acta de entrega y recibo del objeto contractual. Fecha de posible suscripción 07/02/2023,
-24/01/2023 Se reitera mediante comunicado dirigido al ET, la suscripción de acta de  Terminación y entrega y recibo.  Fecha de posible suscripción 28/01/2023.
-17/01/2023 Se reitera mediante comunicado dirigido al ET, la suscripción de acta de  Terminación y entrega y recibo.  Fecha de posible suscripción 21/01/2023.
-12/01/2023 Se remite el acta de  Terminación y entrega y recibo suscrita por contratista e Interventoría para firma del ET. Fecha de posible suscripción 20/01/2023.
- 30/12/2022 Las actas de terminación, entrega y recibo se encuentran en revisión por parte del ET. Fecha de suscripción proyectada segunda semana de enero de 2023.
-28/12/2022 El contratista finaliza las actividades en obra. De acuerdo al balance de cantidades conciliado con el contratista se presenta un saldo a favo del contrato por $551,871. La obra es funcional y se cumple con la metafisica del contrato. Se remite acta de entrega y recibo a las partes. Fecha proyectada de suscripcion de dicha acta el 30/12/2022.
-21/12/2022 Municipio informa que las actividades pendientes por ejecutar por parte del contratista serán entregadas el dia 23/12/2022 como plazo máximo. Asi mismo, se realizará recorrido de obra con Interventoría y contratista para verificación de actividades terminadas. En caso de no cumplimiento el ET iniciará proceso sancionatorio,
-13/12/2022 Interventoría remite a la Supervisión del contrato, convenio y aseguradora el informe especial del presunto incumplimiento del contratista. En este documento se detalla las condiciones actuales de obra y las acciones realizadas por interventoría para el cumplimiento y funcionalidad del proyecto. Asi mismo, la tasación de multas por inucmplimiento del contrato.
-06/12/2022 se realizó recorrido de obra con la supervisión del contrato e interventoría, donde se evidencia que continuan actividades inconclusas por parte del contratista. Interventoría elabora informe especial con la trazabilidad donde se detallará los presuntos incumplimiento enviados al ET y los cuales no fueron atendidos por la Alcaldia Municipal. Asi mismo, las acta de entrega y recibo con las activiades ejecutadas hasta la presente fecha.
-28/11/2022 Con el objeto de garantizar la funcionalidad de la obra se establecen compromisos de entrega de los pendientes el dia 05/12/2022 dia en que se realizará recorrido de obra para entrega y recibio de obra.
-28/11/2022 Se realizó recorrido de obra en presencia de la supervisión del contrato, contratista e interventoria con el objeto de verificar la ejecución actividades pendientes por ejecutar que fueron consignadas en el acta de terminación. El contratista finaliza labores de instalación carpeta asfaltica en su totalidad pero se presentan temas de calidad en 8ml  y continuan pendientes labores de espacio publicos, señalización e instalación de tapas en camaras y sumideros.
-28/11/2022 Se encuentra para firmas del acta de terminación por parte del Alcalde Municipal.
-19/11/2022 Se suscribieron actas de terminación entre las partes con actividades pendientes por finalizar ( realce de 4 camaras de inspección, 72 ml de asfalto y detalles de losetas tactiles,  sardineles y senalización vial) Quedando como compromiso de entrega por parte del contratista para dia el 28/11/2022.
-19/11/2022 Se alcanzó el hito de pago del 90% de avance de obra.
- 10/11/2022 El Municipio emite ampliación No.2 a la suspensión No.5 del contrato de obra por el término de siete (7) dias, debido a la fuertes lluvias que se presentan en la zona. El dia 18/11/2022 se reinicia el contrato y el 19/11/2022 se suscribirian actas de terminación del contrato.
- 05/11/2022 El Municipio emite ampliación No.1 a la suspensión No.5, debido a las fallas técnicas que aún se presenta en la planta productora de asfalto. Solicita aval de suspensión por el termino de (6) días.
Interventoría recomienda el reinicio del contrato para el día 13/11/2022 y suscripción de actas de terminación del contrato el día 15/11/2022.
Causal de suspensión: Dificulta por suministro por fallas en la planta de producción de asfalto, ola invernal.
- 26/10/2022 En mesa de seguimiento con el Supervisor del convenio, el Municipio informa que el contratista presenta solicitud de suspensión al contrato de obra por el término de diez (10) dias debido a falla técnicas presentadas en la planta productora de asfalta. Anexo documento. Esta solicitud que cuenta con el visto bueno por parte de Interventoría,
- El contratista presenta reprogramación de obra de acuerdo al reinicio de obra. Se alcanza el hito de pago del 70% de avance de obra.
- El ET no da cumplimiento a la cláusula resolutoria del 70% de avance de obra.  No se otorgará prórroga al convenio. El contrato de obra termina el 21/10/2022 se suscribirán actas respectivas hasta esa fecha.
- El ET presenta suspension unilateral al contrato de obra. Suscrita entre el ET y contratista sin concepto de interventoria.
- 15/10/2022 El contratista presentan avances minimos en  la ejeución de actividades contractuales. 
- El dia 11/10/2022 se remitió el informe de presunto incumplimiento de actividades en obra.
- 08/10/2022 El contratista presentó la segunda reprogramación de obra, de acuerdo a la prorroga del contrato por 14 dias.
- Seguimiento con PS el 4/10/2022, cláusula resolutoria, donde se verifica que el contratista no alcanzo el 70% de ejecución al 30/09/2022. El contratista manifiesta solicitud de prórroga por 14 días, dentro matriz de riesgos para terminación deactividades.
- Municipio realizó traslado de postes tercera semana de septiembre 22.
-29/09/2022 Se realizó mesa de trabajo con la Supervisión de convenio, Supervisión del contrato, Interventoría y contratista donde se da a conocer el atraso existente. Interventoría informa de la No finalización de actividades en obra en el plazo contractual. Asi mismo, solicita  reunión con la supervisión del convenio para el dia 04/10/2022 para los efectos de la clausula resolutoria debido al No cumplimiento del 70% de avance de obra.
-	22/09/2022 En comunicación dirigida al ET y contratista se solicita CELERIDAD en la ejecución en obra. Así mismo, se informa al ET que se prevé la No finalización de la totalidad de actividades contractuales en el plazo establecido, por lo cual el ET deberá asumir con los costos por Mayor permanencia de Interventoría.
-	23/09/2022 Se envio comunicacion al ET solicitando el pronunciamiento oficial respecto a los informes de presunto incumplimiento debido al atraso en la ejecución de actividades.</t>
  </si>
  <si>
    <t>El 10 de abril de 2023 se envia comunicado al Ente Territorial solicitando suscripcion de acta de  recibo a satisfaccion para inicio de tramite de pasivo exigible, el municipio no siguio participando en reuniones programadas semananalmente todos los mircoles a las 10:00 AM</t>
  </si>
  <si>
    <t xml:space="preserve">
Juan Quinchia
quinchia2012@gmail.com
Proquing@hotmail.com</t>
  </si>
  <si>
    <t>300 5260951</t>
  </si>
  <si>
    <t>E-2020-2203-234899</t>
  </si>
  <si>
    <t>Imues</t>
  </si>
  <si>
    <t>316 FIP 2021</t>
  </si>
  <si>
    <t>Pavimentación En Concreto Rígido De Vías Urbanas En El Corregimiento De Santana Y En La Cabecera Municipal De Imues - Nariño</t>
  </si>
  <si>
    <t>665 metros lineales</t>
  </si>
  <si>
    <t>27/03/2023-1/04/2023
Se realiza mesa de trabajo el 30/01/2023 mediante la cual municipio manifiesta no estar de acuerdo con el acta presentada por interventoria, se programa mesa de trabajo para conciliar cantidades el 2/2/23, con presencia de contratista y municipio.
- Se remite por parte de interventoria comunicado de fecha 31/1/23, solicitando proyección de acta de modificación propuesta por contratista, se realiza recomendaciones a municipio solicitando la justificación de la no ejecución de andenes en el lote de la alcaldia tramo 6 Terruel. De igual forma en el comunicado se informa porcentaje ejecutado (95.3%) a la fecha de suspensión, restan dos dias contractuales para la terminación del contrato de obra. 
-Se realiza mesas de trabajo con Contratista para conciliar cantidades de la modificatoria N°2, se verifica medidas en obra y se programa mesa de trabajo con contratista para el 16/2/23,
- Municipio comunicado DA-100.14.03.015 mediante remite correo el 15/2/23, solicitando la no ejecución de andenes en el abscisado K0+235  hasta    K0+316 Tramo 6.
- Interventoria remite respuesta mediante comunicado CE-AMA-PYD01-IMUES-316-NAR-2022-3949, solicitando el informe tecnico juridico, toda vez que la no ejecución de andenes es modificacion a la meta fisica y se requiere remitir a mesa tecnica.
- Se continua en suspensión, toda vez que por parte de municipio no se tiene respuesta de gestiones realizadas en consecucion de CDP para obra y para interventoria.
- Se tiene acta de ampliación N°4 a la suspensión N°3 con fecha probable de reinicio el 15 de marzo.
-  Interventoria remite derecho de petición, solicitando respuesta: proyección acta de modificación N°2 y CDP por concepto de mayor permanencia de interventoria.
- Se reinicia contrato de obra el 22/03/2023.
- Se realiza acta de terminación el 24/03/2023, se suscribe acta de temrinación con observaciones de calidad, con fecha de entrega y recibo final de obra el 28/03/2023. El acta de terminación se encuentra en recolección de firma por las partes.
- Se proyecta acta de entrega y recibo final de obra 28/03/2023  se encuentra en revisión y recolección de firma por las partes.</t>
  </si>
  <si>
    <t>05-02-23 obra suspendida , ET no ha radicado propuesta de posible terminacion anticipado y solcitud de modificacion de alcance de convenio , referente a andenes del tramo final dado los problemas sociales que enfrenta el departamento de nariño, los cuales superan los 3 meses.</t>
  </si>
  <si>
    <t>Jhon Galindez Santander</t>
  </si>
  <si>
    <t>318 2725153</t>
  </si>
  <si>
    <t>YANIRA DEL CARMEN CHAMORRO BENAVIDES</t>
  </si>
  <si>
    <t>NATHALIA ANDREA LOZANO VÁSQUEZ</t>
  </si>
  <si>
    <t>E-2020-2203-252616</t>
  </si>
  <si>
    <t>La Cruz</t>
  </si>
  <si>
    <t>333 FIP 2021</t>
  </si>
  <si>
    <t>Construcción De Tramos De Pavimentos En Vías Urbanas Del Municipio De La Cruz - Nariño</t>
  </si>
  <si>
    <t>491 metros lineales</t>
  </si>
  <si>
    <t>N/A</t>
  </si>
  <si>
    <t xml:space="preserve">27/03/2023 -1/04/2023
Se firma el acta de liquidación del contrato de obra por las partes.
Conforme a mesa de seguimientos de informes mensuales, se remite al nuevo apoyo de supervisión informes mensuales del 1 al 6 y el informe final para revisión. </t>
  </si>
  <si>
    <t>05-02-2023 .  convenio objeto a inicio de proceso de liquidacion para que se designe profesional juridico de apoyo para cierre de convenio.</t>
  </si>
  <si>
    <t>Ariel Narvaez 
ing_arielnarvaez@hotmail.com</t>
  </si>
  <si>
    <t>YOLANDA ALVAREZ LÓPEZ</t>
  </si>
  <si>
    <t>E-2020-1723-204296</t>
  </si>
  <si>
    <t>Colon</t>
  </si>
  <si>
    <t>347 FIP 2021</t>
  </si>
  <si>
    <t>Pavimentación En Placa Huella Desde K2+700 A K3+700 De La Vía Circunvalar Génova, Bordo Alto, Génova Del Municipio De Colon - Nariño</t>
  </si>
  <si>
    <t>13-04-2023 En cierre administrativo informes de interventoría para proceder a liquidación del convenio</t>
  </si>
  <si>
    <t>Oscar Francisco Puchana 
oscarpuchana@yahoo.es</t>
  </si>
  <si>
    <t>E-2020-1723-235406</t>
  </si>
  <si>
    <t>Iles</t>
  </si>
  <si>
    <t>299 FIP 2021</t>
  </si>
  <si>
    <t>Mejoramiento De Vía Terciaria Mediante El Uso De Placa Huella En La Vereda La Loma De Argotys De L Municipio De Iles - Nariño</t>
  </si>
  <si>
    <t>938 metros lineales</t>
  </si>
  <si>
    <t>Acta de liquidación firmada por las partes y remitido el 13/10/2022.
Informes mensuales aprobados y radicados en fisico-Bogotá el 13/10/2022.
Actas parcialesNo 1 al 6 radicadas.
Acta de terminación, firmada el 9 de agosto de 2022
Acta de entrega y recibo final, firmada el 9 de agosto de 2022
Se realizó AV3 el 20 de septiembre/2022.
Planos récord ok
actas de vecindad finales ok
Acta de liquidación firmada por las partes y remitido el 12/10/2022.
- Informes aprobados y radicados del No 1 al 6 el 4/10/2022.
- Informe final entregado el 14/10/2022, actualizado con acta de liquidación, se recibe observaciones el 29/11/22, se remitira subsanación el 7/12/22,</t>
  </si>
  <si>
    <t>13/04/2023 En recopilación documentos para proceder a trasladar a liquidaciones</t>
  </si>
  <si>
    <t>Francisco Mora Castro 
Pacopipe8@yahoo.com</t>
  </si>
  <si>
    <t>CESAR MAURICIO VARGAS</t>
  </si>
  <si>
    <t>E-2020-2203-235532</t>
  </si>
  <si>
    <t>Taminango</t>
  </si>
  <si>
    <t>431 FIP 2021</t>
  </si>
  <si>
    <t xml:space="preserve">Construcción De Pavimento En Concreto Rígido De Vías Del Centro Poblado Urbano En El Corregimiento El Tablón Del Municipio De Taminango - Nariño </t>
  </si>
  <si>
    <t>1083 metros lineales</t>
  </si>
  <si>
    <t>27/03/2023-1/04/2023
-Se remite comunicado a contratista con copia a aseguradora el 31/01/23, requiriendo a Contratista en la entrega de documentación pendiente y atención a las PQRS.
-Supervisora de convenio programa mesa de seguimiento el 3/2/2023.
-Se realiza visita a obra el 8/2/23 en compañia de mpio, contratista e interventoria con el fin de inspeccionar la obra, se realiza observaciones a contratista referente a soldadura de rejillas en sumideros.
- Se remite comunicado por parte de interventoria reiterando la entrega de documentación pendiente el 16/2/23.
- Interventoria remite a las partes proyección acta de liquidación el 16/2/23, para revisión y manifestacón de salvedades si es el caso.
-Interventoria remite comunicado a municipio solicitando conminar a contratista con el fin de entregar la documentación pendiente.
- Se realiza mesa de trabajo el 6 de marzo con contratista reiterando los requerimientos de documentación pendiente para continuar con el proceso de liquidación, se programa visita al proyecto el 15/3/23.
- Se remite derecho de petición a contratista de fecha 28/03/2023, toda vez que contratista aun no entrega los pendientes documentales para continuar con el proceso de liquidación, en particular el cierre de actas de vecindad.</t>
  </si>
  <si>
    <t>29/12/2022. Se recibe acta de terminación y acta de entrega y recibo final. Se da tramita al sexto desembolso. Pendiente celebración AV3.</t>
  </si>
  <si>
    <t>Jhon Chamorro
jhchamorrop@unal.edu.co</t>
  </si>
  <si>
    <t>E-2020-1733-234990</t>
  </si>
  <si>
    <t>Valle del Cauca</t>
  </si>
  <si>
    <t>Tulua</t>
  </si>
  <si>
    <t>383 FIP 2021</t>
  </si>
  <si>
    <t>Construcción De Pavimento Rígido Y Obras Complementarias En El Barrio El Paraíso Y La Urbanización San Francisco Del Municipio De Tuluá - Valle Del Cauca</t>
  </si>
  <si>
    <t>2770 metros lineales</t>
  </si>
  <si>
    <t xml:space="preserve">Periodo 27 de marzo de 2023
 de 2023 al 30 de marzo de 2023
Porcentaje programado: 100%
Porcentaje ejecutado:74.23%
Atraso: 25.77%
Estado del proyecto:Suspendido.
-28/03/2024 Reinicio de actividades en obra sujeto al reinicio del contrato de interventoria.
-11/03/2023 Se encuentra en tramite por parte de la supervision del contrato de interventoria el otrosi al contrato de la misma para la adicion de recursos de mayor permanenciia.
-01/03/2023 El ET remite el acta de maopr permanenica de la interventoria firmada por todas las partes. Se encuentra en tramite por parte de la supervision del convenio el otrosi al contrato de la interventoria para la adicion de recursos.
-22/02/2023 El Municipio, interventoria y supervision del convenio remiten los soportes requeridos para que la supervision del contrato de interventoria elabore el acta de mayor permanencia de interventoria.
-17/02/2023 La supervisión del contrato de interventoría remite comunicado al ET donde se describe los costos de la mayor permanencia de interventoría, en un union al comunicado enviado por interventoria en relacion a este mismo aspecto.
-03/02/2023 Interventoría envía comunicado al ET donde describe el costo de la mayor permanencia conforme al acta de asignación de la interventoria. Se programa mesa de seguimiento para el 10/02/2023 para aclarar dudas del supervisor del contrato.
-30/01/2023 En mesa de seguimiento, el Municipio solicita el desglose del costo de mayor permanencia de la Interventoria. Por su parte el Interventor manifiesta que se enviará comunicación respectiva el 04/02/2023 detallando el cálculo del valor por mes de mayor permanencia conforme a la acta de asignación suscrita con DPS.
-21/01/2023  Se reitera comunicación /al ET para conocer el estado de la gestión de recursos para mayor permanencia de interventoría,
-18/01/2023 Se remite comunicación al ET para conocer el estado de la gestión de recursos para mayor permanencia de interventoría. Reunión programada con ET para el 20/01/2023 para conocer el avance de la gestión de recursos para mayor permanencia.
-11/01/2023 El ET realiza suspensión del contrato de obra por diez (10) dias la para gestión de recursos para la mayor permanencia de interventoría por el termino de dos (2) meses para la terminación de actividades contractuales. Interventoría emíte el aval de suspensión y prórroga al contrato de obra sujeta a la adición de recursos para interventoria
-30/12/2022 Se envia comunicación al contratista solicitando reprogramación de obra y plan de contigencia ajustado a la fecha de terminación contractual del 12/01/2023. En comite del 30/12/2022 informa que realizara a gestión correspondiente para mayor permanencia de interventoría por dos (2) meses.
-28/12/2022 Se emite el aval de prorroga por doce (12) dias por matriz de riesgos, como plazo final. El ET informa que adicionara recursos para mayor permanencia de interventoria por un termino de dos (2) meses.
-28/12/2022 El Municipio enviara a interventoria y contratista la fecha para la audiciencia del presunto incumplimiento acorde al estatuto anticorrupcion.
-21/12/2022 Se envió el informe del presunto incumplimiento al supervisor del contrato, convenio, contratista y aseguradora. Asi mismo, el área jurídica del ET realizará el acompañamiento respectivo y demás acciones conminatorias.
-21/12/2022 Interventoría emíte aval de la solicitud de prórroga No.2 al contrato de obra por el doce (12) días por matriz de riesgos. Se informa al Municipio que una vez finalizado el plazo el ET deberá asumir costos de mayor permanencia de interventoría. Quien a su vez a manifestado la disposición de gestionar el CPD respectivo.
-12/12/2022 se encuentra en revisión del área jurídica de Interventoría del informe de presunto incumplimiento de actividades en obra por parte del contratista dentro del plazo contractual acticualizado. Fecha de entrega 14/12/2022,
-12/12/2022 El contratista presenta solicitud de prórroga por doce (12) dias para finalizar actvidades en obra. Esta prórroga se encuentra dentro de la matríz de riesgos.
-06/12/2022 Se encuentra en proceso el informe del presunto incumplimiento de activiades en obra. Asi mismo, se ha notificado al ET oportunamente las alertas de incumplimiento. Asi mismo, se ha solicitado al contratista la entrega del plan de contigencia ajustado al plazo de terminación contractual.
-03/12/2022 Se continuan desarrollando actividades de pavimentación y construcción andenes.
-03/12/2022 Centro Aguas finalizará actividades de reemplazo de tuberia el 09/12/2022
-26/11/2022 Se continua con la construcción de andenes y bordillos. CentroAguas se encuentra realizando actividades de reemplazo de tuberia de alcantarillado en el tramo No.3.
-26/11/2022 Se envió la segunda alerta de presunto incumplimiento al contratista por atraso en la ejecución de actividades con copia a la supervisión del contrato. Se solicitó plan de contingencia ajustado al plazo de terminacion del contrato del 30/12/2022,
- 20/11/2022 el contratista alcanza el hito del 70% de avance de obra. Se continuna labores de pavimentación y construccion de andenes y bordillos. Se cumple parcialmente el plan de contigencia,
-20/11/2022 El 21/11/2022 el ente ET se compromete a gestionar la respuesta por parte de centroaguas para la intervención en el tramo V7, ( Redes de ancantarillado)
-09/11/2022 Interventoría envía comunicado al ET donde manifiesta que CentroAguas no ha establecido el inicio y terminación de actividades de reposición de la red principal de tubería en el tramo No.3. Por lo cual, esta interventoría recomienda al Municipio definir de manera urgente si este tramo va a ser retirado del Proyecto de Pavimentación. Teniendo en cuenta que se presentan afectación al desarrollo de actividades.
-08/11/2022 Interventoría emíte comunicado dirigido al ET y contratista del no cumplimiento de las actividades establecidas en el plan de trabajo. Se informa alerta de incumplimiento de actividades contractuales.
- El Municipio se encuentra realizando actividades de instalación de redes de acueducto y alcantarillado. 
-El contratista no da cumplimiento al plan de contingencia presentado en las actividades correspondientes a la semana No.36, Interventoría envía comunicación al ET relacionando actividades no ejecutadas.
-26/102022 El contratista entrega reprogramación de obra de acuerdo a la prorroga de dos meses (2) conforme a la matriz de riesgos de la intevnetoría.
-26/10/2022 En comité de obra con el ET, contratista e Interventoría y Supervisores del convenio. El ET  establece compromisos de inicio y terminación de obras omplementarios en tres (3) tramos de obra.
-Continua problematica de servicios publicos en los tramos de obra. Se programa reunion presencial el dia miercoles 26/10/2022 con el ET, contratista e Interventoria para conocer la propuesta del Municipio en relacion al alcance de las labores de pavimentacion en los tramos de obra. El contratista presenta prorroga al contrato de obra por dos meses. Solicitud en revision por parte de la Interventoria.
-  Se envió comunicación formal al ET y  contratista solicitando celeridad y plan de contigencia  para la ejecución de actividades debido al atraso existente. El proyecto cuenta con tramos de obra sin afectaciones por redes de alcantarillado para pavimentar adecuadamente.
- Se presentan inconvenientes en las labores de pavimentación por redes de servicios públicos en dos tramos de obra. 
- Se ha reiterado en los comite de obra y comunicados  a la Alcaldia municipal  que se estan afectando el desarrollo normal de actividades de pavimentación. No se ha obtenido respuesta.
- Se enviara informe de presunto incumplimiento el dia 21/10/2022
- El contratista presenta solicitud de prórroga al contrato por el término de dos meses.  Solicitud en estudio por parte de la Interventoría.
- El Municipio entregó el balance de cantidades de obra, el cual cuenta con el visto bueno por parte de Interventoría. El dia 12/10/2022 será enviado al Supervisor del convenio para la solicitud de mesa técnica con el faciltador DPS.
- El contratista presenta solicitud de prorroga al contrato por el término de dos meses.  Solicitud en estudio por parte de la Interventoría.
-  El 13/10/2022  Se remitirá informe de presunto incumplimiento al contrato de obra.
-  El municipio no entrego lo acordado (plan de trabajo redes públicas), la interventoría realizó reiteración de cumplimiento el 27/09/2022.
-  Se concilio balance de cantidaes con el contratista y municipio, saldo a favor 124 millones aprox.
-  El 6/10/2022 se entregará formalmente el balance financiero, para revisión por parte de Prosperidad Social.
-  Acta del 50% tramitada ante prosperidad social.
- 29/09/2022 Se realizó recorrido de obra con la Coordinación de la Interventoría y contratista. Se determinaron las dificultades presentadas en el avance de obra. Asi mismo, se estableció la conciliación del balance de cantidades de obra. Contratista entregara plan de contingencia, reprogramación de obra y solicitud de prórroga al contrato de obra el dia 03/10/2022.
-	27/09/2022 Se envio comunicación dirigida al Municipio y contratista debido al incumplimiento de compromisos  del comité realizado el 15/09/2022. 
- 27/09/2022 Interventoria emite observaciones al balance entregado por el contratista. El cual No se encuentra debidamente soportado. Se establece fecha de entrega por parte del contratista para el dia 29/09/2022, 
-	26/09/2022 El Municipio de Tuluá Programó audiencia de descargos del contratista sobre el atraso existente para el 26/09/2022. 
-	23/09/2022 se envió comunicación reiterando el cumplimiento de los compromisos adquiridos de acuerdo a la visita de obra realizada el día 15/09/2022. </t>
  </si>
  <si>
    <t xml:space="preserve">Se tramita y se paga Desembolso 4 con el 70% de avance
Se logra cumplimiento de la reserva del proyecto.
</t>
  </si>
  <si>
    <t>Andrés Fernando Rosero Vergara
consorcioinfravias@gmail.com</t>
  </si>
  <si>
    <t>MARCO AUGUSTO BOLAÑOS REBOLLEDO</t>
  </si>
  <si>
    <t>IVÁN RICARDO GÓMEZ</t>
  </si>
  <si>
    <t>E-2020-2203-043232</t>
  </si>
  <si>
    <t>Roldanillo</t>
  </si>
  <si>
    <t>424 FIP 2021</t>
  </si>
  <si>
    <t>Mejoramiento De Vías Urbanas 2020 Pavimento En Concreto Municipio De Roldanillo - Valle Del Cauca</t>
  </si>
  <si>
    <t>1504,5 metros lineales</t>
  </si>
  <si>
    <t xml:space="preserve">
Periodo 27de marzo de 2023
 de 2023 al 30 de marzo de 2023
Porcentaje programado: 100%
Porcentaje ejecutado: 100%
Atraso: 0,00%
Estado del proyecto: Recibido por interventoria.
-28/03/2023 Se reitera comunicado al  contratista con copia al ET reiterando entrega de garantias actualizadas conforme al acta de entrega y recibo del objeto contractual y demas requerimientos PGIO y social.
-23/03/2023 Se remite comunicadal al  contratista con copia al ET reiterando entrega de garantias actualizadas conforme al acta de entrega y recibo del objeto contractual y demas requerimientos PGIO y social.
-10/03/2023 se realiza mesa de trabajo con la Supervision del contrato, contratista, apoyo tecnico DPS e Interventoria, se establecen compromisos de entrega de documentos para liquidacion del contrato. Pendiente AV3
-03/03/2023 Se programa mesa de trabajo con la supervision del contrato y contratista para el 08/03/2023 para  tratar documentacion y pagos del proceso de liquidacion del contrato
-23/02/2023 Se REITERA  mediante comunicado dirigido al contratista la actualizacion de garantias conforme al acta de entrega y recibio e inclusion de prorrogas del contrato de obra. Fecha de posible remision el 01/03/ 2023,
-16/02/2023 Se remite proyección del acta de liquidacion a las partes para observaciones y demas a este documento.
- 09/02/2023 Se emite comunicado al contratista solicitando actualización del garantias conforme al acta de entrega y recibo de objeto contractual.
-09/02/2023 En proyección el acta de liquidación del contrato de obra. Fecha de remisión a las partes 16/02/2023
-30/01/2023 Se suscriben entre las partes el balance final de cantidades de obra junto con el acta de entrega y recibo del objeto contractual. Se remiten al contratista para actualización de garantías y al apoyo social del convenio para la solicitud del AV3,
-24/01/2023 Alcaldia Municipal remite firmado el balance final de cantidades de obra junto con el acta de entrega y recibo del objeto contractual. Pendiente firma del contratista. Fecha de suscripción 27/01/2023.
-17/01/2023 Se remite para revision de contratista balance final de cantidades de obra junto con el acta de entrega y recibo del objeto contractual al contratista para revisión. Fecha proyectada de suscripción 21/01/2023
-11/01/2023 Se envidencia actividades pendientes de señalización en el tramo el guachal. Una Vez finalicen se suscribirá el acta de entrega y recibio entre las partes. Fecha de posible suscripción 20/01/2023.
-30/12/2022 Se sucribe el acta de terminación entre las partes. Se programa visita de obra para la segunda semana de enero de 2023 para revisión de la actividades de señalización pendientes por finalizar y posterior suscripción del acta de entrega y recibo.
-28/12/2022 Se finalizan actividades en obra. Se realiza recorrido en obra con contratista, interventoria y alcaldia municipal. Se encuentra pendiente la instalacion de señales verticales y demaracion horizontal. Se cumple con la metafisica del proyecto. Asi mismo, la instalacion del cordon de respaldo y sellante vulkem en el tres tramos de obra. Se remite acta de entrega y recibo fecha proyectada de suscripcion 30/12/2022.
-21/12/2022 Se encuentra pendiente actividades de instalación de señalización vertical y demarcación horizontal. Se programa visita de obra para el 28/12/2022 en conjunto con ET, Contratista e Interventoría para suscripción del acta de entrega y recibo del objeto contractual. 
- 12/12/2022 se finaliza el contrato de obra en el plazo acordado entre las partes. En el acta de terminación se detallan actividades pendientes por ejecutar y se suscribe la misma. Se establece como fecha de entrega  de pendientes el día 20/12/2022 día en el quese se suscribirá el acta de entrega y recibo de obra.
- 01/12/2022 El contratista entregó la reprogramación de obra No.2 ajustada a la prórroga de nueve (9) días  al contrato de obra por matríz de riesgos. Se continua de conformación de material granular  en el tramo el guachal.
-01/12/2022 Interventoría viabilizó solicitud de prórroga presentada por el contratista unicamente por los nueve (9) días restantes de la matriz de riesgos
-26/11/2022 La fuerte ola invernal continua afectando las labores de pavimentación en el tramo de ciudad y El guachal. El contratista presenta solicitud de prórroga al contrato de obra. La cual se encuentra en revisión por parte de interentoría teniendo en cuenta que se han otorgado 1,5 meses por matriz de riesgos.
-19/11/2022 Interventoría realiza el seguimiento al plan de trabajo entregado por el contratista realizando labores de pavimentación de tramos cortos en ciudad jardin 1 y 2, La fuerte ola invernal impide labores de pavimentación en el sector del gucachal. Se encuentran realizando labores de instalación de señalización vertical.
-13/11/2022 El contratista emite alerta de no cumplimiento de actividades en el plazo contractual por fuertes lluvias presentes en la zona. Interventoría recomienda al contratista presentar plan de trabajo para labores de pavimentación en tramos de corta longitud con fechas tentativas de seguimiento.
-13/11/2022 Se realizan actividades de pavimentación en longitudes cortas en el sector de Ciudad Jardín y El guachal debido a laa fuertes lluvias que se continuan presentando.
-13/11/2022 Se realizan labores de señalización en el tramo No.9
- Las fuertes lluvias impiden el desarrollo normal de las actividades de pavimentación. Se solicita tomar medidas de contingencia al respecto. Se envió alerta de afectación en la ejecución de actividades semanales por ola invernal.
- Se inician labores de señalización en los tramos de obra terminados.
- Se desarrollan actividades de pavimentación con normalidad. Se toman medidas de protección frente a la lluvias presentadas.
- 10/10/2022 El invierno ha afectado el desarrollo normal de actividades en obra. Se toman medidas de contingencia y protección en el tramo de el Guachal y ciudad Jardín para continuar con actividades de pavimentación.
-10/10/2022 Se evalua y viabiliza la prórroga por 45 días al contrato de obra. Sin mayor permanencia.
-  El municipio hace entrega parcial del tramo el Guachal. 
-  El 26/09/2022 se socializó balance financiero de modificación cantidades, contratista municipio y supervisión convenio, se mantine el valor contractual.
-  Mesa de seguimiento del 28/09/2022, no se realizó, de acuerdo a que no era necesario.
-  Acta del 50% se enviará el 5/10/2022 al municipio.
-29/09/2022 El contratista entrega reprogramación de obra acorde al acta de modificación de cantidades de obra suscrita entre las partes. Se continua con la ejeución de actividades contractuales con normalidad.
- 27/09/2022 Se llevó a cabo reunión  con la Supervisión del convenio, Supervisión del contrato, contratista e Interventoría donde se informa que se concilió el balance de cantidades de  obra y que se mantiene el valor cel contrato.
-	23/09/2022 Se realizaron mesas de trabajo en la que se acordó la versión final del balance de Obra de acuerdo a las modificaciones a diseños presentados por el Municipio. Se socializa el Supervisor del Contrato el balance acordado entre Contratista e interventoría.
-	23/09/2022 En mesa de trabajo se solicita al Municipio realice la sustentación técnica de la No inclusión la malla electrosoldada en los andenes y sustento técnico de manejo de aguas por escorrentía en los tramos de obra.
-	23/09/2022 se solicita al contratista realizar la modificatoria de obra respectiva, y la documentación complementaria para la realización de la reprogramación de obra y prorroga al contrato de obra.</t>
  </si>
  <si>
    <t>Se envía posible incumplimiento por atraso del proyecto. Se concilió el balance de cantidades de obra y que se mantiene el valor del contrato. Pendiente entrega tramo Guachal para cumplimiento de compromisos de mesa de trabajo presencial como cumplimiento a las condiciones resolutorias.</t>
  </si>
  <si>
    <t>Franklin Gantiva
javierlondono@javierlondono.com.co</t>
  </si>
  <si>
    <t>$2.573.891.325</t>
  </si>
  <si>
    <t>E-2020-2203-234229</t>
  </si>
  <si>
    <t>Guacari</t>
  </si>
  <si>
    <t>335 FIP 2021</t>
  </si>
  <si>
    <t>Mejorar Las Vías Terciarias Del Corredor De Integración Rural. En El Sector Puente Rojo, Cruce Los Lulos Del Municipio De Guacarí - Valle Del Cauca</t>
  </si>
  <si>
    <t>672 metros lineales</t>
  </si>
  <si>
    <t>Periodo 07 de diciembre al 11 de diciembre de 2022
Porcentaje programado: 100%
Porcentaje ejecutado:100%
Atraso:0,00%
Estado: Liquidado
-06/12/2022 Se cuenta con el acta de liquidación suscrita entre las partes
-30/11/2022 Se llevó a cabo la AV3 y se realiza la entrega de obra al Municipio. Se suscribió el acta de sostenibilidad entre el ET y DPS,
.
-26/11/2022 El Municipio y contratista no presentaron salvedades al acta de liquidación y se encuentra conciliada entre las partes. Fecha de entrega 06/12/2022.
- Se encuentra en revisión del contratista el acta de liquidación del contrato de obra.
- Se remiten nuevamente a la Supervisión del convenio actas de terminación-actas de entrega y recibo del objeto contractual para efectos de la AV3. Se remitió proyección del acta de liquidación al contratista para observaciones que considere incluir en el documento.
- Se radican a la supervision del convenio y contrato el acta parcial No. 4, 5 y 6 del 70%, 90%  y 100% respectivamente junto con el acta de terminación del contrato.
- Se suscribe entre las partes el acta de entrega y recibo del objeto contractual. 
- Se radican a la supervision del convenio y contrato el acta parcial No. 4, 5 y 6 del 70%, 90%  y 100% respectivamente junto con el acta de terminación del contrato.
El acta de entrega y recibo del objeto contractual será remitida a la supervisión del convenio el 19/10/2022,
- El 09/10/2022 Se finaliza la ejecución de actividades contractuales en su totalidad. La obra se encuentra funcional y acorde a la metafisica del proyecto.
 -09/10/2022 Se encuentra en gestión de las acta de actas de terminación y  acta de entrega y recibo del objeto contractual. Se programa recorrido de obra de entrega de obra con el ET, contratista e interventoría.
-  En trámite acta parcial  70%, 90% y 100%.
-  En verificación de cantidades finales para acta de terminación y recibo final, se entregaran el 18/10/2022.
-29/09/2022 Se desarrollan actividades contractuales con normalidad.
-	23/09/2022 Se atendió la solicitud de la comunidad en la AV2 referente al empalme de la placa huella con la via existente y realce de alcantarilla existente para recolección de aguas lluvias. Se realizará balance de obra en conjunto con el contratista, Municipio e Interventoría para obras adicionales teniendo en cuenta que No superen el valor actual del contrato.
-	23/09/2022 Se continua con normalidad actividades de instalación de acero para vigas riostras y huella, vaciado de concreto berma cuneta, sardinel, placa huella.
-	23/09/2022 No se presentan novedades. 
-	19/09/2022 Se continua con actividades de actividades de instalación de acero para vigas riostras y huella, vaciado de concreto berma cuneta, sardinel, placa huella.
-	19/09/2022 No se presentan novedades. 
-	El 12/09/2022 interventoría envió a la supervisión del convenio la certificación de cumplimiento del 50% de ejecución de actividades en obra.
-	El día 07/09/2022 se realizó auditoria visible 2.
-	El 06/09/2022 se envió comunicación CE-AMA-PYD01-GUACARI-335-VALLE-2022-0320 dirigida el Ente Territorial solicitando los actos administrativos que incluyan la prórroga por 35 días viabilizada por la Interventoría.
-	El 05/09/2022 contratista entrega la reprogramación de obra junto con el plan de contingencia.</t>
  </si>
  <si>
    <t>Se atendió la solicitud de la comunidad en la AV2 referente al empalme de la placa huella con la via existente.
Se radicó tramite de pago 5 del convenio.</t>
  </si>
  <si>
    <t>Gustavo Adolfo Lozano
 gesconsas18@gmail.com</t>
  </si>
  <si>
    <t>E-2020-2203-247852</t>
  </si>
  <si>
    <t>Alcala</t>
  </si>
  <si>
    <t>346 FIP 2021</t>
  </si>
  <si>
    <t>Mejoramiento De Vías Terciarias Para La Reactivación Económica Y Social Del Municipio De Alcalá - Valle Del Cauca</t>
  </si>
  <si>
    <t>530 metros lineales</t>
  </si>
  <si>
    <t>Periodo 16 de enero de 2023 al 22 de enero de 2023
Porcentaje programado: 100%
Porcentaje ejecutado:100%
Atraso:0.00%
Estado: Liquidado
-17/01/2023 Se cuenta con acta de liquidación del contrato,
-13/01/2023 Se envia el acta de de liquidación para firma a contratista y ET. Fecha posible de suscripción 20/01/2023.
-30/12/2022 El ET informa que la segunda semana de enero de 2023 emitirá resolución de aprobación de garantías acordes al acta de entrega y recibo para suscripción del acta de liquidación.
-28/12/2022 Se reitera comunicacion al ET solicitando resolucion de aprobacion de polizas para suscripcion de acta de liquidacion. Fecha proyectada de suscripcion el 30/12/2022
-21/12/2022 Se encuentra pendiente resolución de aprobación de garantías por parte del ET para su inclusión en el acta de liquidación. Fecha proyectada de suscripción 28/12/2022
-12/12/2022 Se envia comunicación al contratista solicitando actualización de garantías acordes al acta de entrega y recibo de obra.
-06/12/2022 Se realizó el AV3 en la fecha establecida. El acta de liquidación. Esta acta continua  en revisión del area jurídica del Municipio.
-30/11/2022 El contratista no presenta salvedades al acta de liquidación. Esta acta se encuetra en revisión del area jurídica del Municipio.
-21/11/2022 La proyección del acta de liquidación se encuentra en revisión del área jurídica de interventoría para remisión a las partes.
-10/11/2022 Se suscribe el acta de teminación, entrega y recibo final, entregada a las partes.
- Se finaliza la ejecución de la totalidad de las actividades contractuales acordes a los compromisos adquiridos en el acta de terminación del contrato suscrita entre el Ente territorial, contratista e Interventoría el día 29/10/2022.
-Se programa recorrido de obra para verificación de actividades finalizadas correspondientes al 100% de la metafísica. Este recorrido se llevará a cabo el día 09/11/2022, en conjunto con ET, Contratista e interventoría y se procederá a la suscripción del acta de entrega y recibo del objeto contractual.
- 29/10/2022 Se realizó recorrido de obra entre el ET, contratista e interventoría. Se observan las actividades ejecutadas, donde se evidencia que faltan por construir 40ml  equivalentes al 5.20%  para cumplir con el 100% de la metafisica. Por lo cual, interventoria recomendó suscribir el acta de terminación con fecha del 29/10/2022 con las actividades terminadas y se establece como compromiso la ejecución del 5,20% para el 04/11/2022 dia en el que se suscribirá el acta de entrega y recibo del objeto contractual. Lo anterior, con el objeto de entregar al Municipio una obra funcional y llevar a cabo el adecuado proceso de liquidación del contrato de obra,
- el 20/10/2022 Se realizó recorrido de obra con el ET, contratista e interventoría, donde se observa el avance de obra e incremento del personal en obra. Interventoría reitera al contratista celeridad en la terminación de la actividades contractuales en el plazo contractual establecido. Asi mismo, al ET los costos de mayor permanencia por mayor permanencia en caso de finalizar actividades en obra el 29/10/2022,
- El 12/10/2022 se envía a la Supervisión del convenio y contrato informe del presunto incumplimiento al contrato de obra por parte del contratista.
. 12/10/2022 Interventoría informa  al ET  de los costos de mayor permanencia que deberán ser asumidas si al finalizar el plazo contratual no se ejecutan la totalidad de las actividades contractuales.
- 09/10/2022 El contratista presenta la segunda reprogramación de obra de acuerdo a la prorroga del conrato por 27 dias.
- 09/10/2022 Interventoría se encuentra en revisión de las actas parciales No.1, 2 y 3 del 10% ,20% y 50% de avance de obra respectivamente.
-Condiciones climáticas afectan ejeución de actividades. Se toman medidas de contigencia para continuar con labores de pavimentación.
- De acuerdo a la prórroga por 27 días, se debe reprogramar. 
- El 30/09/2022 contratista solicitó prórroga por 27 días.
-  Se evaluó viabilización de prórroga por matriz de riesgos 30% - 27 días.
- 27/09/2022 Se enviará el informe del presunto incumplimiento al Municipio de Alcalá con copia a la aseguradora el dia miercoles 28/09/2022. Debido al atraso existente.</t>
  </si>
  <si>
    <t>Se tramita pago 100%
Se encuentra en tramite de liquidación contrato de obra.</t>
  </si>
  <si>
    <t>JHON ALEXANDER GONZALEZ CORDOBA
obra.viasterciariasalcala@gmail.com</t>
  </si>
  <si>
    <t>$ 868.771.141,00</t>
  </si>
  <si>
    <t>E-2020-1716-234301</t>
  </si>
  <si>
    <t>CONSORCIO AJS</t>
  </si>
  <si>
    <t>Guainía</t>
  </si>
  <si>
    <t>Inirida</t>
  </si>
  <si>
    <t>361 FIP 2021</t>
  </si>
  <si>
    <t>Construcción De Una Plaza De Mercado En El Municipio De Inírida - Guainía</t>
  </si>
  <si>
    <t>1555,2 metros cuadrados</t>
  </si>
  <si>
    <t>A LA ESPERA DE ENTREGA DE LA VERSIÓN FINAL DE LA SOLICITUD DE MODIFICACIÓN POR PARTE DEL CONTRATISTA AV2 PROGRAMADA PARA EL 24 DE ABRIL DE 2023</t>
  </si>
  <si>
    <t>Compromiso INTERVENTORIA 25/04/2023 presentar concepto para mesa técnica
24/04/2023 Apoyo Técnico realizará visita proyecto</t>
  </si>
  <si>
    <t>CONSORCIO PLAZA INIRIDA 2021 R/L ALEXANDER DEL VASTO</t>
  </si>
  <si>
    <t>CRISTYAN CABRERA</t>
  </si>
  <si>
    <t>E-2020-2203-218352</t>
  </si>
  <si>
    <t>Norte de Santander</t>
  </si>
  <si>
    <t>Chitaga</t>
  </si>
  <si>
    <t>338 FIP 2021</t>
  </si>
  <si>
    <t>Mantenimiento Y Mejoramiento Con Placa Huella Rural Productiva De La Vía Terciaria Piedras, Cornejo Municipio De Chitaga - Norte De Santander</t>
  </si>
  <si>
    <t>748,68 metros lineales</t>
  </si>
  <si>
    <t>CONTRATO TERMINADO EN REVISION DE CANTIDADES FINALES EJECUTADAS</t>
  </si>
  <si>
    <t xml:space="preserve">El 16/03/2023 Se reenvia a municipio  oficio de reiteración de interventoría  para definir el cierre del contrato derivado del convenio 338 de 2021, además Se envía CERTIFICACIÓN DE ENTREGA Y SUFICIENCIA DE LOS INFORMES DE INTERVENTORÍA  F-IP-204  M1
El 17/02/2023 Se asistio a reunión convocada por interv. para tratar acta de cierre de proyecto, no asistio municipio                                                                                                                  El 27/01/2023 Envío oficio DPS de  Requerimiento Informes financieros pendientes Convenio 338 El convenio termino el 31-12-2023                                                                                                                                                                                                                                                                            </t>
  </si>
  <si>
    <t>PROEXI INGENIERIA SAS R/L ANDREA KATERINE SUAREZ LOZANO</t>
  </si>
  <si>
    <t>E-2020-2203-250315</t>
  </si>
  <si>
    <t>Meta</t>
  </si>
  <si>
    <t>El Dorado</t>
  </si>
  <si>
    <t>397 FIP 2021</t>
  </si>
  <si>
    <t>Mejoramiento De La Vía Que Comunica La Vereda La Esmeralda Con La Vereda Palomarcado (K0+000 Al K3+000) Del Municipio De El Dorado - Meta</t>
  </si>
  <si>
    <t>540 metros lineales</t>
  </si>
  <si>
    <t xml:space="preserve"> SE REMITIÓ INFORME EXTRAORDINARIO SOBRE EL CUMPLIMIENTO
Y SEGMENTOS FUNCIONALES DEL PROYECTO 
SE PROYECTA ACTA DE TERMINACION A 31 DE DICIEMBRE DE 2022, DE ACUERDO A FECHA DE FINALIZACION DEL CONVENIO
EN PROYECCION INFORME EXTRAORDINARIO DE CIERRE DEL CONVENIO
SE REMITIÓ INFORME EXTRAORDINARIO DE  CIERRE 27/02/2023</t>
  </si>
  <si>
    <t xml:space="preserve">21/04/2023 Se iniciara proceso a ET presunto incumplimiento, segun directriz verbal del Abg Anderson Gelacio, se debe realizar inicialmente solución de controversias.
El 09/03/2023 INTERVENTORIA remitio subsanaciones INFORME EXTRAORDINARIO 
</t>
  </si>
  <si>
    <t>UT VIA LA ESMERALDA 2021 R/L ALEXANDRA TORRES GARZON</t>
  </si>
  <si>
    <t>ANDRES CAMILO NIETO</t>
  </si>
  <si>
    <t>E-2020-2203-195270</t>
  </si>
  <si>
    <t>Arauca</t>
  </si>
  <si>
    <t>Puerto Rondon</t>
  </si>
  <si>
    <t>325 FIP 2021</t>
  </si>
  <si>
    <t>Pavimentación De La Cll 6 Entre Cra 3 Y 7 Cra 6 Entre Clls 5 Y 6, Del Municipio De Puerto Rondon - Arauca</t>
  </si>
  <si>
    <t>593 metros lineales</t>
  </si>
  <si>
    <t>CONTRATO LIQUIDADO</t>
  </si>
  <si>
    <t xml:space="preserve">04/2023 se solicito AV3
23/02/2023 se realiza visita de obra
16/02/2023 Se solicito a ET subsanación de garantia 2 e informe de plan de sostenibilidad
</t>
  </si>
  <si>
    <t>CONSORCIO VIAS URBANAS PUERTO RONDON R. L LUIS FELIPE SANABRIA</t>
  </si>
  <si>
    <t>E-2020-2203-231375</t>
  </si>
  <si>
    <t>Casanare</t>
  </si>
  <si>
    <t>Tauramena</t>
  </si>
  <si>
    <t>377 FIP 2021</t>
  </si>
  <si>
    <t>Mejoramiento De Vías Terciarias Mediante La Construcción De Placa Huellas En El Tramo De La Vereda Jaguito, Bendiciones De 1.939 Km A Partir De Diseño Tipo Municipio Tauramena - Casanare</t>
  </si>
  <si>
    <t>1939 metros lineales</t>
  </si>
  <si>
    <t>SE  REMITE INFORME DE INCUMPLIMIENTO TOTAL POR VENCIMIENTO DE TERMINO DE CONTRATO DE OBRA.
SE REMITIÓ INFORME EXTRAORDINARIO DE  CIERRE 03/03/2023
MESA DE TRABAJO PROGRAMADA PARA EL 13/03/2023</t>
  </si>
  <si>
    <t>19/04/23 Se realiza mesa de trabajo presencial en el municipio de Tauramena, se establecen los siguientes compromisos: 1. Entrega de concepto por parte de DPS funcionalidad vs. desembolsos. 2. A partir de esto, se firmaría el acta de recibo y la liquidación del cto de obra. 3. Programación de AV3.</t>
  </si>
  <si>
    <t>CS INGENIERIA SAS R/L CESAR AUGUSTO SANCHEZ MUNEVAR</t>
  </si>
  <si>
    <t>FERNANDO ALVAREZ OTAVO</t>
  </si>
  <si>
    <t>MARIA JULIANA CABELLO CERVANTES</t>
  </si>
  <si>
    <t>E-2020-2203-232496</t>
  </si>
  <si>
    <t>San Juan de Arama</t>
  </si>
  <si>
    <t>396 FIP 2021</t>
  </si>
  <si>
    <t>Construcción De Placa Huella Sobre La Vía Trocha 32, Vereda La Glorieta Municipio De San Juan De Arama - Meta</t>
  </si>
  <si>
    <t>564 Metros lineales</t>
  </si>
  <si>
    <t>SE  REMITE INFORME DE INCUMPLIMIENTO TOTAL POR VENCIMIENTO DE TERMINO DE CONTRATO DE OBRA 
ACTA DE TERMINACION EN FIRMAS CONTRATISTA Y ET
EN PROYECCION INFORME EXTRAORDINARIO DE CIERRE DEL CONVENIO</t>
  </si>
  <si>
    <t>*25/04/2023: Interventoría a Supervisor envía Certificación sobre el estado actual de obra del Convenio en atención a la solicitud diligencia de inspección a lugares REF 110016000101202200065 de la Fiscalía General de la Nación con relación a la convocatoria 001 de 2020.
*24/04/2023: Supervisor a ET informa que la póliza del Otrosí #2 del convenio aún no la cargan al sistema SECOP.  Por lo que el DPS solicita la gestión inmediata.
*24/04/2023: Supervisor a Interventoría solicita Certificación sobre el estado actual de obra del Convenio en atención a la solicitud diligencia de inspección a lugares REF 110016000101202200065 de la Fiscalía General de la Nación con relación a la convocatoria 001 de 2020.
*21/04/2023: Supervisor Convenio a la espera de lineamiento (obra funcional) para proceder con el respectivo pago de lo ejecutado; posteriormente se proyectará solicitud de incumplimiento al E.T. y  se realizará comunicado el 24/04/2023 solicitando la suscripción de las ACTAS DE TERMINACIÓN y CIERRE DEL PROYECTO.
*17/03/2023: Interventoría a Supervisor remite el Informe Extraordinario de Cierre de Convenio, pero sin tasación de perjuicios como se les solicitó.
*15/03/2023: Supervisor Convenio a supervisora de interventoría Carolina Laverde informa que el plazo de (5) cinco días hábiles para que el CONSORCIO AJS entregara Informe de Cierre y tasación de perjuicios venció el 14/03/2023 sin obtener una respuesta por parte de la interventoría, solicita como supervisora de la interventoría tomar las medidas pertinentes a conminar a la interventoría a que cumpla con sus obligaciones contractuales con el DPS, pues vemos con preocupación la actuación de la misma.
*09/03/2023: Contratista a ET envía solicitud de aplazamiento de audiencia y Radicación poder, audiencia que se tenia programada para el 10/03/2023 a las 10:00 am, lo anterior,  por que apoderada ya tenia compromisos previamente adquiridos y no es posible que asista a esta.  La apoderada Natalia Daza envía correo tambien con autorizaciónes.
*07/03/2023: Supervisor Convenio a interventoría CONSORCIO AJS solicita por medio de memo con Fecha radicación: 2023-03-07 11:32:32 AM., y No radicación: S-2023-4301-059856 a la interventoría Consorcio AJS, el informe actualizado, Informe de Cierre y tasación de perjuicios del convenio.
*03/03/2023: Supervisor a equipo de apoyo informa que teniendo  que el  convenios venció el 31/12/2022 y hubo terminación por incumplimiento del contratista, se hace necesario iniciar el proceso de incumplimiento y liquidación del mismo  e informar a la subdirección de contratos,  solicita  iniciar la proyección de los memos a interventoría solicitándoles tanto la trazabilidad de las gestiones realizadas, como la tasación de los perjuicios a considerar en relación al convenio y a subdirección de contratos con los soportes correspondientes.
*03/03/2023: Albert José Campo camargo a Supervisor DPS  informa que el apoyo jurídico designado es Miltón René Serna Varela para iniciar el proceso de incumplimiento y liquidación.
*02/03/2023:El Supervisor DPS a Albert José Campo camargo solcita se asigne el apoyo jurídico teniendo en cuenta que el convenio venció 31/12/2022 y hubo terminación por incumplimiento del contratista e iniciar el proceso de incumplimiento y liquidación.
*27/02/2023: El Supervisor DPS a la ET en respuesta a la solicitud de la junta de acción comunal de las Vertedas La Glorieta y Miraflores del municipio,  informa que el 24/01/2023: El Supervisor DPS a la ET le informa la Terminación del Convenio teniendo en cuenta que el 17 de junio de 2021 se suscribió el Convenio y según lo estipulado en la cláusula vigésima, una de las causales de terminación (numeral 1.) de este es el vencimiento del plazo de ejecución acordado, así mismo, el contrato tenia un PLAZO Terminación el día 12/12/2022 y el convenio de acuerdo al Otrosí #2 venció el día 31/12/2022 e incluía una CONDICIÓN RESOLUTORIA A 15/10/2022 a cumplir un avance del 100% físico-financiero o de lo contrario, se daría por terminado anticipadamente el convenio, todas estas actuaciones y fechas de vigencias tanto del convenio, como de su contrato derivado, son conocidas por la entidad territorial y la interventoría, por lo cual, la "competencia" es de ustedes como contratantes contratantes en la conminación al contratista del C.O.# 001/2022 y del convenio suscrito con el DPS.
*13/02/2023: ET a Interventoría (CONSORCIO AJS) reitera por 5ta.vez (13/12/2022, 23/12/2022, 28/12/2022, 30/01/2023 y 06/02/2023) la solicitud de aclaración y complementación al INFORME DE INCUMPLIMIENT0 AL C.O.# 001/2022.  Supervisión envía a Supervisora ede interventoría para realizar las acciones correspondientes contra la interventoría.
*06/02/2023:Interventoría (CONSORCIO AJS) a ET en respuesta Oficio ASJA-SPI COF-663. Anexa: INFORME DEL INTERVENTOR – INCUMPLIMIENTO TOTAL Contrato 001-2022, EVIDENCIAS APORTADAS (6 COMUNICADOS, 1 INFORME EXTRAORDINARIO Y 17 INFORMES SEMANALES)
*30/01/2023: ET a Interventoría (CONSORCIO AJS) reitera por 4ta.vez (13/12/2022, 23/12/2022 y 30/01/2023) la solicitud de aclaración y complementación al INFORME DE INCUMPLIMIENT0 AL C.O.# 001/2022. 
*24/01/2023: El Supervisor DPS a la ET le informa la Terminación del Convenio teniendo en cuenta que el 17 de junio de 2021 se suscribió el Convenio y según lo estipulado en la cláusula vigésima, una de las causales de terminación (numeral 1.) de este es el vencimiento del plazo de ejecución acordado.
*23/01/2023: La Coordinación DISH solicita que de conformidad con las mesas realizadas con la Subdirección de Programas y Proyectos, se remita oficio a las ET´s  informando que terminaron el plazo del convenio suscrito con DPS.
*17/01/2023: ET a Interventoría (CONSORCIO AJS) reitera por 3ra..vez (13/12/2022. 23/12/2022 y 28/12/2022) la solicitud de aclaración y complementación al INFORME DE INCUMPLIMIENT0 AL C.O.# 001/2022. 
*12/01/2023: El Supervisor DPS a La Supervisora DPS de la interventoría (CAROLINA LAVERDE R.) solicita informar si el Consorcio AJS ha dado respuesta a la solicitud.
*10/01/2023: Supervisor REGRESA DE DESCANSO COMPENSADO del 31/12/2022 a 09/01/2023,
2022---------------------
12-12-22 Fecha de terminacion del contrato, obra con avance de 23,43%.
19-12-22 y 23-12-22 se solicito por correo acta de terminacion y el estado de las obras. Sin respuesta de interventoria
22-12-22 Comunicado al ET "REQUIRIMIENTO 10-02-23 se remite reiteracion 5 por parte del ET a la interventoria para entrega de informe de incumplimiento final del contrato. Sin respuesta de la interventoria.</t>
  </si>
  <si>
    <t>CARLOS AUGUSTO DAZA ORREGO</t>
  </si>
  <si>
    <t>E-2020-2203-233321</t>
  </si>
  <si>
    <t>Fortul</t>
  </si>
  <si>
    <t>334 FIP 2021</t>
  </si>
  <si>
    <t>Mejoramiento De La Red Vial Urbana Del Municipio De Fortul - Arauca</t>
  </si>
  <si>
    <t>959 metros lineales</t>
  </si>
  <si>
    <t>04/2023 se solicito AV3
22/02/2023 se realiza visita de obra
16/02/2023 Se solicito a ET subsanación de garantia 2 e informe de plan de sostenibilidad
16/01/2023 En espera de autorización para realizar visita de obra para realizar acta de entrega y compromiso de sostenibilidad</t>
  </si>
  <si>
    <t>CONSORCIO VIAS URBANAS FORTUL R.L FAVIAN LEONARDO RIVERA</t>
  </si>
  <si>
    <t>E-2020-2203-233925</t>
  </si>
  <si>
    <t>Mesetas</t>
  </si>
  <si>
    <t>355 FIP 2021</t>
  </si>
  <si>
    <t>Construcción En Pavimento Rígido De La Cll 8 Entre Cra 20 Y Cra 23 Y Cll 7 Entre Cra 10 Y Cra 22 En El Municipio De Mesetas - Meta</t>
  </si>
  <si>
    <t>594,17 metros lineales</t>
  </si>
  <si>
    <t>ACTA DE TERMINACION EN FIRMAS CONTRATISTA Y ET</t>
  </si>
  <si>
    <t>01 y 04 /2023 se ha reiterado envio de garantias y no se cuenta con actas
Obra terminadad el 27-10-22.
19-12-22 y 23-12-22 se solicito por correo acta de entrega y recibo a satisfaccion y no se cuenta con respuesta por parte de la interventoria. Feneció 10%</t>
  </si>
  <si>
    <t>CONSORCIO SILCON R/L JOHN FREDY GARCIA PINTO</t>
  </si>
  <si>
    <t>E-2020-2203-234456</t>
  </si>
  <si>
    <t>Vista Hermosa</t>
  </si>
  <si>
    <t>359 FIP 2021</t>
  </si>
  <si>
    <t>Mejoramiento De Vías Terciarias Con Alternativa De Placa Huella En La Veredas Caño Madroño Rosales Y Alto Delicias. En El Municipio De Vista Hermosa - Meta</t>
  </si>
  <si>
    <t>605 metros lineales</t>
  </si>
  <si>
    <t>SE  REMITE INFORME DE INCUMPLIMIENTO TOTAL POR VENCIMIENTO DE TERMINO DE CONTRATO DE OBRA
ACTA DE TERMINACION EN FIRMAS CONTRATISTA Y ET
EN PROYECCION INFORME EXTRAORDINARIO DE CIERRE DEL CONVENIO</t>
  </si>
  <si>
    <t>*25/04/2023: Interventoría a Supervisor envía Certificación sobre el estado actual de obra del Convenio en atención a la solicitud diligencia de inspección a lugares REF 110016000101202200065 de la Fiscalía General de la Nación con relación a la convocatoria 001 de 2020.
*24/04/2023: Supervisor a Interventoría solicita Certificación sobre el estado actual de obra del Convenio en atención a la solicitud diligencia de inspección a lugares REF 110016000101202200065 de la Fiscalía General de la Nación con relación a la convocatoria 001 de 2020.
*21/04/2023: Supervisor Convenio a la espera de lineamiento (obra funcional) para proceder con el respectivo pago de lo ejecutado; posteriormente se proyectará solicitud de incumplimiento al E.T. y  se realizará comunicado el 24/04/2023 solicitando la suscripción de las ACTAS DE TERMINACIÓN y CIERRE DEL PROYECTO.
*17/03/2023: Interventoría a Supervisor remite el Informe Extraordinario de Cierre de Convenio, pero sin tasación de perjuicios como se les solicitó.
*15/03/2023: Supervisor Convenio a supervisora de interventoría Carolina Laverde informa que el plazo de (5) cinco días hábiles para que el CONSORCIO AJS entregara Informe de Cierre y tasación de perjuicios venció el 14/03/2023 sin obtener una respuesta por parte de la interventoría, solicita como supervisora de la interventoría tomar las medidas pertinentes a conminar a la interventoría a que cumpla con sus obligaciones contractuales con el DPS, pues vemos con preocupación la actuación de la misma.
*07/03/2023: Supervisor Convenio a interventoría CONSORCIO AJS solicita por medio de memo con Fecha radicación: 2023-03-07 11:04:17 AM., y No radicación: S-2023-4301-059776 a la interventoría Consorcio AJS, el informe actualizado, Informe de Cierre y tasación de perjuicios del convenio.
*03/03/2023: Supervisor a equipo de apoyo informa que teniendo  que el  convenios venció el 31/12/2022 y hubo terminación por incumplimiento del contratista, se hace necesario iniciar el proceso de incumplimiento y liquidación del mismo  e informar a la subdirección de contratos,  solicita  iniciar la proyección de los memos a interventoría solicitándoles tanto la trazabilidad de las gestiones realizadas, como la tasación de los perjuicios a considerar en relación al convenio y a subdirección de contratos con los soportes correspondientes.
*03/03/2023: Albert José Campo camargo a Supervisor DPS  informa que el apoyo jurídico designado es Miltón René Serna Varela para iniciar el proceso de incumplimiento y liquidación.
*02/03/2023:El Supervisor DPS a Albert José Campo camargo solcita se asigne el apoyo jurídico teniendo en cuenta que el convenio venció 31/12/2022 y hubo terminación por incumplimiento del contratista e iniciar el proceso de incumplimiento y liquidación.
*17/02/2023: La Supervisora DPS de la interventoría (CAROLINA LAVERDE R.) solicita que se remita la trazabilidad de las gestiones realizadas por interventoría para la consecución del acta de terminación teniendo en cuenta que el plazo de ejecución contractual terminó el 11/11/2022.
*17/02/2023: El Supervisor DPS a La Supervisora DPS de la interventoría (CAROLINA LAVERDE R.), en reiteración al correo del 12/01/2023 solicita informar si el Consorcio AJS ha dado respuesta en lo referente al convenio 359 FIP DE 2021 Vistahermosa – Meta, cuya fecha de terminación contrato: 11/11/2022, pues han sido ya varias reiteraciones tanto de supervisión de interventoría, como de la Supervisión del convenio y así poder aunar esfuerzos y proceder a las acciones respectivas al incumplimiento de la interventoría que a la fecha aún no manifiesta nada.
*17/02/2023: El Supervisor DPS a La Supervisora DPS de la interventoría (CAROLINA LAVERDE R.), en reiteración al correo del 12/01/2023 solicita informar si el Consorcio AJS ha dado respuesta en lo referente al convenio 359 FIP DE 2021 Vistahermosa – Meta, cuya fecha de terminación contrato: 11/11/2022, pues han sido ya varias reiteraciones tanto de supervisión de interventoría, como de la Supervisión del convenio y así poder aunar esfuerzos y proceder a las acciones respectivas al incumplimiento de la interventoría que a la fecha aún no manifiesta nada.
*24/01/2023: El Supervisor DPS a la ET le informa la Terminación del Convenio teniendo en cuenta que el 03 de junio de 2021 se suscribió el Convenio y según lo estipulado en la cláusula vigésima, una de las causales de terminación (numeral 1.) de este es el vencimiento del plazo de ejecución acordado.
*23/01/2023: La Coordinación DISH solicita que de conformidad con las mesas realizadas con la Subdirección de Programas y Proyectos, se remita oficio a las ET´s  informando que terminaron el plazo del convenio suscrito con DPS.
*12/01/2023: El Supervisor DPS a La Supervisora DPS de la interventoría (CAROLINA LAVERDE R.) solicita informar si el Consorcio AJS ha dado respuesta a la solicitud.
*10/01/2023: Supervisor REGRESA DE DESCANSO COMPENSADO del 31/12/2022 a 09/01/2023,
2022----------------------------------
CRITICO: 31/08/2022 ET envia comunicado a Contraloria del Meta sobre Contratista que ejecuta actividades en suspensión.
11-11-22 Fecha de terminacion del contrato, obra con avance de 63,25%.
19-12-22 y 23-12-22 se solicito por correo acta de terminacion y el estado de las obras. Sin respuesta de interventoria
22-12-22 Comunicado al ET "REQUIRIMIENTO FINAL AL PRESUNTO INCUMPLIMIENTO"</t>
  </si>
  <si>
    <t>PARCOR SAS R/L SANDRA INES CORREA</t>
  </si>
  <si>
    <t>E-2020-2203-247903</t>
  </si>
  <si>
    <t>Trinidad</t>
  </si>
  <si>
    <t>463 FIP 2021</t>
  </si>
  <si>
    <t>Construcción De La Vía Al Aeropuerto Del Municipio De Trinidad - Casanare</t>
  </si>
  <si>
    <t>1080 metros lineales</t>
  </si>
  <si>
    <t xml:space="preserve"> SE SUSPENDE DE FACTO POR PARTE DE LA ENTIDAD TERRITORIAL DESDE EL 29 DE DICIEMBRE DE 2022 EN ATENCIÓN A LA SITUACION DE INTERVENCION POR PARTE DE LA SOCIEDAD DE ACTIVOS ESPECIALES A LA EMPRESA CONTRATISTA DE OBRA
EN MESA DE TRABAJO DEL 31 DE MAYO LA SAE INFORMA QUE SE ESTA ADELANTANDO EL CONCURSO PARA SELECCION DEL GERENTE DEL PROYECTO. CONSIDERANDO QUE UNA VEZ FORMALIZADA LA DESIGANACION DEL DEPOSITARIO SE DEBE REALIZAR EMPALME Y COORDINACIÓN DE PLAN DE REINICIO, LA MESA ACUERDA AMPLIAR NUEVAMENTE LA SUSPENSION PARA REINICIO DE OBRA EL 10 DE MAYO DE 2023</t>
  </si>
  <si>
    <t xml:space="preserve"> 17/04/2023: En mesa de seguimiento se reporto por parte de la SAE que aun no se tiene respuesta para la designación del depositario, para ello se asignará un gerente esta semana para adelantar las gestiones correspondientes. Pendiente de mayor información por parte de la SAE. Comite de seguimiento programado para el 2 de mayo del 2023.
06/03/2023 comité convocado para el 13 de marzo, pendiente concepto de la Sociedad de Activos Especiales. Se recuerda al ET el posible fenecimiento de los recursos.          Interventoría avala suspension del contrato de obra hasta el 17 de febrero del 2023
20/12/2022: Reunion con la contraloría, contratista solicitará suspensión y prorroga del contrato de obra, interventoría revisara solicitud, se ratifico pagar al contratista solo obras funcionales.
6/12/2022: La supervision del convenio remite oficio al Municipio de Trinidad solicitando información del estado actual de las obras. S-2022-4301-450836
Mesa de seguimiento 29/11 se informa que la obra se encuentra abandonada por problemas juridicos del contratista. Informe del estado actual por parte de la interventoría.
Pendiente Informe mensual No. 3 y 4.
El ET e interventoría remitir información frente a la funcionalidad del proyecto, El ET iniciara proceso de incumplimiento al contratista.
Inicio de los tramites de incumplimiento por parte del ET por los atrasos que ha presentado el contratista. ET solicita a la interventoría remitir el informe de incumplimiento más detallado.
En la audiencia de arreglo directo se establecido la formula de seguimiento estricto al plan de contingencia presentado por el contratista y tener el 100% de ejecución fisica al 1 de octubre de 2022.
5/08/2022: Se remite oficio al ET No. S-2022-4301-236122: Solución de controversias
5/08/2022: Se remite comunicado interno No. M-2022-4301-036853: Solución de controversias
Ampliación No. 1 a la suspension No. 1:  21/07/2022 Fecha de reinicio: 20/08/2022.
19/07/2022: El contratista solicita ampliación de la suspensión del contrato de obra debido a las condiciones climaticas no mejoran, interventoría rectificara la información de las canteras y emitira un concepto sobre esto.
13/07/2022 Mesa de seguimiento, contratista propone prorrogar la suspension debido a que las condiciones climaticas no mejoran. Se le solicita nuevamente plan de contingencia previo al reinicio.
Acta de suspension No. 1:  21 de junio de 2022 al 21 de julio de 2022</t>
  </si>
  <si>
    <t>E-2020-2203-247961</t>
  </si>
  <si>
    <t>Abrego</t>
  </si>
  <si>
    <t>307 FIP 2021</t>
  </si>
  <si>
    <t>Pavimentación En Concreto Rígido En Sectores Del Casco Urbano Del Municipio De Abrego - Norte De Santander</t>
  </si>
  <si>
    <t>958,98 metros lineales</t>
  </si>
  <si>
    <t xml:space="preserve">El 15/03/2023 Se trabaja en la revisión y aprobación de los informes mensuales                                                                                                                                                                               El 3/02/2023 Hago solicitud de envío en físico, a la Regional Norte de Santander,  de los informes Mensuales 1, 2, 3 y 4  del convenio                                                                                             El 27/01/2023  mediante correo se solicita requerimiento Informes financieros pendientes Convenio                                                                                                                                               El 30/12/2022 Envío Memorando de Legalización contable de Acta de entrega y C.S. Convenio 307 de 2021 Abrego                                                                                                                        El 30/11/22 se radica solicitud de desembolso No 6 de obra bajo el memorando M-2022-4301-060414. Avance financiero del 100%.
</t>
  </si>
  <si>
    <t>CAMILO ERNESTO JACOME NAVARRO</t>
  </si>
  <si>
    <t>E-2020-2203-250237</t>
  </si>
  <si>
    <t>Arboledas</t>
  </si>
  <si>
    <t>323 FIP 2021</t>
  </si>
  <si>
    <t>Construcción De Placa Huella En La Vía Castro. Aguadas Santo Domingo En El Municipio De Arboledas - Norte De Santander</t>
  </si>
  <si>
    <t>820 metros lineales</t>
  </si>
  <si>
    <t>SE REALIZÓ AV3 EL 09/03/2023
EN PROCESO DE LIQUIDACION DEL CONTRATO</t>
  </si>
  <si>
    <t xml:space="preserve">El 16/03/2023 Mediante correo se reenvian oficios de reiteración al presunto incumplimiento del contratista CONSORCIO ABRIENDO CAMINOS solicitandole al municipio tomar las medidas necesarias para dar cumplimiento. Se trabaja en aprobación de informe mensual # 3
El 17/02/2023 Reenvío oficio de Interventoría Consorcio AJS en el que solicita inicio de presunto incumplimiento,  contrato 259 de 2021, 
El 6/02/2023   Envío observaciones a Informe mensual 3 de interventoría de Convenio 323 de 2021 arboledas
El 27/01/2023   Envío oficio DPS de  Requerimiento Informes financieros pendientes                                                                                                                                                                                                                                                    </t>
  </si>
  <si>
    <t>CONSORCIO ABRIENDO CAMINOS R/L ALBEIRO JESUS GRANADOS VEGA</t>
  </si>
  <si>
    <t>E-2020-2203-253023</t>
  </si>
  <si>
    <t>Ocaña</t>
  </si>
  <si>
    <t>372 FIP 2021</t>
  </si>
  <si>
    <t>Construcción De La Vía Urbana Cra 29 En Los Barrios De Hitalillo Y Transparencia Con Una Longitud De 800 Mtos Del Municipio De Ocaña - Norte De Santander</t>
  </si>
  <si>
    <t>800 metros lineales</t>
  </si>
  <si>
    <t>SE REALIZÓ AV3 EL 23/02/2023
EN TRAMITE LIQUIDACION DEL CONTRATO DE OBRA</t>
  </si>
  <si>
    <t xml:space="preserve">El 16/03/2023  Se reenvía solicitud de interventoría con motivo de dar cumplimiento y cierre al contrato de obra SVIV 063 de 2021 derivado del convenio 372 de 2021
 El 02/02/2023 envío FORMATO DE CERTIFICACIÓN DE ENTREGA Y SUFICIENCIA DE LOS INFORMES DE INTERVENTORÍA  F-IP-204  M1,M2,M3 y M4                                                                  El 27/01/2023 Envío oficio DPS de  Requerimiento Informes financieros pendientes Convenio                                                                                                                                                                     El 12/12/22 se radica solicitud de desembolso No 6 de obra bajo el memorando M-2022-4301-063547 Avance financiero del 100%. valor $16.265.807
</t>
  </si>
  <si>
    <t>UT PAREDES -M&amp;M</t>
  </si>
  <si>
    <t>E-2020-2203-253540</t>
  </si>
  <si>
    <t>Cubarral</t>
  </si>
  <si>
    <t>354 FIP 2021</t>
  </si>
  <si>
    <t xml:space="preserve"> Mejoramiento De La Vía Antigua Al Municipio De Guamal. Desde El Sector San Luis Hasta La Cristalina Fase 1. Longitud 0+0994 M. En El Municipio De Cubarral - Meta</t>
  </si>
  <si>
    <t>687 metros lineales</t>
  </si>
  <si>
    <t>SE  REMITE INFORME DE INCUMPLIMIENTO TOTAL POR VENCIMIENTO DE TERMINO DE CONTRATO DE OBRA.
ACTA DE TERMINACION EN FIRMAS CONTRATISTA Y ET
SE REMITIÓ INFORME EXTRAORDINARIO DE  CIERRE 27/02/2023</t>
  </si>
  <si>
    <t>17/04/2023 ET solicito subsanación a INFORME EXTRAORDINARIO
14/03/2023  Se realizaron observaciones a INTERVENTORIA de INFORME EXTRAORDINARIO (sin respuesta) 
26-11-22 Se realizo visita tecnica por parte del profesiona Alex Mora (Regional Meta) para verificar el estado y avance de las obras.
22-12-22 Comunicado al ET "REQUIRIMIENTO FINAL AL PRESUNTO INCUMPLIMIENTO"
29-12-22 Se remitio correo a la interventoria solicitando informacion sobre el estado actual del contrato, se tiene fecha de terminacion 22-12-22 y no se cuenta con informacion adicional.</t>
  </si>
  <si>
    <t>E-2020-2203-254156</t>
  </si>
  <si>
    <t>San Carlos De Guaroa</t>
  </si>
  <si>
    <t>352 FIP 2021</t>
  </si>
  <si>
    <t>Construcción De 1.0 Km De Placa Huella En La Vereda Giramena Del Municipio De San Carlos De Guaroa - Meta</t>
  </si>
  <si>
    <t xml:space="preserve">10/04/2023 ET solicito a INTERVENTORIA visita de obra (no se tiene respuesta de INTERVENTORIA)
09/03/2023 Se presento observaciones a INFORME presentado por INTERVENTORIA.
13/02/2023 MT, la INTERVENTORIA y CONTRATISTA indicaron que realizaran mesa de trabajo sobre el estado de finalización del plazo del contrato de INTERVENTORIA
10-01-23 Se solicito a INTERVENTORIA aclaraciones del ET a incumplimiento (INTERVENTORIA no define fecha de subsanación)
19-12-22 y 23-12-22 se solicito por correo acta de terminacion y el estado de las obras. Sin respuesta de interventoria
27-12-22 Comunicado al ET "REQUIRIMIENTO FINAL AL PRESUNTO INCUMPLIMIENTO"
14-11-22 Fecha de terminacion del contrato, obra con avance de 66,47 (concretos no cumplen según ensayos de laboratorio enviados).
</t>
  </si>
  <si>
    <t>CONSORCIO PLACA HUELLAS SAN CARLOS R/L ALVARO VIVAS</t>
  </si>
  <si>
    <t>E-2020-1718-215916</t>
  </si>
  <si>
    <t>Huila</t>
  </si>
  <si>
    <t>Salado Blanco</t>
  </si>
  <si>
    <t>418 FIP 2021</t>
  </si>
  <si>
    <t>Construcción De La Plaza De Mercado En El Municipio De Saladoblanco - Huila</t>
  </si>
  <si>
    <t>911 metros cuadrados</t>
  </si>
  <si>
    <t>- De acuerdo con el balance presentado se remiten observaciones a éste manifestando que no se cuentan con los soportes necesarios para dar aceptación al documento, por lo que se cita a comite de seguimiento para el 27 de marzo de 2023 .
- se celebro mesa de trabajo el 27 de marzo en la cual el municipio informo que se mantiene reinicio del 13 de marzo, de igual manera asumira los sobre costos por ajuste de precios en la mano de obra y materiales y equipos de los ítem no Previstos.
-el 02 de mayo el Contratista de Obra hizo entrega del balance ajustado, el cual se encuentra en revisión y validación por parte de la Interventoría
-Frente a la prórroga otorgada mediante Otrosí No.2, el Contratista presento la correspondiente programación, en la cual para el presente periodo se relaciona un Porcentaje de ejecución programada de 25,75%,  no obstante, dicha reprogramaicón no es contemplada hasta tanto no se cuente con la confirmación de disposición de recursos correspondientes a la mayor permanencia de la Interventoría</t>
  </si>
  <si>
    <t>02/12/2022 se tramitó el desembolso del 10%.
El E.T. aceptó el otrosí al CV (prórroga y sustitución de recursos vigencia).                     20/04/2023. En trámite balance de obra y cronograma final. Interventoría entrega el 25 de abril y reunión el 26 de abril</t>
  </si>
  <si>
    <t>CONSORCIO GLOBAL GSB</t>
  </si>
  <si>
    <t>GERMAN CUELLAR CALDERON</t>
  </si>
  <si>
    <t>E-2020-1718-217510</t>
  </si>
  <si>
    <t>Teruel</t>
  </si>
  <si>
    <t>345 FIP 2021</t>
  </si>
  <si>
    <t>Adecuación Plaza De Mercado Del Municipio De Teruel - Huila</t>
  </si>
  <si>
    <t>904,97 metros cuadrados</t>
  </si>
  <si>
    <t>Se solicito AV2 el 20/04/2023 (pero no se cuenta con informe semanal de INTERVENTORIA)</t>
  </si>
  <si>
    <t xml:space="preserve">
- Se realizara acta de comite con la presencia del Director de la interventoría en campo el día 10 de mayo a las 9:00 am
- Se remite observaciones del  plan de acción- emitido por el contratista el 03 de mayo, el día 05/05/2023, se reciben subsanación de las mismas. Se encuentra en revisión por parte de la interventoría.
-Fecha AV2 el 19 de mayo 10:00 am , pendiente de realizar.
</t>
  </si>
  <si>
    <t>Aclarar: - Se remite acta de reinicio No 3 debidamente suscrita por parte del ente territorial, dps e interventoría.
20/04/2023 SE encuentran pendiente informe semanal de INTERVENTORIA (para programar AV2) + Pendiente Solicitud aplicación plan de acción 
29/03/2023 Mesa de trabajo citada por INTERVENTORIA
08/03/2023 Mesa de trabajo citada por SUPERVISIÓN-DPS
31/12/2022 Fenecimiento de recursos del 40%.</t>
  </si>
  <si>
    <t>UNION TEMPORAL PROGRESO</t>
  </si>
  <si>
    <t>311 8602716</t>
  </si>
  <si>
    <t>235249-1</t>
  </si>
  <si>
    <t>Apia - Risaralda</t>
  </si>
  <si>
    <t>Tramo finalizado, pendiente instalacion de señalizacion</t>
  </si>
  <si>
    <t>235249-2</t>
  </si>
  <si>
    <t>Belén de Umbría - Risaralda</t>
  </si>
  <si>
    <t>Tramo en ejecucion, pendiente señalizacion y fundida de cuneta</t>
  </si>
  <si>
    <t>E-2020-2203-233485</t>
  </si>
  <si>
    <t>Tolima</t>
  </si>
  <si>
    <t>Purificación</t>
  </si>
  <si>
    <t>322 FIP 2021</t>
  </si>
  <si>
    <t xml:space="preserve">Mejoramiento Vía Vereda San Francisco En Concreto Flexible En El Municipio De Purificación - Tolima </t>
  </si>
  <si>
    <t>702,6 metros lineales</t>
  </si>
  <si>
    <t>Se solicito AV3 el 14/04/2023
(sin embargo el apoyo financiero no ha suscrito acta de entrega y compromiso de sostenibilidad)</t>
  </si>
  <si>
    <t xml:space="preserve">
- Se programa AV 3 para el día 26 de mayo a las 3:00 pm
</t>
  </si>
  <si>
    <t>Se realiza visita por parte del supervisor el 24-03-2023.
Se remitió comunicado al ET realizando observaciones y solicitando los documentos para la liquidacion del convenio el 16-03-2023. (No han dado respuesta al 20/04/2023)
Apoyo financiero no ha suscrito acta de entrega y compromiso de sostenibilidad.</t>
  </si>
  <si>
    <t>CAYTO TRACTOR S.A.S.</t>
  </si>
  <si>
    <t>317 6423400</t>
  </si>
  <si>
    <t>E-2020-2203-255250</t>
  </si>
  <si>
    <t>Oporapa</t>
  </si>
  <si>
    <t>342 FIP 2021</t>
  </si>
  <si>
    <t>Construcción Obras De Pavimento En Concreto Hidráulico En Vías Urbanas En El Municipio De Oporapa - Huila</t>
  </si>
  <si>
    <t>829,08 metros lineales</t>
  </si>
  <si>
    <t>No se ha solicitado AV3 (pendiente subsanaciones actas contrato)</t>
  </si>
  <si>
    <t>Pendiente Auditoria Visible No. 3 - DPS.
Se cuenta con acta de liquidacion del proyecto legalizada por las partes.
Se ajusta al acta de entrega y recibo, se remite legalizada.
Se reiteran las observacioines generadas en la visita del supervisor del convenio para subsanacion por parte del contratista.</t>
  </si>
  <si>
    <t>Se realiza visita por parte del supervisor el 23-03-2023.
Se remitió comunicado al ETrealizando observaciones y solicitando los documentos para la liquidacion del convenio el 16-03-2023 (ET dío respuesta el 15/04/2023, se encuentra en revisión).
20 y 21/04/2023 se tenia programada visita CGR pero fue cancelada por el Organo de Control</t>
  </si>
  <si>
    <t>ISAIAS VARGAS GONZALEZ</t>
  </si>
  <si>
    <t>8741735-
3125223367</t>
  </si>
  <si>
    <t>E-2020-1708-229024</t>
  </si>
  <si>
    <t>Marquetalia</t>
  </si>
  <si>
    <t>313 FIP 2021</t>
  </si>
  <si>
    <t>Pavimentación De Vías Urbanas, Municipio De Marquetalia - Caldas</t>
  </si>
  <si>
    <t>535,13 metros lineales</t>
  </si>
  <si>
    <t xml:space="preserve">- Se reitera informe de estado de obra el día 05/05/2023.
-Se remitira el 03/04/2023 la reiteración frente al pronunciamiento del ente territorial , respecto al comunicado emitido del presunto incumplimiento total de marquetalia.
</t>
  </si>
  <si>
    <t xml:space="preserve">29/09/2022: Se solicita a la Interventoría la actualización de los informes semanales y la remisión del informe por presunto incumplimiento del contrato de obra, incluida la tasación de multas, considerando que se cuenta con un tiempo remanente de 3 días para la terminación (02/10/2022) y se presume la imposiblidad de cumplir con su objeto dado su bajo porcentaje de ejecución, así mismo, la falta de respuesta por parte de la E.T. relacionada con su acciones para conminar al contratista en el cumplimiento de sus obligaciones.
23/09/2022: Se recibe y revisa el informe semanal N° 20 de interventoría con corte al 11/09/2022. Avance programado: 88,95% ejecutado: 35,37%, atraso: 53,58%.
22/09/2022: Se realiza reunión por medio virtual con el Alcalde y la Interventoría para tratar lo expuesto en el punto anterior. Adicionalmente, el Alcalde menciona que la siguiente semana tiene programada una reunión con la directora general DPS para evaluar la posibilidad de modificar el convenio permieitendo así agotar los recursos que tiene dsiponibles, considerando que el contrato actual es de menor valor. Se recomienda por esta supervisión evaluar  la posibilidad de ajustar los estudios y diseños para un mayor alcance del proyecto actual y solicitar una mesa técnica para su reformulación, lo cual será evaluado.
22/09/2022: La Interventoría remite a la E.T. el comunicado N°CI-IPDPS-12970-2022, con asunto: "Nuevo reporte de atraso y reiteración de solicitud de acciones", mediante el cual se permite nuevamente informar que de acuerdo con el último informe semanal reportado al DPS, con corte al 18 de septiembre de 2022, se cuenta con un porcentaje programado de 93.27 % y un porcentaje de ejecución del 36 %, lo cual representa un atraso del 57.27 % previendo asi que el Contratista no logrará terminar el proyecto en el plazo establecido, por lo tanto recomienda otra vez iniciar las acciones pertinentes para conminar al contratista en el cumplimiento de sus obligaciones.
21/09/2022: Luego de la consulta con el lider finaciero, se realiza reunión con Alcaldía e Interventoría para aclarar la imposiblidad de realizar los pago con los hitos del contrato y, por tanto, se mantienen los del convenio, con la alternativa de modificar su valor y forma de pago, situación que la E.T. revisará para definir si solicita dicha modificación.
20/09/2022: En reunión de seguimiento Zona 7, se define la necesidad de revisar las condiciones de pago del convenio en relación con las del contrato debido a que, según la interventoría, afecto el flujo de caja del contrato debido a que este es mucho menor en su valor.
19/09/2022: Reiteración 2 Observaciones con la profesional de apoyo social al PGIO mensual N°4 agosto de 2022.
19/09/2022: Se recibe informe mensual de Interventoría N° 4 de interventoría. En revisión.
16/09/2022: Se radica memorando de solicitud para el pago del desembolso N° 1.
15/09/2022: Se recibe de la E.T. la documentación corregida para el trámite de pago del desembolso 1, de acuerdo con las observaciones hechas por esta supervisión.
14/09/2022: Se recibe y revisa informe semanal de intereventoría N°19.
13/09/2022: Se reiteran Observaciones con la profesional de apoyo social al PGIO mensual N°4 agosto de 2022.
09/09/2022: Se recibe de la E.T. la documentación para el trámite de pago del desembolso 1.
07/09/2022: Se realizan Observaciones con la profesional de apoyo social al PGIO mensual N°4 agosto de 2022.
06/09/2022:  Se realiza Solicitud reiterada de documentos para trámite de desembolso 1, haciendo claridad sobre los documentos necesarios para dicho trámite. Igualmente, se alerta sobre el progresivo atraso en obra con corte a dicha fecha del 41,02% y se solictia informar sobre las acciones que ha realizado la E.T. para conminar al contratista en el coumplimiento de sus obligaciones.
02/09/2022: Se recibe y revisa informe semanal de intereventoría N°18.
30/08/2022: Se recibe informe mensual de Interventoría N° 3 de interventoría. En revisión.
26/08/2022: Se recibe y revisa informe semanal de intereventoría N°17.
23/08/2022: Se recibe informe mensual de Interventoría N° 2 subsanado de acuerdo con las observaciones hechas por esta interventoría.
22/08/2022: Se recibe informe mensual de Interventoría N° 1 subsanado de acuerdo con las observaciones hechas por esta interventoría.
22/08/2022: Se realizan nuevas Observaciones con la profesional de apoyo social al PGIO mensual N°1 mayo y PGIO mensual N°2 junio de 2022.
19/08/2022: Se recibe y revisa informe semanal de intereventoría N°16.
19/08/2022: Remisión oficio No.S-2022-4301-248886. Solicitud cumplimiento obligaciones contractuales, relacionada con las acciones para conminar al contratista frente a su presunto incumplimiento representado en el atraso de obra.
19/08/2022: Se realiza por la DISH,  reunión de Seguimiento sobre el avance Financiero y Facturación del convenio.
18/08/2022: La Interventoría remite el comunicado N° CI-IPDPS-12424-2022, cuyo asunto es: "Recomendación Inicio de procedimiento administrativo tendiente a declarar un presunto incumplimiento de las obligaciones del Contrato de Obra No. 009 de 2021", considerando que el contrato de obra presente un atraso del - 36,22%. Al respecto se realiza comunicación vía telefónica con delegado de la Alcaldía para requerile acciones relacionadas con las obligaciones del convenio.
12/08/2022: Se recibe y revisa informe semanal de intereventoría N°15.
10/08/2022: Se aclara nuevamente a la E.T. el proceso mediante el cual se tramita el dsembolso 1.
08/08/2022: Se realizan Observaciones con la profesional de apoyo social al PGIO mensual N°1 mayo, PGIO mensual N°2 junio de 2022 y PGIO mensual N°3 julio de 2022.
05/08/2022: Se realiza Solicitud reiterada de documentos para trámite de desembolso 1, haciendo claridad sobre los documentos necesarios para dicho trámite.
05/08/2022: Se recibe y revisa informe semanal de intereventoría N°14.
03/08/2022: La interventoría remite el comunicado N° CI-IPDPS-12167-2022, cuyo asunto es: "Solicitud aumento rendimientos de ejecución", considerando que el contrato de obra presente un atraso del - 22.46%. Al respecto se realiza comunicación vía telefónica con delegado de la Alcaldía para requerile acciones relacionadas con las obligaciones del convenio.
28/07/2022: Se recibe y revisa informe semanal de intereventoría N°13.
22/07/2022: Considerando que el hito de pago se cumplió, se remite a la E.T. comunicado con el listado de requisitos para el trámite de desembolso 1 (10%)
22/06/2022: Se sucribe el acta de suspensión No.2, justificada por las condiciones climatológicas a nivel nacional han afectado la estabilidad en vías perimetrales y de acceso a los diferentes municipios, sobre todo en los departamentos que quedan ubicados en zonas de cordillera, por cuanto en estas condiciones se vienen generando problemas de abastecimiento de todo tipo de insumos. Fecha de einicio prevista: 05/07/2022.
21/06/2022: Con el apoyo de la profesional social DPS, en desarrollo de las obligaciones adquiridas en el marco del convenio se realiza nuevamente la convocatoria al Foro de Auditoría Visible No 1  para el 13 de julio de 2022, de manera presencial.
</t>
  </si>
  <si>
    <t>JEMAG INGENIERIA SAS</t>
  </si>
  <si>
    <t>E-2020-1708-235075</t>
  </si>
  <si>
    <t>Aranzazu</t>
  </si>
  <si>
    <t>366 FIP 2021</t>
  </si>
  <si>
    <t>Construcción De Pavimentos Rígidos En Vías Urbanas De Bajo Transito En El Municipio De Aranzazú - Caldas</t>
  </si>
  <si>
    <t>408 metros lineales</t>
  </si>
  <si>
    <t>Se atendieron las observaciones del grupo de validacion a la reformulacion presentada por la iterventoria el dia 18 de abril de 2023 mediante comunicacion CI-IPDPS-15326-2023.
Se remite comunicacion al contratista con las observaciones generadas por el grupo de validacion a la refor,ulacion presentada, el 28 de abril mediante comunicacion CI-IPDPS-15396-2023,</t>
  </si>
  <si>
    <t xml:space="preserve">19/04/2023: El contrato de obra se encuentra suspendido por adición de recursos por parte del ET y se está presentando actividades no previstas complementarias (se encuentra en
revisión por parte del grupo de validación los documentos de reformulación).
28/09/2022: Se recibe y revisa el informe semanal N° 5 de interventoría con corte al 17/09/2022. Avance programado: 11,33%, ejecutado: 9,21%, atraso: 2,13%.
23/09/2022: La Interventoría remite comunicado a la E.T. N° CI-IPDPS-12988-2022, con asunto: "Revisión precios de ítems no previstos y modificación de cantidades del Contrato de Obra No. LP-002-2021-...", mediante el cual aprueba los Items NP presenta al presente y solicita a la E.T. la getión de adición al contrato de por un valor de $53.976.646,00, requeridos para el cumplimiento del objeto y alcance del Contrato de Obra, remieitendo el balance presupuestal correspondiente. Aún si respuesta.
22/09/2022: Se solicita a la interventoría información actualizada de la ejecucion del contrato de obra, teniendo en cuenta la condición resolutoria definida en el último otrosí suscrito del convenio que establece la obligación de haber ejecutado el 70% al 15 de septiembre de 2022, por lo cual, se requiere con su reporte de ejecución determinar las acciones a seguir frente a su posible incumplimiento.
22/09/2022: Observaciones con la profesional de apoyo social al PGIO mensual N°2 julio de 2022.
14/09/2022: Se realiza la AV 1, organizada por la profeional de apoyo social.
07/09/2022: Reinicio No.1 del contrato de obra.
06/09/2022: Se recibe mediante correo electrónico de la Interventoría copia del modelo de valla informativa del proyecto, la cual, luego de la revisión por el área de comunicaciones  DPS, se da aval para su publicación.
05/09/2022: Se recibe mediante correo electrónico de la Interventoría copia del modelo de valla informativa del proyecto, la cual, luego de la revisión por el área de comunicaciones  DPS, se da aval para su publicación.
02/09/2022: Se realiza reunión de seguimiento con todas las partes para realizar seguimiento del estado de ejecución del convenio y su contrato derivado, se fijan compromisos para normalizar el proceso.
30/08/2022: Se recibe informe mensual de Interventoría N° 1 de interventoría. En revisión.
29/08/2022: Se remiten Observaciones con la profesional de apoyo social al PGIO mensual N°1 julio de 2022.
29/08/2022: El contratista remite comunicado a la Interventoría y Alcaldía solicitando el reconocimiento de costos adicionales por insumos y maquinaria inactiva del contrato de obra, costos que no considera atribuibles al contratista. La Interventoría emite concepto aprobatorio de estos recursos, para los cuales la E.T. deberá definir su forma de pago.
26/08/2022: El municipio de Aranzazu Caldas informa que, dada su calidad de contratante y acordado con el contratista realizara la adición presupuestal con recursos propios al contrato de obra con el fin de realizar le reposición de los tramos de tubería encontrados en asbesto cemento. Esto con el fin de no obstaculizar el libre desarrollo de la obra y continuar de acuerdo a cronograma de obra, así las cosas, el municipio propone el 29/08/2022 como fecha para el reinicio de obra.
26/08/2022: La interventoría emite el comunicado N°CI-IPDPS-12563-2022, con el cual avala la continuidad de la suspensión del contrato de obrata el 30/08/2022, debido a que no se han superado algunos de sus causales.
25/08/2022: La interventoría solicita, de manera reiterada la entrega de soportes de la socialización previa del proyecto por parte de la Alcaldía.
23/08/2022: La interventoría solicita, de manera reiterada la entrega del PGIO mensual N°1 Julio de 2022.
22/08/2022: La interventoría emite el comunicado N°CI-IPDPS-12465-2022, con el cual emite concepto sobre la solicitud de ajustes al precio de algunos items del contrato de obra, realizando a la Alcaldía las recomendaciones pertinentes y recordando la alerta sobre la condición resolutoria registrada en el último otrosí del convenio.
22/08/2022: La interventoría emite el comunicado N°CI-IPDPS-12463-2022, con el cual avala la continuidad de la suspensión del contrato de obrata el 25/08/2022, debido a que no se han superado algunos de sus causales.
19/08/2022: De acuerdo con el comuicado del contratista, se remite comunicado a la Alcaldía donde se recuerda que : "...no podrá considerar el pago de costos adicionales por la eventual aprobación de fórmulas de ajustes de precios para Ítems contractuales contenidos en la ficha de estructuración aprobada del proyecto, esto con los recursos aportados por el convenio.", dejando además presente que cualquier recurso adicional por sobrecostos del contrato de obra, deberáser gestionado por la Alcaldía.
18/08/2022: El contratista remite comunicado a la Interventoría y Alcaldía solicitando ajuste de precios del contrato de obra.
12/08/2022: La interventoría solicita, de manera reiterada la entrega del PGIO mensual N°1 Julio de 2022.
12/08/2022: La interventoría, con respecto al comunicado emitido por el contratista No RAD:110.271, mediante comunicado CONSORCIO INTERPROSPERIDAD CI-IPDPS-12319-2022, da respuesta al estado actual de los tramos a intervenir, y solicitando reinicio, ya que se tiene previsto efectuarlo para el 19/08/2022.
10/08/2022: La E.T. confirma mediante un nuevo informe relacionado con las actividades del contrato de alcantarillado y propone como la fecha de reinicio mencionada para el 16/08/2022.
04/08/2022: La E.T. remite informe relacionado con las actividades del contrato de alcantarillado y confirma que se mantiene la fecha de reinicio mencionada.
03/08/2022: Se realiza reunión de seguimiento sobre la ejecución del contrato de obra y se fijan como compromisos, gestionar por la E.T. lo necesario apra entregar las áreas a ejecutar en las conidicones mínimas exigidas en el convenio y en mismo contrato derivado.
</t>
  </si>
  <si>
    <t>CONSORCIO ARANZAZU 2022</t>
  </si>
  <si>
    <t>E-2020-1731-235300</t>
  </si>
  <si>
    <t>Alvarado</t>
  </si>
  <si>
    <t>320 FIP 2021</t>
  </si>
  <si>
    <t>Construcción De Plaza De Mercado Rafael Caicedo Espinoza Del Municipio De Alvarado - Tolima</t>
  </si>
  <si>
    <t>689,66 metros cuadrados</t>
  </si>
  <si>
    <t>27/07/202</t>
  </si>
  <si>
    <t xml:space="preserve">-Se remite novedad contractual de la prorroga No 7 y prorroga 6 de la suspensión No 02 , pendiente por firma por parte del contratista.Se encuentra pendiente la suscripcion por parte del ente terriotrial y contratista.
- Se realiza mesa de trabajo el 27/04/2023 entidad territorial, contratista e interventoría, queda compromiso por parte del Ente territorial, de los documentos de la mayor permanencia al igual que el cargue en SECOP.
-Se remite comunicado CI-IPDPS-15405-2023 solicitando remisión de documentos , que tenia el contratista..
</t>
  </si>
  <si>
    <t>Se reiteró al E.T. la entrega de soportes para tramitar la mayor permanencia de interventoría.
10/03/2023 S-2023-4301-063297 - Pronuciamiento controversia (5 días háb para respuesta)
  * Garantia actualizada OT 1 y 2
  * Tramite mayor permanencia
  * Conminación al contratista (atraso 20% aprox.)
Mesas de trabajo presenciales 17 y 18/04/2023 compromisos ET para el 21/04/2023: (no asisitio especialista electrico de INTERVENTORIA)
  * Garantia actualizada OT 1 y 2
  * Tramite mayor permanencia
  * Estudios y diseños ajustados y tramite de posible reformulación y mesa técnica.</t>
  </si>
  <si>
    <t>CONSORCIO PM ALVARADO</t>
  </si>
  <si>
    <t>E-2020-1731-235334</t>
  </si>
  <si>
    <t>Rovira</t>
  </si>
  <si>
    <t>321 FIP 2021</t>
  </si>
  <si>
    <t>Construcción De Plaza De Mercado San Isidro Labrador Del Municipio De Rovira - Tolima</t>
  </si>
  <si>
    <t>939,47 metros cuadrados</t>
  </si>
  <si>
    <t>-se remite comunicado CI-IPDPS-15033-2023 - CONCEPTO SUSPENSION OFICIO CPR-OFI-143 del 10 de marzo de 2023– PLAZA DE MERCADO (ROVIRA – TOLIMA)
- se remite comunicado CI-IPDPS-14947-2023 RESPUESTA OFICIOS CPR-OFI-058, CPR-OFI-077, CPR-OFI (sin consecutivo)  – ITEMS NO PREVISTOS – ROVIRA (PLAZA DE MERCADO).
* Se remite comunicado CI-IPDPS-14807-2023 - Recomendación No.02 Inicio de procedimiento ADMINISTRATIVO tendiente a declarar un presunto incumplimiento - ROVIRA</t>
  </si>
  <si>
    <t xml:space="preserve">
07/03/2023 S-2023-4301-060345 - Pronuciamiento controversia (5 días háb para respuesta)
* atraso de obra (posibleme mayor permanencia interventoria)
MT 18/04/2023: Compromisos ET para avanzar en el proyecto compromisos: 
•	Interventoria remitirá concepto sobre los NP´s relacionados a los pozos de inspección de alcantarillado, placa aligerada de entrepiso y canales de cubierta 19/04/2023
•	ET remitirá comunicado a CONTRATISTA reiterando los compromisos que tienen pendientes (entre algunos que el 22 de abril de 2023 debe remitir comunicado del concepto eléctrico)19/04/2023
•	Reunión ET, CONTRATISTA e INTERVENTORIA 25/04/2023
•	INTERVENTORIA remitirá concepto de la información enviada por CONTRATISTA del componente eléctrico 26/04/2023
•	La ENTIDAD TERRITORIAL remitirá concepto/comunicado 27/04/2023
a INTERVENTORIA y PROSPERIDAD SOCIAL sobre las decisiones y acciones (con anexos) que realizan sobre:
    o	Presunto incumplimiento contratista de obra
    o	Plan de acción/contingencia para reiniciar y ejecutar el proyecto
•	La ENTIDAD TERRITORIAL enviara información a PROSPERIDAD SOCIAL sobre los resultados del reinicio de la audiencia por el presunto incumplimiento del CONTRATISTA 28/04/2023
•	Posible reinicio del contrato de obra derivado del convenio 02/05/2023
</t>
  </si>
  <si>
    <t>CONSORCIO PLAZA ROVIRA 2022</t>
  </si>
  <si>
    <t>E-2020-1731-235342</t>
  </si>
  <si>
    <t>Flandes</t>
  </si>
  <si>
    <t>319 FIP 2021</t>
  </si>
  <si>
    <t>Construcción Y Embellecimiento De La Plaza De Mercado Central En El Municipio De Flandes - Tolima</t>
  </si>
  <si>
    <t>991,49 metros cuadrados</t>
  </si>
  <si>
    <t xml:space="preserve">- Se remitira concpeto de la prorroga 5 de la suspension No 2 al ente territorial por tiempo de 20 días.
- Se remitio comunicado CI-IPDPS-15072-2023 con asunto "REITERACIÓN ACLARACIÓN PRORROGA No 1,2,3 Y 4 a la SUSPENSION No. 02. FLANDES – PLAZA DE MERCADO ". Se remitira una reiteración debido a la no respuesta por parte del ente territorial .
- se reitera El día 15/03/2023 la interventoría emitio concepto de los items no previstos al area de validación por parte del DPS para su respectiva revisión con el comunicado CI-IPDPS-14925-2023.
-Se remitira el 13/03/2023 la solicitud al contratista respecto al plan de contingencia.
</t>
  </si>
  <si>
    <t>MT para el proximo 25/04/2023 para validar las condiciones actuales con ET y avanzar en el proyecto.
GIT ISH emitio observaciones a información presentada por INTERVENTORIA el 04/04/2023 (al 20/04/2023 no se ha indicado las subsanaciones). 
INTERVENTORIA se compromete a subsanar al concepto de Ing Carlos Parra el 21/04/2023.
subsanar concepto de Ing Fernando Contreras el 24/04/2023. 
25/04/2023 INTERVENTORIA va a aclarar posible mayor permanencia
MT 16/03/2023 y MT 09/03/2023: 
07/03/2023 S-2023-4301-059918 - Pronuciamiento controversia (5 días háb para respuesta)
* atraso de obra (posibleme mayor permanencia interventoria)
* poliza actualizada OT2
* ¿posible reformulación o item NP´s?</t>
  </si>
  <si>
    <t>CONSORCIO PM CENTRAL</t>
  </si>
  <si>
    <t>E-2020-2203-189045</t>
  </si>
  <si>
    <t>Pitalito</t>
  </si>
  <si>
    <t>343 FIP 2021</t>
  </si>
  <si>
    <t>Construcción De Pavimentos En Concreto Hidráulico En Vías Del Centro Poblado De Bruselas, Corregimiento De Bruselas, Municipio De Pitalito - Huila</t>
  </si>
  <si>
    <t>794,27 metros lineales</t>
  </si>
  <si>
    <t>31/06/2023</t>
  </si>
  <si>
    <t xml:space="preserve">-Se realizará el próximo 5 de mayo reunión presencial para evaluar los pendientes de la CONTRATISTA_DE_OBRA
- Se solicito cambio en la mesa de trabajo para el 26/04/2023 que se iba a realizar el 21/04/2023, por temas de salud.
-Se enviara el día 20/04/2023 comunicado en respuesta de la solciitud que emitio el enterritorial a la interventoría, respecto al estado de los items no realizados y en mal estado para poderse dar el acta de entrega y recibo final.
- Se remite acta de terminación para suscripción de todas sus partes
- Se remite comunicado CI-IPDPS-14737-2023 Notificación fecha de terminación del contrato - PITALITO
</t>
  </si>
  <si>
    <t>31/03/2023: Se suscribe otro si No. 4 con plazo al 31/06/2023.
27/03/2023: Se recibo solicitud de prorroga por parte del ET, se inicia proceso interno de prorroga.
13/03/2023: Supervisor envía posible incumplimiento dentro del Convenio No. 343 FIP – 2021. Fecha radicación: 2023-03-13 10:26:41 AM. y No radicación:: S-2023-4301-064111.  Así mismo, se envía por correo electrónico.
07/03/2023: Interventoría a ET solicita adelantar las acciones necesarias ante el contratista para garantizar la adecuada culminación de los trabajos y emitir concepto con la situación de presunto incumplimiento. Teniendo en cuenta la terminación y recibo del contrato el día 16/02/2023 con pendientes por subsanar con plazo para el día 03/03/2023</t>
  </si>
  <si>
    <t>APIA PROYECTOS Y SOLUCIONES SAS</t>
  </si>
  <si>
    <t>E-2020-2203-217504</t>
  </si>
  <si>
    <t>Putumayo</t>
  </si>
  <si>
    <t>Puerto Asis</t>
  </si>
  <si>
    <t>374 FIP 2021</t>
  </si>
  <si>
    <t>Pavimentación En Concreto Hidráulico Cll 34 Entre Cra 42 Y Cra 50 Barrio Simón - Bolívar Del Municipio De Puerto Asís - Putumayo</t>
  </si>
  <si>
    <t>870 metros lineales</t>
  </si>
  <si>
    <t>Pendiente Auditoria Visible No. 3
Se cuenta con acta de liquidacion suscrita.
Se ajusta acta de terminacion, se remite legalizada.
Se se reitera la solicitud de subsanancion de observaciones de obra mediante comunicado CI-IPDPS-15271-2023 con copia a la aseguradora.</t>
  </si>
  <si>
    <t>Se realiza visita por parte del supervisor el 22-03-2023.
Se remitió comunicado al ET realizando observaciones y solicitando los documentos para la liquidacion del convenio el 15-03-2023 (sin respuesta al 20/04/2023)</t>
  </si>
  <si>
    <t>GRUPO EMPRESARIAL EDIFICAR ZOMAC S.A.S.</t>
  </si>
  <si>
    <t>E-2020-2203-249142</t>
  </si>
  <si>
    <t>Lerida</t>
  </si>
  <si>
    <t>399 FIP 2021</t>
  </si>
  <si>
    <t>Construcción De Pavimento Rígido En Vías Urbanas Del Municipio De Lérida - Tolima</t>
  </si>
  <si>
    <t>508 metros lineales</t>
  </si>
  <si>
    <t>Se cuenta con de acta de liquidacion recibida el 16/02/23, subida al drive.
Se remite informe final el 06 de febrero de 2023.</t>
  </si>
  <si>
    <t>Proyecto terminado y entregado al Municipio.
En trámite ante PS - legalización reintegro recursos por parte del E.T.</t>
  </si>
  <si>
    <t>PROYINCO S.A.S</t>
  </si>
  <si>
    <t>2774457
 -3182573698</t>
  </si>
  <si>
    <t>E-2020-2203-253330</t>
  </si>
  <si>
    <t>Belalcazar</t>
  </si>
  <si>
    <t>462 FIP 2021</t>
  </si>
  <si>
    <t>Construcción De Placas Huellas En Diferentes Sectores De Área Rural Del Municipio De Belalcázar - Caldas</t>
  </si>
  <si>
    <t>Se cuenta Prorroga No.02 Legalizada por 30 dias, debido a esto se ajustan los porcentajes programado y ejecutado a la nueva fecha de finalizacion del contrato de obra (17/05/2023)
Se solicita a la ET, la remision del documento de prorroga de manera oficial; ademas de informar el estado al Modificatorio No.01 respecto a la adicion presupuestal del contrato de obra.</t>
  </si>
  <si>
    <t xml:space="preserve">Proyecto en ejecución
Se realizó mesa de trabajo el 02-05-2023 entre DPS y ET para revisar los ajustes requeridos a las polizas de los otrosies 1, 2 y 3 del convenio, en la cual se acordó que la aseguradora emitiera un certificado donde deje ampliamente expreso la cobertura de las polizas para los otrosies 1, 2 y 3, dicho documento fue allegado por el ET el 03-05-2023 y escalado ese mismo dia a la SD de contratos para revisión. En cuanto al avance de ejecucion y segun informe semanal al sabado 29abr2023 es del 82%; En comité de seguimiento del 05-05-2023, el contratista informa que espera cumplir con la ejecucion del 90% a más tardar al 09-05-2023. Por parte de DPS se recordó que a más tardar el 10 de mayo de 2023 se debe contar con el cumplimiento del hito del 90% para poder tramitar oportunamente en el mes de mayo dicho desembolso. Por otro lado, el 08-05-2023 municipio, contratista e interventoría evaluarán en mesa de trabajo la posibilidad de prórroga y/o suspensiòn del contrato para poder terminar el 100% del alcance del proyecto e informarán a DPS las posibilidades al respecto. Finalmente, se reiteró al ET gestionar la adición de aprox. 67 millones al contrato de obra. A la fecha se tienen todos los informes mensuales de interventoría aprobados.
</t>
  </si>
  <si>
    <t>CONSORCIO AMCO BELALCAZAR</t>
  </si>
  <si>
    <t>253627-1</t>
  </si>
  <si>
    <t>Dosquebradas - Risaralda</t>
  </si>
  <si>
    <t>E-2020-2203-254227</t>
  </si>
  <si>
    <t>Mocoa</t>
  </si>
  <si>
    <t>339 FIP 2021</t>
  </si>
  <si>
    <t>Mejoramiento De La Malla Vial Del Municipio De Mocoa - Putumayo Mediante La Pavimentación En Concreto Hidráulico De La Cll 23 Entre Avenida Colombia Y Cra 13 Urbanización Prado Norte</t>
  </si>
  <si>
    <t>484 metros lineales</t>
  </si>
  <si>
    <t>Continua en validación la adición de los muros.
Se recomienda ampliacion 5 a la suspension 1, reinicio proyectado 23 de mayo de 2023.
Se solicita del concepto del grupo de validacion del DPS, acorde a la visita de obra realizada el 20 y 21 de abril de 2023. Pendiente.</t>
  </si>
  <si>
    <t>*Pendiente concepto de validacion sobre muros de contencion desde el 20-02-2023.
*16/03/2022:  Supervisión a interventoría envía CERTIFICADO DE SUFICIENCIA-INFORME MENSUAL #2 (01-30/sep./2022). Etapa de construcción.
*16/03/2022:  Supervisión a interventoría envía CERTIFICADO DE SUFICIENCIA-INFORME MENSUAL #1 (08-31/ago./2022). Etapa de construcción.
*14/03/2023: Interventoría en atención a solicitud de Supervisor y equipo validadro y a compromisos de mesa de trabajo presencial 13/03/2023 en DPS, remite documentación y conceptos presentados a la supervisión del convenio, en relación a el balance presupuestal que contempla la adición de un recurso financiero del contrato de obra. Conceptos que tienen como fin sean tenidos en cuenta por el grupo de validación DPS.</t>
  </si>
  <si>
    <t>CONSORCIO VÍAS PRADO NORTE 2022</t>
  </si>
  <si>
    <t>E-2020-1708-229037</t>
  </si>
  <si>
    <t>Pensilvania</t>
  </si>
  <si>
    <t>Centro del Adulto Mayor</t>
  </si>
  <si>
    <t>314 FIP 2021</t>
  </si>
  <si>
    <t>Construcción Segunda Fase De Un Hogar Para El Adulto Mayor En El Corregimiento De San Daniel Municipio De Pensilvania - Caldas</t>
  </si>
  <si>
    <t>466,54 metros cuadrados</t>
  </si>
  <si>
    <t xml:space="preserve">
-Se realiza mesa de trabajo el día 28 de abril para aclarar los items no previstos, se encuentra en segunda revisión por parte de la interventoría, se dara respuesta el 05de mayo, según compromiso adquirido.
- Se remitirá la prorroga No 02 a la suspensión No 02 el día 3 de abril , pendiente de suscripción por parte del ente territorial y contratista.
-La prorroga No 1 a la suspensión No 2 hasta la fecha no ha sido suscrita por parte del municipio
- Se remite comunicado CI-IPDPS-14871-2023 CONCEPTO SOLICITUD DE PRÓRROGA No. 04 – CONTRATO DE OBRA. No. 002-2022. PENSILVANIA (CENTRO DE ADULTO MAYOR)
</t>
  </si>
  <si>
    <t xml:space="preserve">23-09-2022. el contrato se encuentra suspendido, a la espera que la interventoria defina los conceptos dados por el tema de RCI, balance del contrato, diseños de tanques y reprogramacion de obras, con el fin de terminar la ejecucion del proyecto en los tiempos inicialmente pactados.  </t>
  </si>
  <si>
    <t>CONGETER LTDA</t>
  </si>
  <si>
    <t>E-2020-2203-197286</t>
  </si>
  <si>
    <t>Natagaima</t>
  </si>
  <si>
    <t>425 FIP 2021</t>
  </si>
  <si>
    <t>Construcción De Placa Huellas En Una Longitud De 3Km En Las Veredas De Montefrio, Tinajas, Tamirco, Palma Alta Del Municipio De Natagaima - Tolima</t>
  </si>
  <si>
    <t>1380 metros lineales</t>
  </si>
  <si>
    <t xml:space="preserve">
*Se remite informe de posible incumpliento el día 28 de abril
* Se realiza acta de comite el 23 de marzo en el cual se coloca como fecha limite el 11 de abril para el cumplimiento de los pendientes de obra
*Se remite comunicado CI-IPDPS-14821-2023- Observaciones PGIO mensual N°7 enero 2023 -Natagaima- Vias
</t>
  </si>
  <si>
    <t xml:space="preserve">22/02/2023  Se realizó visita de obra y comité de seguimiento, se solicitó realizar correcciones en terminados  y se suscribieron compromisos para la entrega de los documentos para el deembolso del 90% y las pólizas del otrosí No. 2.  
15/03/2023  según el último informe de la interventoría se informó un avance del 95,69%, se reiteró al municipio remitir los documenos para el trámite del desemboslo con el avnce del 90% , pero a la fecha no fueron entrregados y no pudo tramitarse durante el mes. </t>
  </si>
  <si>
    <t>COSNORCIO VIAS TOLIMA</t>
  </si>
  <si>
    <t>JUAN CARLOS CLAVIJO SIERRA</t>
  </si>
  <si>
    <t>E-2020-1726-235389</t>
  </si>
  <si>
    <t>Quindío</t>
  </si>
  <si>
    <t>Quimbaya</t>
  </si>
  <si>
    <t>368 FIP 2021</t>
  </si>
  <si>
    <t>Construcción De Pavimento En La Cll 12 Entre Cra 7 Y 9 Del Municipio De Quimbaya - Quindío</t>
  </si>
  <si>
    <t>174 metros lineales</t>
  </si>
  <si>
    <t>Se cuenta con acta de liquidacion legalizada.
Se encuentra en subsanacion informe final.</t>
  </si>
  <si>
    <t>Acta de entrega y recibo final el 24/11/2022                                                                                                                                                                                          Acta de entrega y compromiso de sostebilidad el 09/12/2022</t>
  </si>
  <si>
    <t>MANUEL ALEJANDRO MANZANO DIAZ</t>
  </si>
  <si>
    <t>DIANA ESMERALDA CAYCEDO</t>
  </si>
  <si>
    <t>E-2020-2203-114505</t>
  </si>
  <si>
    <t>Icononzo</t>
  </si>
  <si>
    <t>412 FIP 2021</t>
  </si>
  <si>
    <t>Construcción De La Segunda Fase De La Plaza De Mercado Del Municipio De Icononzo - Tolima</t>
  </si>
  <si>
    <t>746,29 metros cuadrados</t>
  </si>
  <si>
    <t>Una vez verificadas las subsanaciones de obra y la entrega de la documentacion para liquidacion, se remite acta de entrega y recibo del obejto contractual para firma por las partes.</t>
  </si>
  <si>
    <t xml:space="preserve">
El E.T. aceptó el otrosí al CV (prórroga y sustitución 30% de recursos vigencia).
Se realiza el trámite y desembolso hasta el 70% del convenio.
24/feb/2023 Comité de seguimiento desde la supervisión, con el fin de establecer el avance y condiciones actuales de la ejecución luego del reinicio del proyecto.
10/mar/2023 Comité de seguimiento desde la supervisión compromisos :
Remisión aprobación plan de contingencia (13/03/2023)
Visita de inspección con empresas de servicios públicos (Celsia 10/03/2023 – Gas natural Alcanos Por confirmar).
Remisión copia actas de visitas de inspección con empresas de servicios públicos y entes competentes. 
Tramite cuenta de cobro No. 5, que corresponde al 90% del valor total. 
Actualización informe financiero del municipio del periodo que corresponde a Marzo de 2023, incluyendo documentos de solicitud según lineamientos de la entidad.
Copia ajuste condiciones generales de la garantía o póliza de cumplimiento ante entidades públicas con régimen privado de contratación. 
Mesa de trabajo actualización de información Sostenibilidad del proyecto (Por confirmar)
Gestión ente territorial dotación plaza (Pendiente establecer fecha de seguimiento).
13/13/2023 Interventoria remite subsanación a informe N° 6
17/03/2023 Comité de seguimiento desde la supervisión - estado actual del proyecto
24/03/2023 Comité de seguimiento desde la supervisión - estado actual del proyecto
31/03/2023 Comité de seguimiento desde la supervisión - estado actual del proyecto- terminación prevista 12 de abril de 2023.
14/04/2023 Visita de obra desde la supervisión- verificación terminación de actividades 12/04/2023. Se evidencia culminación de actividades, compromiso entrega copia de acta de terminación suscrita entre las partes y elaboración acta de entrega y recibo final para ultima semana de abril para proceder a progamar auditoria visible 3 en mayo de 2023.
*Se remite memorando M-2023-4301-020565 con solicitud desembolso N° 5,
27/03/2023 En seguimiento a suscripción de acta de entrega y recibo final para programación de auditoria visible N° 3,</t>
  </si>
  <si>
    <t>CONSORCIO PLAZA DE MERCADO FASE II</t>
  </si>
  <si>
    <t>JORGE ORJUELA</t>
  </si>
  <si>
    <t>E-2020-2203-252782</t>
  </si>
  <si>
    <t>Montenegro</t>
  </si>
  <si>
    <t>394 FIP 2021</t>
  </si>
  <si>
    <t>Construcción De Pavimento En El Barrio Villa Jerusalén Del Municipio De Montenegro - Quindío</t>
  </si>
  <si>
    <t>La ET no hizo entrega de la documentacion solicitada de la refomurlacion del contrato de obra, de acuerdo a los compromisos generados en mesa de trabajo del 11 de abril de 2023, la interventoria dará el plazo subsiguiente para tomar las acciones que correspondan.
Mediante comunicacion CI-IPDS-15352-2023 del 21 de abril se le solicita a la ET instrucciones sobre la acciones a tomar en el contrato.</t>
  </si>
  <si>
    <t>23-09-2022. Se viene adelantando seguimiento a la ejecución la cual dio inicio a las obras el 5 de septiembre de 2022.- Se solicitó a la interventoría corregir informe semanal 1 primordialmente en la información técnica y corrigiendo la programación presentada, en razón a que se proyectas 16 semanas cuando el plazo es de 13 semanas. 
27-03-2023. Se realizó visita de campo para verificar avance de obra, en recorrido se encontraron los pendientes reportados por la interventoría.
31-03-2023. Se ha requerido en varias ocasiones al E.T. para la entrega de items no previstos y diseños de muro de contención para revisión del DPS y dar concepto desde la supervisión; se está a la espera de entrega por parte del E.T. CDP y oficio solicitud de mayor permanencia de interventoría por aprox 15 a 20 días que se requieren para terminar las obras. Se remitio 2da reiteración al E.T. para la entrega de los pendientes el día de hoy.</t>
  </si>
  <si>
    <t>CONSORCIO VIALCO</t>
  </si>
  <si>
    <t>MAYRA ALEJANDRA ROSAS RIAÑOS</t>
  </si>
  <si>
    <t>E-2020-1708-229074</t>
  </si>
  <si>
    <t>Norcasia</t>
  </si>
  <si>
    <t>443 FIP 2021</t>
  </si>
  <si>
    <t>Pavimentación De Vías Urbanas Municipio De Norcasia - Caldas</t>
  </si>
  <si>
    <t>1002,88 metros lineales</t>
  </si>
  <si>
    <t xml:space="preserve">
-Se realizara visita tecnica para poder aclarar la subsanación de los pendientes de la obra por parte del contratista. el día 03 de mayo por parte de la interventoría
-De acuerdo a mesa de trabajo, se acuerda la AV3 para la fecha del 25 ed mayo, pendiente por confirmar por parte del Apoyo social.
</t>
  </si>
  <si>
    <t>Proyecto terminado y se realizó suscripción del acta de recibo final el 03-05-2023, la cual fue allegada por interventorìa y municipio al DPS el 04-05-2023. Con base en ello se procedió a solicitar la programaciòn de AV3 al apoyo social, dicha Av3 está programada para el 25-05-2023 a las 4pm. El 05-05-2023 se reiteró al ET allegar a DPS los soportes y solicitud del ultimo desembolso, a fin de lograr su trámite en el mes de mayo 2023.
A la fecha se tiene aprobados la totalidad de los informes mensuales de interventoría, pendiente que inetrventoría allegue el informe final. 
Pólizas del convenio actualizadas remitidas a SD de contratos para aprobación desde el 24-04-2023. Se dio trámite al desembolso 6 del convenio el 05-05-2023 para revision del apoyo financiero.</t>
  </si>
  <si>
    <t>CONSORCIO NORCASIA 2021</t>
  </si>
  <si>
    <t>E-2020-1718-232738</t>
  </si>
  <si>
    <t>Hobo</t>
  </si>
  <si>
    <t>341 FIP 2021</t>
  </si>
  <si>
    <t>Rehabilitación De La Plaza De Mercado Del Municipio De El Hobo - Huila</t>
  </si>
  <si>
    <t>1046 metros cuadrados</t>
  </si>
  <si>
    <t xml:space="preserve">1. el 26 de abril de 2023, el Contratista remitio Balance de Obra 
el 03 de mayo la Interventoría remite observaciones al balance y cita mesa de trabajo para el 05 de mayo de 2023,
</t>
  </si>
  <si>
    <t>MT 12/04/2023 citada por INTERVENTORIA
M-2023-4300-017165 del 03/04/2023 "Solicitud de aplicación cláusula 12) Solución de controversias, por presunto incumplimiento de las obligaciones estipuladas en el convenio interadministrativo No. 341 FIP de 2021"
16/03/2023 ET remite documentos reformulacion a la interventoria.
14/03/2023 Se realiza mesa de trabajo para seguimiento de compromisos
10/02/2023 S-2023-4301-045853 - Pronuciamiento controversia (5 días háb para respuesta)
07/03/2023 Abg. Milton a Abg. Albert oficio a enviar a la subdirección de CONTRATACIÓN (pendiente concepto)
* Tramite mayor permanencia
* Conminación al contratista (atraso)
* Reformulación</t>
  </si>
  <si>
    <t>Isaias Vargas Gonsalez</t>
  </si>
  <si>
    <t>E-2020-1727-235626</t>
  </si>
  <si>
    <t xml:space="preserve">Apia </t>
  </si>
  <si>
    <t>531 FIP 2021</t>
  </si>
  <si>
    <t>Construcción De 2 Km De Vías Terciarias Para El Mejoramiento De Vías Mediante Placa Huellas En Las Veredas Buena Vista Y La Nubia Campo Alegre Del Municipio De Apia - Risaralda</t>
  </si>
  <si>
    <t>2000 metros lineales</t>
  </si>
  <si>
    <t>Se encuentra en  elaboracion el Acta de termiancion con fecha del 28 de abril de 2023.
Se deben ajustar filos de cunetas del tramo 3.
Se certifica el avance de obra por cumplimiento al 70% de ejecucion.
Se cumple con la ejecucion de la meta fisica al 100%.</t>
  </si>
  <si>
    <t xml:space="preserve">29/09/2022: Convoca a sesión para realizar audiencia por presunto incumplimiento del contrato de obra.
29/09/2022: Se recibe y revisa el informe semanal N° 10 de interventoría con corte al 17/09/2022. Avance programado: 28,23%, ejecutado: 16,61%, atraso: 9,62%.
29/09/2022: Se recibe y revisa el informe semanal N° 9 de interventoría con corte al 10/09/2022. Avance programado: 19,66%, ejecutado: 10,39%, atraso: 9,27%.
20/09/2022: En comuicación con el Secretario de Planeación, se reitera sobre la necesidad de implementar acciones para conminar al contratista en el cumplimiento de sus obligaciones, dadas las condicione actuales de ejecución reportadas por la interventoría.
16/09/2022: La ET. remite el comunicado N° 2026 con asunto: Respuesta al comunicado N° S-2022-4301-33257...", en el cual se explcan las razones por las cuales no se ha cumplido la condición resolutoria y se informa que el avance de obra se cumplirá el 30/09/2022 Se realizará reunión de seguimiento el mismo día propuesto.
15/09/2022:Se rremite a al ET. oficio N° S-2022-4301-332571, con asunto: "Saldos de reserva y solicitud de remisión de documentos para el tramite de desembolso del Convenio", se deja como alerta frente a la posibilidad del fenecimiento de la reserva presupuestal y el reporte de las acciones que ha realizado frente al presunto incumplimiento del contratista de obra, en relación con sus obligaciones contractuales. El imso día en reunión de seguimiento se tratan temas generales, entre ellos la obligación de cumplir la condición resolutoria definida en el otrosí de prórroga del convenio, que establece que al 15 de septiembre se haya ejecutado el 30% del contrato de obra.
14 Y 15/09/2022: Remisión de parte de la Interentoría de aval PGIO mensual No. 2 agosto de 2022, Se traslada a la profesionnal de apoyo Social. 
14/09/2022: Se recibe y revisa el informe semanal N° 8 de interventoría con corte al 03/09/2022. Avance programado: 33,63%, ejecutado: 5,91%, atraso: 27,72%.
13/09/2022: Se recibe informe mensual de interventoría N° 2, en revisión.
12/09/2022: la Interventoría remite a a la E.T: oficio N° CI-IPDPS-12670-2022, con asunto: "Reporte de Atraso y Solicitud de Toma de Acciones - Contrato de Obra"
09/09/2022: Con el fin de realizar seguimiento a la ejecución del proyecto, se convoca Comité de Obra PRESENCIAL para el día 15/09/2022 en  la Alcaldía Municipal para luego realizar recorrido al sitio de ejecución de las obras
09/09/2022: Se recibe y revisa el informe semanal N° 7 de interventoría. Avance programado: 25,63%, ejecutado: 3,75%, atraso: 21,88%.
02/09/2022: Solicitud al contratista de entrega PGIO mensual N°2 (agosto 2022), el cual es entregado el 08/09/2022 a la interventoría, quienes hacen observaciones el mismo día, se espera su aval para revisión de la profesional social.
02/09/2022:Por instrucciones del  Director de infraestructura se realiza reunion de seguimiento del convenio, para lo cual se requiere la participación de la interventoria y del municipio. Se tratan temas generales, entre ellos la obligación de cumplir la condición resolutoria definida en el otrosí de prórroga del convenio, que establece que al 15 de septiembre se haya ejecutado el 30% del contrato de obra.
01/09/2022: RESPUESTA MLAR-OPDPS-007- Identificación del estado actual de tramos de acceso a área de influencia del proyecto, localización de estructuras existentes sobre georreferenciación de obras programadas, proyección de ítems no previstos.
01/09/2022: Remisión de parte de la Interentoría de aval PGIO mensual No. 1 julio de 2022, Se traslada a la profesionnal de apoyo Social. 
31/08/2022: Se recibe y revisa el informe semanal N° 6 de interventoría. Avance programado: 19,81%, ejecutado: 2,61%, atraso: 17,20%.
29/08/2022: se recomendó al Ente Territorial la aplicación de multa por presunto incumplimiento, debido a un atraso  en obra del 15,09% en la ejecución del contrato de obra.
26/08/2022: Se remitirá al ET el reporte de incumplimiento del contrato de obra.
25/08/2022: Se recibe informe mensual de interventoría N° 1, en revisión.
25/08/2022: se reiteró al Contratista la implementación del Plan de Contingencias para recuperar los atrasos generados en el inicio de las actividades.
22/08/2022: el Contratista realizó el inicio real y efectivo de las obras.
</t>
  </si>
  <si>
    <t>CONSORCIO MSI</t>
  </si>
  <si>
    <t>E-2020-1731-235322</t>
  </si>
  <si>
    <t>Carmen de Apicala</t>
  </si>
  <si>
    <t>673 FIP 2021</t>
  </si>
  <si>
    <t>Construcción De Placas Huellas En Sitios Críticos De Las Vías Que Conducen A Las Veredas Los Medios. Cuatro Esquinas Y La Florida En El Municipio De Carmen De Apicalá - Tolima</t>
  </si>
  <si>
    <t>903 metros lineales</t>
  </si>
  <si>
    <t>Se reincia el 28 de abril 2023, con el compromiso de ejecucion de la meta fisica al 100% por parte del contratista.
En tramite Prorroga No.02 por 30 dias.</t>
  </si>
  <si>
    <t>Revisión pertinencia alcance alcantarillas y balance obra 02</t>
  </si>
  <si>
    <t>JHON FREDY NIÑO ARAGON</t>
  </si>
  <si>
    <t>E-2020-2203-007189</t>
  </si>
  <si>
    <t>La Celia</t>
  </si>
  <si>
    <t>468 FIP 2021</t>
  </si>
  <si>
    <t>Adquisición Y Puesta En Marcha De Una Planta Procesadora De Plátano Para La Comunidad Agropecuaria Del Municipio De La Celia - Risaralda</t>
  </si>
  <si>
    <t>863 metros cuadrados</t>
  </si>
  <si>
    <t>Se reiterará el 15 de diciembre de 2022, las solicitud de documentación necesaria para el inicio del contrato, puesto que al día de hoy solo se cuenta con informe PGIO inicial.
-el 22 de diciembre de 2022 la interventoría remite a DPS y municipio, informe de trazabilidad y estado actual del Proyecto, recordando que las situaciones presentadas en el desarrollo dle proyecto son imputables al municipio y al Contratista,per únicamente en pro de garantizar los objetivos y finas de la contratacion estatal,puesta en servicio de las obras a la comunicad, recomienda la prórroga dle convenio, no sin  antes resaltar la imperiosa necesidad de conminar al municipio a garantizar el cumplimiento de las obligaciones del Convenio</t>
  </si>
  <si>
    <t>Aun no se cuenta con el acta de inicio debidamente firmada, en comunicaciones con la alcaldia se estimaba que esta se cambiaba la fecha de inicio y se estableció para el 26 de septiembre de 2022.
28/09/2022: La Interventoría remite a la E.T: y el DPS el oficio N° CI-IPDPS-13089-2022, con asunto: "Reiteración toma de acciones Administrativas – Contrato 002-2022-...", reiterando la necesidad de tomar las acciones pertinentes, al respecto, en comunicación con la supervisión se reitera en la necesidad de dar respuesta, dada la alta posibilidad de iniciar un proceso por presunto incumplimiento del Municipio por su falta de respuesta y toma de acciones.
28/09/2022: Se remite a la E.T. comunicado N°S-2022-4301-345155 con asunto: "Alerta sobre posible Incumplimiento y Condición Resolutoria", considerando que dicha condición se cumple el 30/09/2022 según lo definido en el otrosí N° 1 del convenio, lo puede generar el inicio del proceso de terminación anticipada.
22/09/2022: La Interventoría remite a la E.T: y el DPS el oficio N° CI-IPDPS-12936-2022, con asunto: "No cumplimiento entrega documentos previo inicio de obra- contrato 002-2022...", reiterando la necesidad de tomar las acciones pertinentes, al respecto, en comunicación con la supervisión se reitera en la necesidad de dar respuesta, dada la alta posibilidad de iniciar un proceso por presunto incumplimiento del Municipio por su falta de respuesta y toma de acciones.
20/09/2022: La Interventoría remite a la E.T: y el Contratista el oficio N° CI-IPDPS-12933-2022, con asunto: "No cumplimiento entrega documentos previo inicio de obra- contrato 002-2022...", reiterando la necesidad de tomar las acciones pertinentes, sin respuesta.
20/09/2022: Se responde, con apoyo de la interventoría a la Oficina Asesora Jurídica, lo requerido con documentación de soporte para un derecho de petición de un veedor, realcionado con la legalidad del predio a intervenir con el proyecto. 
16/09/2022: Se realiza nueva mesa de trabajo entre todas las partes intervinientes, donde se acuerda la entrega de toda la documentación relacionada y requerida de manera reiterada desde el comunicado No. CI-IPDPS-12520-2022. Sin respuesta.
14/09/2022: La E.T. remite  acta de socialización del proyecto ante la comunidad.
13/09/2022: La Interventoría remite a la E.T: y el Contratista el oficio N° CI-IPDPS-12836-20222, con asunto: "Solicitud Acciones Administrativas – Contrato 002-2022...", reiterando la necesidad de tomar las acciones pertinentes, sin respuesta.
31/08/2022: La Interventoría remite a la E.T: y el Contratista mediante correo electrónico la entrega de toda la documentación relacionada y requerida de manera reiterada bajo comunicado No. CI-IPDPS-12520-2022 y según lo acrodado en la reunión del 29/09. Sin respuesta,
29/08/2022: Se realiza la mesa de trabajo entre todas las partes intervinientes, donde se acuerda la entrega de toda la documentación relacionada y requerida de manera reiterada bajo comunicado No. CI-IPDPS-12520-2022. Sin respuesta.
24/08/2022: La Interventoría remite a la E.T: y el Contratista el oficio N° CI-IPDPS-12520-2022, con asunto: "Reiteración sol. Documentos posteriores a firma de firma acta de inicio".
24/08/2022: Esta supervisión da alcance al comuicado anterior, mediante correo electrónico a la E.T., donde se recuerdan sus obligaciones contractuales y se convoca a reunión de seguimiento para el 29/08/2022.
14/08/2022: La Interventoría remite el acta proyectada de Inciio del contrato del 12/08/2022, fecha que no se cumplió dado que el contratista no responde al requerimiento de los insumos mínimos para el inicio.</t>
  </si>
  <si>
    <t>CONSTRUCTORA RIGAL INGENIERIA S.A.S</t>
  </si>
  <si>
    <t>FERNANDO CONTRERAS</t>
  </si>
  <si>
    <t>E-2020-2203-233473</t>
  </si>
  <si>
    <t>Piedras</t>
  </si>
  <si>
    <t>473 FIP 2021</t>
  </si>
  <si>
    <t>Construcción De La Plaza De Mercado En El Casco Urbano Municipio De Piedras - Tolima</t>
  </si>
  <si>
    <t>845,42 metros cuadrados</t>
  </si>
  <si>
    <t xml:space="preserve">
- Se remite subsanación de informes M3 Y M2 el 26 y 28 de abril.
- Se remite comunicado con la revisión completa de los items no previstos comunicado CI-IPDPS-15451-2023 por parte de la interventoría.
- La interventoría emite concepto de la revisión al diseño hidrosanitario por parte del especialista el 26 de abril.
-Se remite concepto causas tecnicas de la prorroga al convenio interadministrativo.
-Se remite comunicado CI-IPDPS-15382-2023 estado del proyecto.
- Se emite comunicado CI-IPDPS- 15172-2023 con asunto " RESPUESTA OFICIO No. OB12-PLP036 DEL 01 DE MARZO DE 2023. CONTRATO DE OBRA No. PLP 002 – 2022. PLAZA DE MERCADO (PIEDRAS – TOLIMA). ITEMS INP-4.01 a INP-11.16".
- Se emite comunicado CI-IPDPS-15159-2023 con asunto" RESPUESTA OFICIO No. OB12-PLP036 DEL 01 DE MARZO DE 2023. CONTRATO DE OBRA No. PLP 002 – 2022. PLAZA DE MERCADO (PIEDRAS – TOLIMA)". ITEMS INP-1 a INP-3".
</t>
  </si>
  <si>
    <t>06/12/2022: Se tramitó el desembolso del 10%.
15/03/2023: Contrato de Obra suspendido. 
12/04/23: Reunion presencial programada en sede PS. Tramite de solicitud de Items no previstos. 
24/04/22: La supervisión remitió a la coordinación los documentos entregados por la interventoria para remitir a validación: Revisión de Items No Previstos.</t>
  </si>
  <si>
    <t>CONSORCIO CONSTRUYENDO 2022</t>
  </si>
  <si>
    <t xml:space="preserve">CRHISTIAN EDUARDO RODRÍGUEZ </t>
  </si>
  <si>
    <t>E-2020-2203-233510</t>
  </si>
  <si>
    <t>Prado</t>
  </si>
  <si>
    <t>421 FIP 2021</t>
  </si>
  <si>
    <t>Mejoramiento Y Adecuación De La Plaza De Mercado Del Municipio De Prado - Tolima</t>
  </si>
  <si>
    <t>1590,84 metros cuadrados</t>
  </si>
  <si>
    <t xml:space="preserve"> el 26 de abril de 2023 el municipio remite observaciones al balance presentado por el Contratista y la Inerventoría
- se programa mesa de trabajo para el 05 de mayo con el fin de dar claridad y atender las observaciones presentadas por el municipio</t>
  </si>
  <si>
    <t xml:space="preserve">02/03/2022 Se remitió al municipio comunicado por presunto incumplimiento, por le bajo avance de ejecución e indicandosele que el 30% de los recursos del proyecto feneció. 
15/03/2023  Según el informe de interventoría ya se superó el avance para el 1er desembolso y por tanto se remitió correo electrónico y se realizaron llamadas telefónicas al alcalde y el secretario de planeación sin embargo no se entregaron a la supervisión los documentos para el trámite   </t>
  </si>
  <si>
    <t>CONSORCIO PLAZA PRADO 2022</t>
  </si>
  <si>
    <t>E-2020-2203-233519</t>
  </si>
  <si>
    <t>Venadillo</t>
  </si>
  <si>
    <t>697 FIP 2021</t>
  </si>
  <si>
    <t>Adecuación Y Mantenimiento De La Infraestructura De La Plaza De Mercado Del Municipio De Venadillo - Tolima</t>
  </si>
  <si>
    <t>1752 metros cuadrados</t>
  </si>
  <si>
    <t xml:space="preserve">-Se remite comunicado el 05/05/2023, concepto por parte de la interventoría frente a los Items No previstos.
-Se encuentra en la segunda revisión los ítems no previstos por parte de la interventoría, se da concepto en la semana del 02 al 05 de mayo 
- Se remite comunicado CI-IPDPS-15105-2023 con asunto "ITEMS INP-4.01 a INP-11.16".
-Se realiza la aprobación por la interventoria del acta parcial No 5 (90%)
-Se realizó la AV No 2 el día 03 de febrero a las 10:00 am 
</t>
  </si>
  <si>
    <t>Revision items no previstos , acta modificación 02</t>
  </si>
  <si>
    <t>OBRAS DE INGENIERÍA HV S.A.S</t>
  </si>
  <si>
    <t>E-2020-2203-234065</t>
  </si>
  <si>
    <t>Suaza</t>
  </si>
  <si>
    <t>344 FIP 2021</t>
  </si>
  <si>
    <t>Construcción Galería Agropecuaria Valle De Las Orquídeas Del Municipio De Suaza - Huila</t>
  </si>
  <si>
    <t>576 metros cuadrados</t>
  </si>
  <si>
    <t>- El contrato de obra se encuentra suspendido desde el 29 de diciembre de 2022, motivado en generar balance con actividades adicionales requeridas 
- Se remite a DPS el 25 de abril de 2023 documentación referente al balance y solicitud de mesa técnica del proyecto.
- Se celebra reunión presencial el 28 de abril de 2023 en las instalaciones de DPS, con el objeto de socializar la solicitud de mesa técnica y establecer ascuerdos para reiniciar el contrato.</t>
  </si>
  <si>
    <t>INTERVENTORIA se compromete a remitir el 24/04/2023 los documentos de mesa tecnica de reformulación.
MT 14/04/2023 citada por INTERVENTORIA
30-03-2023 Se realiza mesa de trabajo para seguimiento de compromisos, el ET no asistió.
29-03-2023 Se realiza mesa de trabajo para seguimiento de compromisos, el ET no asistió.
Se reiteró al E.T. la entrega de soportes para tramitar la mayor permanencia de interventoría.
14/03/2023 S-2023-4301-065461 - Pronuciamiento controversia (5 días háb para respuesta)
* Mesa tecnica (ET no ha enviado solicitud completa, hay observaciones)
* Tramite mayor permanencia
* Conminación al contratista
* Alteración ensayos
Fenecimiento de recursos 2021 del 20%.</t>
  </si>
  <si>
    <t>CONSORCIO GALERIA SUAZA</t>
  </si>
  <si>
    <t>E-2020-2203-253743</t>
  </si>
  <si>
    <t>Orito</t>
  </si>
  <si>
    <t>455 FIP 2021</t>
  </si>
  <si>
    <t>Construcción De Pavimentación Rígido De La Cll 2C Entre Cra 4 Y Cra 3. Cra 4 Entre Cll 8 Y Cll 2Cy Cll 3A Surentre Cra 3 Y Cra 2 Del Barrio Porvenir Del Municipio De Orito - Putumayo</t>
  </si>
  <si>
    <t>469,72 metros lineales</t>
  </si>
  <si>
    <t>Se celebró la AV3 y se completan los requerimientos necesarios para la liquidacion.
Se legaliza acta de liquidacion.</t>
  </si>
  <si>
    <t xml:space="preserve">TERMINADO:    - Acta de Terminación (10-12-22)     - Acta Entrega y Recibo a satisfacción del objeto contractual (15-12-22)  -   INICIA PROCESO DE LIQUIDACIÓN                                                                                                                                                                                                           
*08/03/2022: Supervisor a equipo de apoyo supervisión envía subsanación INFORME MENSUAL #7. (1-23/nov/2022 - 09-10/dic/2023). Etapa de construcción, para revisión y VoBo o envío de subsanación a interventoría.  Se aclara que no se ha designado el apoyo social que debe firmar formatos, por lo que se envía a Erika Ortíz.
*06/03/2023: Erika Ortiz (coordinación social) a Supervisor  envia Acta de Entrega y Compromiso de Sostenibilidad suscrita en AV2-3 el día 23/02/2023 - Hora: 5:00 pm.
*07/03/2023: Supervisor a ET informa que se solicitó PAC para los dos desembolsos en el mes de abril de acuerdo a las programaciones y directrices  financieras del DPS;  los informes de diciembre no sirven para la radicación de las cuentas, se deben entregar a esta Supervisión todos los informes financieros correspondientes incluidos los meses de diciembre/2022, enero/2023, febrero/2023 (mientras tanto) y a marzo 31/2023 (cuando se cause y para este último corte puede ser un solo informe para los dos pagos), así mismo, se les aclara que estos deben venir firmados y que es una obligación de la entidad territorial la entrega de los informes dentro de los 10 primeros días de cada mes.
*01/03/2023: Interventoría a Supervisor DPS remite Bitácora física (15/02-10/12/2022) radicado E-2023-2203-057210-24/02/2023.
*28/02/2023: Interventoría a ET envía AVAL último desembolso #6 (100%) avanc obra y recomienda para  gestionar y tramitar el pago ante DPS  incluir la información completa  requerida.
*22/02/2023: Supervisor a  Erika Ortiz (coordinación social) envía el Acta de Compromiso y Sostenibilidad diligenciada y suscrita con los anexos soportes(en hilo) para el desarrollo de la AV2-3.
*21/02/2023: Supervisor a interventoría solicita el diligenciamiento del Acta de Compromiso y Sostenibilidad, para la revisión de los datos, validación de lo financiero y devolución para mi firma y del alcalde y entrega a Erika para el desarrollo de la AV2-3 del asunto en comento.
*20/02/2023: Supervisor a Jéssica Serrano (Apoyo Financiero)  envía el Acta de Compromiso y sostenibilidad con los anexos soportes para revisión, validación de lo financiero y VoBo y devolución para firma y entrega a Erika para el desarrollo de la AV2-3 del asunto en comento.
*17/02/2023: Erika Ortiz (coordinación social) envia a alcalde (ET) convocatoria al Foro de Auditoría Visible No.3, que ha sido previamente concertada con Secretaría de Infraestructura.  Fecha: jueves, 23/02/2023 - Hora: 5:00 pm., lugar por definir.
                            (2022) -----------------------------------------------------------
*18/08/2022:  Suspendido con posible reinicio el 22/08/2022.
*18/08/2022: Interventoría a ET envía Solicitud Informe de situación climática actual para el reinicio efectivo al Contrato de Obra.
*12/08/2022: Supervisión DPS a GIT Cuentas por Pagar envía MEMO (No. de radicación: M-2022-4301-038582 y Fecha radicación: 2022-08-12 11:10:01 AM) Solicitud 1er. Desembolso Convenio No. 455 FIP 2021
*12/08/2022: Supervisión DPS a GIT Cuentas por Pagar envía MEMO (No. de radicación: M-2022-4301-038573 y Fecha radicación: 2022-08-12 11:02:17 AM) Solicitud 2do. Desembolso Convenio No. 455 FIP 2021
*10/08/2022: Supervisión DPS en trámite de cuenta los desembolsos #1 y #2.
*09/08/2022: Interventoría a Supervisión remite ACTA DE SUSPENSIÓN No.6 SUSCRITA- CONTRATO DE OBRA 686-2021.  con fecha 05/08/2022 (17 días) hasta el 21/08/2022 y Reinicio el 22/08/2022
*03/08/2022: Supervisión a ET envía MEMO asunto: Saldos de reserva y solicitud de remisión de documentos para el trámite de desembolso del Convenio 455 de 2021.
*28/07/2022: Subdirección DISH envía MEMOS a Secretaría General y Contratos.  asunto: Solicitud de modificación próroga al Convenio Interadministrativo No. 455 - FIP de 2021.
*01/07/2022: Supervisor SALE A VACACIONES HASTA EL 27/07/2022 A LAS 2:00 PM.
</t>
  </si>
  <si>
    <t>JYP Servicios S.A.S</t>
  </si>
  <si>
    <t>E-2022-2203-184863</t>
  </si>
  <si>
    <t xml:space="preserve"> Valle de San Juan</t>
  </si>
  <si>
    <t>532 FIP 2022</t>
  </si>
  <si>
    <t>Mejoramiento de las vías rurales que comunican las veredas hijo del valle, aguas claras, Buenavista baja Buenavista alta y Buenavista sedalina del municipio de valle de san juan</t>
  </si>
  <si>
    <t>1473,73 metros lineales</t>
  </si>
  <si>
    <t>El E.T. aceptó el otrosí al CV (prórroga hasta 31/oct/2023 y sustitución de recursos vigencia). ($3.775.028.019)
11 ene 2023 RESOLUCIÓN N° 008 DE 2023 de adjudicación PROCESO DE LICITACION PUBLICA  VSJ-LP-002-2022
16 ene 2023 Supervisión remite solicitud de documentación para asignación de interventoria al ET
06 feb 2023 Supervisión remite reiteración N°2 de documentación para asignación de interventoria al ET
08 feb 2023 Et remite respuesta con municado N° 035 a solicitud de doc para asig interventoría, solicitando mas tiempo y agrega relación de comunicados remitidos para la gestión realizada por ellos.
20 feb 2023 Et remite documentación para asignación de interventoría
•         Copia de los APU del contratista.
•         Desglose de los costos de administración (A) del AIU del contratista.
•         Designación supervisor - Ente territorial (Cláusula 10 “Parágrafo” convenio 532-2022).
•         Copia del contrato de obra suscrito.
22 feb 2023 mediante memorando M-2023-4301-007908 se solicita asignación de interventoría
15 mar 2023 Et remite  documentación pendiente, solicitada por supervisión del convenio
•         Garantía Contrato de obra.
•         Aprobación de las garantías por parte del Ente territorial.
31/03/2023 En asignación de interventoría por la supervisión al contrat de interventoría.
18/04/2023 En asignación de interventoría por la supervisión al contrat de interventoría.
19/abril 2023: La Supervisión del Contrato de interventoria indicó que se encuentra adelantando gestiones ante la Sub. de Contratación tendientes a la modificación del Contrato de Interventoria para posterior asignación.</t>
  </si>
  <si>
    <t>E-2022-2203-106914</t>
  </si>
  <si>
    <t>San Luis</t>
  </si>
  <si>
    <t>531 FIP 2022</t>
  </si>
  <si>
    <t>Mejoramiento De Las Vías De Las Veredas Ciruelos, Guasimito, Aurora, Limonar, Dindal, Jagua Flor, Santa Isabel En El Municipio De San Luis - Tolima</t>
  </si>
  <si>
    <t>2080 metros lineales</t>
  </si>
  <si>
    <t>El E.T. aceptó el otrosí 1 al CV (prórroga hasta 31/jul/2023 y sustitución de recursos vigencia). ($ 5.251.681.027),
09 feb 2023 Supervisión remite memorando para aprobación pólizas otro si 1 a SC y se remite solicitud al municipio de documentación para asignación de interventoría
Supervisión remite solicitud de documentación para asignación de interventoria al ET
14 feb 2023 SC remite observaciones a la poliza del otro si 1 al CV, desde la supervisión se traslada al Et y este a su vez manifiesta la subsanación y cargue en secop II.
ET realiza publicación del acta de adjudicación PROCESO DE LICITACION PUBLICA LP-005-2022
20 feb 2023 Supervisión remite reiteración a solicitud de documentación para asignación de interventoria al ET
24 feb 2023 Et publica resolución de adjudicación 025 del 10 de febrero de 2023 en secop 1,
13 marzo 2023 Se suscribe contrato de obra pública N° 083 de 2023- Contratista Consorcio vías de San Luis por un valor de  ($5.240.576.088,88) y duración sesis (6) meses,
20/03/2023 se reitera Solicitud documentos para asignación interventoría- Contrato derivado del convenio 531-2022.
31/marzo/2023 Pendiente remisión documentos faltantes por parte de ET para solicitud de interventoría
19/abril 2023 Se remite memorando M-2023-4301-021365 con solicitud de asignación de interventoría
19/abril 2023: La Supervisión del Contrato de interventoria indicó que se encuentra adelantando gestiones ante la Sub. de Contratación tendientes a la modificación del Contrato de Interventoria para posterior asignación.</t>
  </si>
  <si>
    <t>E-2022-2203-020183</t>
  </si>
  <si>
    <t>Ambalema</t>
  </si>
  <si>
    <t>530 FIP 2022</t>
  </si>
  <si>
    <t>Mejoramiento Y Construcción De Placa Huella En Las Vías Terciarias Del Municipio De Ambalema - Sectores: Cuatro Esquinas -El Danubio, Ambalema - Playa Verde Parte Baja Y Sierra -Ambalema Tolima</t>
  </si>
  <si>
    <t>1802 metros lineales</t>
  </si>
  <si>
    <t>El E.T. aceptó el otrosí 1 al CV (prórroga hasta 31/jul/2023 y sustitución de recursos vigencia). ($ 2.474.301.237)
31 ene 2023 RESOLUCIÓN N° 088 DE 2023 de adjudicación PROCESO DE LICITACION PUBLICA LP-002-2022
06 feb 2023 Comité de seguimiebnto supervisión convenio para verificación estado subsanación documentos firmados Estudio suelos, memoria aceros.
07 feb 2023 Et remite copia de  documentos firmados Estudio suelos, memoria aceros. De acuerdo a compromiso mesa de seguimiento.
09 feb 2023 Supervisión remite solicitud de documentación para asignación de interventoria al ET
20 feb 2023 Supervisión remite reiteración a solicitud de documentación para asignación de interventoria al ET
22 feb 2023 Et remite documentación soicitada para asignación interventoría.
22 feb 2023 mediante memorando M-2023-4301-008034 se solicita asignación de interventoría,
31/03/2023 En asignación de interventoría por la supervisión al contrat de interventoría.
18/04/2023 En asignación de interventoría por la supervisión al contrat de interventoría.
19/abril 2023: La Supervisión del Contrato de interventoria indicó que se encuentra adelantando gestiones ante la Sub. de Contratación tendientes a la modificación del Contrato de INterventoria para posterior asignación.</t>
  </si>
  <si>
    <t>E-2021-2203-312280</t>
  </si>
  <si>
    <t xml:space="preserve"> Ibagué</t>
  </si>
  <si>
    <t>563 FIP 2022</t>
  </si>
  <si>
    <t>Mejoramiento De La Malla Vial Urbana Del Municipio De Ibagué Tolima</t>
  </si>
  <si>
    <t>3801,6 metros lineales</t>
  </si>
  <si>
    <t>Con Convenio</t>
  </si>
  <si>
    <t>25/11/2022 el E.T. publicó el proceso de licitación.
16/12/2022 la supervisión envió observaciones al pliego borrador.
El E.T. aceptó el otrosí al CV (prórroga y sustitución de recursos vigencia).</t>
  </si>
  <si>
    <t>E-2020-2203-046714</t>
  </si>
  <si>
    <t xml:space="preserve">CONSORCIO INFRAESTRUCTURA SOCIAL </t>
  </si>
  <si>
    <t>Atlántico</t>
  </si>
  <si>
    <t>Sabanagrande</t>
  </si>
  <si>
    <t>327 FIP 2021</t>
  </si>
  <si>
    <t>Construcción De Vías Urbanas En Concreto Rígido En Los Sectores Villa Maria, Frías Y Altos De Betania Del Municipio De Sabanagrande - Atlántico</t>
  </si>
  <si>
    <t>665,54 metros lineales</t>
  </si>
  <si>
    <t>04/05/2023: Proyecto finalizado al 100%. Acta de entrega y recibo a satisfacción suscrita. Acta del 100% aprobada por interventoría. De acuerdo con las visitas realizadas para el cierre de actas de vecindad, se identificaron cuatro (4) viviendas con afectaciones, de las cuales interventoría hizo requerimiento oficial para entrega de plan de trabajo para las intervenciones de las mismas.</t>
  </si>
  <si>
    <t>-12-04-2023 en gestiones de suscripcion de acta de compromiso y compromisos de sostenibilidad. -20/04/2023 Interventoría remitio oficio a contratista por afectacion a viviendas aledañas.</t>
  </si>
  <si>
    <t>Rafael Eduardo Montes Navas</t>
  </si>
  <si>
    <t>317 6682956</t>
  </si>
  <si>
    <t>ANIBAL GÓNGORA</t>
  </si>
  <si>
    <t>E-2020-2203-231686</t>
  </si>
  <si>
    <t>Santa Lucia</t>
  </si>
  <si>
    <t>403 FIP 2021</t>
  </si>
  <si>
    <t>Mejoramiento De La Vía Rural Santa Lucia, Cienaguita En Pavimento Flexible Ubicada En El Municipio De Santa Lucia - Atlántico</t>
  </si>
  <si>
    <t>427,65 metros lineales</t>
  </si>
  <si>
    <t>04/05/2023: Proyecto ejecutado al 100%. Acta de entrega y recibo final suscrita el día 13/02/2023. Pago contra liquidación del 10% radicado. De acuerdo a visita realizada el día 30/03/2023, donde se contó con la participación del supervisor del convenio, con la finalidad de verificar el estado actual del contrato de obra, se realizó recorrido en el cual se pudo evidenciar algunas detalles, que requieren de la intervención de manera inmediata tanto del Municipio, como del contratista de obra, y se solicitó a las partes presentar un informe de subsanación de detalles para aprobación por parte de interventoría.</t>
  </si>
  <si>
    <t xml:space="preserve">*Reporte 28/04/2022
Seguimiento Convenio convocado por la supervisión  los días 18 y 26/04/2023 
Se adelantan reuniones de seguimiento del convenio convocadas por la supervisión de PS, donde la supervisión es reiterativa en la situación de la entrega del proyecto en AV3 y para lo cual se necesita el compromiso de todos los actores en territorio para atender cualquier defecto del proyecto o reclamación de la comunidad y resaltando que, los Entes de Control adelantan revisiones de este proyecto pues ya me fue requerida la información del mismo e incluida solicitudes a la interventoría y es muy delicado hoy el tema, al contar con un acta de recibo y entrega del recibo final del objeto contractual del contrato con los pendientes detectados por la supervisión en la visita y dejados en acta remitida a todas las partes.
Se dejaron los siguientes compromisos:
- 27/04/2023. Visita de todos los actores que ejecutaron el proyecto en territorio con el objetivo de determinar las acciones en la reparación de los defectos del pavimento determinados por la supervisión.
- 10 mayo 2023. Conforme a todas las observaciones entregadas por la supervisión del convenio en la visita del 31 de marzo del 2023, realizar las reparaciones con fecha límite y atender las reclamaciones de la comunidad, teniendo en cuenta que la proyección para la realización de la Auditoría visible No 3. El contratista de obra, municipio e interventoría se comprometen a la iniciación de la realización de las reparaciones de manera inmediata.  
- 11 mayo 2023. Informe técnico y social de la interventoría informando a la supervisión del convenio que la obra ya no cuenta con problemas técnicos ni sociales. 
- Segunda quincena de mayo del 2023.  Realización Auditoría visible No 3. (Ya se programó 1 quincena por el grupo social de la entidad y no fue posible entregar los soportes para que fuera programada, incluido de informe por parte de la interventoría respondiendo al acta de la visita de la supervisión del convenio el 31 de marzo del 2023. 
- 11/05/2023. Trámite pago No 6, para garantizar pago en el mes de mayo 2023. Después de esta fecha, el municipio debe realizar la solicitud con fecha límite el 10 de junio del 2023 para hacer efectivo el pago en el mismo mes.
- Inmediato. Entrega por parte del municipio de los Informes financiero meses de febrero y marzo 2023 por parte del municipio. 
*Reporte 14/04/2022
Seguimiento Convenio convocado por la supervisión dejando los siguinetes compromisos:
- 30 abril 2023. Conforme a todas las observaciones entregadas por la supervisión del convenio en la visita del 30 de marzo del 2023, realizar las reparaciones con fecha límite teniendo en cuenta que la proyección para la realización dela Auditoría visible No 3. El contratista de obra se compromete a relizar las reparaciones de manera inmediata.
- Primer quincena de mayo del 2023.  Realización Auditoría visible No 3.
- 13/04/2023. Trámite pago No 6, para garantizar pago en el mes de abril 2023. Después de esta fecha, el municipio debe realizar la solicitud con fecha limite el 10 de mayo del 2023 para hacer efectivo el pago en el mismo mes.
- Inmediato. Entrega Informes financiero mes de marzo 2023 por parte del municipio.
*30/03/2023.  La supervisión del convenio realiza visita al proyecto y al respecto informa:
- La obra a la fecha presenta defectos en la calidad que pide a las partes sean atendidos como son:  Placas fisuradas, estructura confinamiento separada de la placa y escalonados producto del asentamiento, faltantes de sello de juntas en tramos del pavimento, tramo de pavimento en la ubicación de la alcantarilla de mala calidad con exposición de agregados y escalonamiento frente al paviemento.
Se  solicita a la interventoría, contratista y municipio atender todo lo observado por la supervisión y plasmado en el acta de la visita y al respecto tener claro que la AV 3 no se realizará, hasta que todo sea debidamente solucionado y atendido y no se traitará pago hasta que la totalidad del proyecto cumpla con la calidad definida técnicamente. 
Se aclara que el trámite adelantado para el 6 desembolso fue devuelto por financiera y no se causo en el mes de marzo y quedará sujeto a la solución de los products no conformes.
17/03/2023.  La supervisión adelanta las siguientes acciones de seguimiento al convenio.
1. 14/03/2023.  Tramite de pago 6 desembolso.
2. 14/03/2023. Informe de Supervisión con corte al 10/02/2023,
3.  17/03/2023.  Se remite por correo electronico el Acta de entrega y compromiso de sostenibilidad al municipio para suscripción del alcalde.
4.  Se programa visita se la supervisión a la obra el 30 de marzo del 2023.
5. Se programa realizar la AV3 finalizando la segunda quincena de abril.  Fecha en proceso de confirmación.
* El día 20 y 27 de febrero del 2023, se adelanta el seguimiento del CV 403-2021 de Santa Lucía. 
El 27 de febrero del 2023, El municipio NO asistió a la reunión y presentó excusas por WhatsApp por tener otra reunión simultánea. 
Con la interventoría presente, se toca el tema del trámite de pago 6 y el de la realización de la AV3 haciéndose necesario el cumplimiento con la entrega de los planos récord (Escalas adecuadas, perfiles, modulaciones, señales verticales, horizontales, detalles, etc.…) y el manual de mantenimiento cumpliendo técnicamente, aprobándose y entregándose al municipio.
Se aclara que, para poder tramitar el pago en los primeros 10 días del mes de marzo 2023, es necesario que por favor se cumplan las siguientes obligaciones contractuales haciendo llegar a la supervisión del convenio de Prosperidad Social, los siguientes documentos o subsanando algunos de los que han remitido.  
Compromisos que deben tener en cuenta las partes y dar cumplimiento:
- Entrega Inmediata. Anexo 02, Clausulado y comprobante de pago Póliza de cumplimiento del convenio No320-47-994000021791. Aseguradora Solidaria - Al Otrosí No 2, Prorroga del convenio al 30 de junio del 2023. Debe quedar aprobada por la Subdirección de Contratos de PS. OBLIGACIÓN NO CUMPLIDA A LA FECHA POR EL MUNICIPIO Y SIN SOPORTAR EN EL SECOP 2.
- Entrega Inmediata. Planos récord suscritos por todas las partes y aprobados por la Interventoría, los cuales deben reposar en original en el expediente del municipio y otro original para el informe final de interventoría. Para la cuenta me deben remitir una copia digital (PDF) igualmente firmada digitalmente y el archivo en formato DWG. (AutoCAD).
- Entrega Inmediata. Manual de Mantenimiento del proyecto, entregado por la Interventoría al Municipio de Santa Lucia. Debe reposar en el expediente del municipio y de igual manera en el informe final de interventoría.
- Aprobación Anexo 07, Póliza de cumplimiento del contrato de obra 85-44-101115408. Seguros del Estado.
- Entrega inmediata (Primeros 10 días de marzo 2023). Informe Financiero del mes de febrero del 2023.
09/03/2023. Realización AV3. (El 02/03/2023 La profesional social de Prosperidad Social, Zaida Petty, informa que, por condiciones de seguridad en el municipio, informadas por el municipio, no será posible adelantará dicha Auditoría). Se revisará situación en el - próximo seguimiento.
- Primera quincena de abril.  Liquidación del contrato de obra.
- 06/03/2023.  Próximo seguimiento del convenio.
* El día 13 de febrero del 2023, se adelanta el seguimiento del CV 403-2021 de Santa Lucía.  
-17/02/2023.  Remitir Acta de Entrega y Recibo Final suscrita por todas las partes.
Inmediato. Actualización pólizas Contrato de obra remitir a la supervisión del convenio de PS. Previa firma del Acta de entrrega y recibo del objeto contractual. 
-1 quincena de marzo. Trámite del pago 6. (Recursos de reserva)
-1 quincena marzo 2023. Realización AV3.
Segunda quincena de marzo 2023. Suscripción liquidación contrato de obra.
-Inmediato.  EL municipio de Santa Lucia debe remitir la actualización de la póliza del convenio, conforme a l otrosí 02 de prórroga del convenio al 30 de junio del 2023. El ente territorial manifiesta dificultades en dicho pago.
* El día 12 de enero del 2023, se adelanta el seguimiento del CV 403-2021 de Santa Lucía sin la asistencia del Municipio ni contratista de obra.  
La interventoría informa que, el contratista adelanta la fundida del disipador pendiente, debido a que el propietario de la finca no permitió adelantar trabajos hasta cuando se le pague en efectivo la cerca deteriorada no permitiendo ser arreglada por el contratista, dineros ya pagados por el contratista.  Adicionalmente indica que se iniciarían de igual manera, los trabajos de pintura del pavimento.  Se compromete a remitir el acta de entrega y recibo final del objeto contractual para la próxima semana.
Se recuerda al municipio su obligación contractual de asistir a las reuniones convocadas por la supervisión del convenio de Prosperidad Social.
compromisos:
Inmediato. Terminación por parte del contratista de las actividades pendientes del disipador y de la pintura de la obra.
17/01/2023.  Remitir Acta de Entrega y Recibo Final suscrita por todas las partes.
20/01/2023. Actualización pólizas Contrato de obra remitir a la supervisión del convenio de PS.
1 quincena de febrero. Trámite del pago 6. (Recursos de reserva)
Segunda quincena febrero 2023. Realización AV3.
Segunda quincena de febrero 2023. Suscripción liquidación contrato de obra.
Inmediato.  EL municipio de ponedera debe remitir la actualización de la póliza del convenio, conforme a l otrosí 02 de prórroga del convenio al 30 de junio del 2023. (Adjunto).
Cabe recordar que debe remitir a la supervisión del convenio, la póliza actualizada, incluyendo el clausulado de la misma y los recibos de pago de la prima, para proceder a su revisión y esperar que se indique el Cargue en el Secop 02 para la aprobación por parte de la Subdirección de Contratos de Prosperidad Social.
* 21/12/2022.  Se convoco a seguimeinto, pero el municipio pidio excusas por que no puede asistir, pero al respecto hace compromiso de entregar el acta de Entrega y recibo final para el 27 de diciembre del 2022,  Se le informa al municipio que se ha avanzado en el proceso de prorroga del convenio el cual está en manos de los abogados en la revisión de los borradores de la solicitud y que ya se hizo la solicitud de Constitución de la reserva de los recursos no ejecutados, con memorando radicado ala dirección por parte de la supervisión con No  M-2022-4301-065853 del 20/12/2022.
01/12/2022.  Se adelanta seguimiento por parte de la supervisión, estebleciendose los siguientes compromisos:
1, 02/12/2022 Remisión acta final de obra, memorias parciales y totales, balance final, Planos récord, borrador acta entrega y recibo final para revisión de supervisión 	Municipio, contratista e interventoría.
2. Martes 06-12-2022  Acta de entrega y recibo final.
De no cumplir con la entrega el acta para la fecha establecida, se debe remitir una solicitud de prorroga a la supervisión del convenio.
3. Martes 06/12/2022. Reunión de seguimiento	Supervisón PS, Municipio, contratista e interventoría.
4. Gestion y realización AV3 (una vez se tenga el acta de recibo del proyecto)	Prosperidad Social	Enero 2023
*11/11/2022. Seguimiento convocado por la Supervisión.
El municipio en cabeza del Alcalde y la interventoría manifiestan la situación que se presenta en el proyecto por la situación invernal, lo que ha hecho que la comunidad no permite la construcción de los disipadores de energia (2) en dos puntos en sus dos costados.
La supervisión recomienda a la interventoría y municipio, revisar legalmente la opción de NO construir esos disipadores (Si no existe una solución con la comunidad) y que el municipio entregue una propuesta con compromiso a la comunidad de generar una solución para la evacuación del agua en los terrenos anegados, DEJANDOSE CLARO que el proyecto fue ejecutado acorde con los diseños hidraulicos y geometrico del pavimento y que la situación de anegamiento obedece a la situación invernal atipica que ocurre en la región.
Compromisos: 
18/11/2022.  Reunión para definir el cierre del proyecto   respecto a la construcción o NO de los disipadores y la alternativa que debe brindarle a la comunidad que garantice la entrega y recibo final.
Se resalta la necesidad a las partes en el cumplimiento de los compromisos por la NO sustitución de recursos, lo que obliga a tramitarse una prorroga del convenio y reserva de los recursos no ejecutados.
*28/10/2022. Seguimiento convocado por la Supervisión.
Compromisos:
- Suscripción Acta de Entrega y recibo final Primera semana de noviembre 2022,
- Entrega de documentación a la supervisión para la primera semana de Noviembre.
- Realización AV3 Segunda Quincena de Noviembre.
Se resalta la necesidad a la s partes en el cumplimiento de los compromisos por la NO Prorroga del convenio ni sustitución de recursos.
*30/09/2022.  El supervisor informa lo siguiente:
- Tramites de desembolsos No 4 y 5, realizado y regursos pagados al municipio.  Se solicita inmediato pago al contratista.
- Se mantienen las fechas proyectadas para terminación y entrega del proyecto, pero Interventoría viene reportanto que la ola invernal los ha afectado en los rendimientos.
- Proximo seguimiento 03/10/2022,
- Visita Supervisión al proyecto: 13/10/2022.
* 16/09/2022. Se adelanta seguimiento del convenio en el cual se indica y se hacen compromisos:
- Se cumplió con el trámite de los desembolsos No 4 70% y No 5 90% solicitados por la supervisión del convenio.
- 19/09/2022. Cargue del Plan de pagos en el Secop 2 Por parte del municipio. Supervisión indica que oficiara al municipio con copia a los entes de control preventivamente si no se cumple con el cargue del plan de pagos de los 5 pagos tramitados, para el día lunes 19/09/2022.
- 20/09/2022. Entrega de órdenes de pago y comprobantes de egreso por parte del municipio a PS de los soportes del informe financiero del mes de agosto del 2022. (Ajuste informe)
- 19/09/2022. Pólizas del Otrosí No 1 del convenio cargadas en el Secop 2.
- 21/09/2022.  Ajustes técnicos y avales respectivos para la modificación de las estructuras laterales del pavimento en toda su longitud.
- 19/09/2022. municipio debe entregar los Anexos 1 de las Pólizas de cumplimiento y de Responsabilidad Civil Extracontractual del contrato de obra.
- 22/09/2022. Reinicio de obra.
- 25/09/2022. Terminación obra.
- 10/10/2022. Entrega y Recibo Final.
- Última semana de octubre. Realización de la Auditoría Visible No 3.
* 02/09/2022. Supervisión del convenio adelanta seguimiento en el cual Informa el municipio:
Suspensión del contrato de obra por 21 días desde el 01/09/2022 para revisar el diseño del pavimento específicamente en el confinamiento de este y la situación del descole en terreno privado de la estructura hidráulica.
Se hace compromiso de trámite de pago del 70% para entregarlo a la supervisión el lunes 05/09/2022.
Se solicita plan de contingencia porque tiene un atraso del 3%. 
Contratista ejecutó plan de mejora en suelocemento. 
Se realizó visita del supervisor el dia 30 de junio para la realización de apiques, resultado de esto se debe hacer un plan de mejora en un sector. Concepto de verificación documental ajustado 02-02-2022
adjudicación del proceso  marzo 17/02/22; firma del contrato :18/03/22; aprobacion garantias :24/03/22; El 3/05 se da inicio a la obra.   </t>
  </si>
  <si>
    <t>Eduardo Enrique Caballero Avila</t>
  </si>
  <si>
    <t>OSCAR FERNANDO RODRIGUEZ SUAREZ</t>
  </si>
  <si>
    <t>E-2020-2203-228997</t>
  </si>
  <si>
    <t>La Guajira</t>
  </si>
  <si>
    <t>Barrancas</t>
  </si>
  <si>
    <t>349 FIP 2021</t>
  </si>
  <si>
    <t>Construcción De Pavimento Hidráulico En Los Barrios Primero De Mayo Y Villa Luz Ir En El Municipio De Barrancas - La Guajira</t>
  </si>
  <si>
    <t>1458,5 metros lineales</t>
  </si>
  <si>
    <t>04/05/2023: Proyecto finalizado al 100%. Acta de liquidación suscrita el día 27/02/2023. AV3 ejecutada el día 17/02/2023. Se reitera mediante comunicado 206-CIS-4045 la entrega del paz y salvo por todo concepto por parte del municipio.</t>
  </si>
  <si>
    <t>Acta de inicio suscrita 23-04-2022
Se programa AV1 para el 10-05-2022
Se programa AV2 para el día 12-07-2022
A 11 de junio %ejecutado 51.05 contra programado de  73.07 para un atraso de 22.02 %
Se envía memorando de cumplimiento de obligaciones 22-06-2022
AV3 programada para primera semana septiembre.</t>
  </si>
  <si>
    <t>Consorcio Hidráulico Barrancas</t>
  </si>
  <si>
    <t>E-2020-2203-193323</t>
  </si>
  <si>
    <t>Galapa</t>
  </si>
  <si>
    <t>364 FIP 2021</t>
  </si>
  <si>
    <t>Construcción De Pavimento En Concreto Rígido Para La Malla Vial No. 2 Ubicada En El Barrio Mundo Feliz, Municipio De Galapa - Atlántico</t>
  </si>
  <si>
    <t>679,41 metros lineales</t>
  </si>
  <si>
    <t xml:space="preserve">04/05/2023: Proyecto finalizado al 100%. Acta de entrega y recibo final suscrita. Acta del 10% contra liquidación radicada ante prosperidad social. </t>
  </si>
  <si>
    <t>-(Abril-2023)se gestiona documentación correspondiente a desembolso de recursos fenecidos. se realizo mesa de trabajo con las parte mes de abril aclaración tramite de cobro de recursos fenecidos.</t>
  </si>
  <si>
    <t>GRUPO CONSTRUCTOR MARSELLA</t>
  </si>
  <si>
    <t>300 8118410</t>
  </si>
  <si>
    <t>E-2020-2203-232711</t>
  </si>
  <si>
    <t>Baranoa</t>
  </si>
  <si>
    <t>449 FIP 2021</t>
  </si>
  <si>
    <t>Mejoramiento De Vías Urbanas En Pavimento Rígido Ubicadas En El Municipio De Baranoa - Atlántico</t>
  </si>
  <si>
    <t>1285,91 metros lineales</t>
  </si>
  <si>
    <t>04/05/2023: Proyecto en suspensión desde el día 21 de octubre de 2022. Se avala una séptima ampliación a la suspensión por 15 días. Reinicio previsto para el día 17 de mayo de 2023. prórroga del contrato de obra por 45 días. Suspendido por trámite de mayor permanencia de interventoría, de la cuál se tiene acta firmada por todas las partes. Se encuentra en revisión el proceso de incorporación de recursos por parte de prosperidad social.</t>
  </si>
  <si>
    <t>.
04-10-22 Se solicita a interventoria pronunciamiento a interventoria sobre propuesta de utilizar concreto acelerado y se aclara a municipo que modificacion al respecto la debe pagar de sus recursos.
05-10-22 se requiere a interventoria respuesta a queja de la veeduria del barrio 20 de julio.
05-10-22 se realizan gestiones con el municipio para el la aprobacion del anexo 2 de la poliza.
16-10-22 se envia requerimiento para que manifiesten interes en la prorroga del convenio.
19-10-22 observaciones al proceso de reformulación.  24-04-2023 El contrato de obra esta suspendido hasta el 02 de mayo del 2023</t>
  </si>
  <si>
    <t>E-2020-2203-232796</t>
  </si>
  <si>
    <t>Ponedera</t>
  </si>
  <si>
    <t>328 FIP 2021</t>
  </si>
  <si>
    <t>Construcción Pavimento Rígido En La Cra 14A Entre Cll 23A Y Cll 24. Cll 23A Entre Cra 14A Y 12 Del Municipio De Ponedera - Atlántico</t>
  </si>
  <si>
    <t>360,96 metros lineales</t>
  </si>
  <si>
    <t>04/05/2023: Proyecto liquidado, en subsanación por parte de interventoría del informe final para cierre del P.I.</t>
  </si>
  <si>
    <t>* 15/01/2023.  El grupo de liquidación, NO ha informado a la fecha de avances en el proceso de Liquidación del convenio.
18/12/2022.  Se remite al grupo de Liquidaciones  a la Doctora Olga Lucia Ramirez Garzón. el Informe de supervisión con corte a esa fecha y se adjunta todo el soporte documental del convenio para dar inicio al proceso de liquidación.
*16/11/2022,  Se solicita Certificación Contable y de Tesoreria.
* 16/11/2022.  Se recibre memorando No CERT 617/2022 Tesoreria.
Inmediatamente se cuente con el certificado contable se remitira al área de liquidaciones.
* 31/10/2022.  Se esta a la espera que el municipio supere la devolución de rendimientos $0,38 que quedaron en la cuenta para dejarla en ceros, cancelar cuenta y remitir Informe financiero de octubre.
Posteriormente se solicitara las certificaciones contables y financieras po parte de la supervisión del convenio para proceder a la liquidación del convenio.
*30/09/2022.  El municipio informó que ya consigno los rendimientos financieros y en losprimeros días de octubre remite el último informe financiero con la cuenta del banco Cancelada.
Se iniciará proceso de liquidación del convenio en el mes de octubre 2022,
* 16/09/2022.  El municipio debe hacer la consignación de los rendimientos financieros al tesoro nacional en el presente mes  y en octubre hacer entrega del informe financiero con la cuenta bancaria en ceros y cancelada.
* 05/09/2022.  Se informa que el pago No 6 se ha hecho efectivo.
La supervisión queda atenta al proceso de legalización por parte del municipio, para proceder a solicitar certificaciones contable y de tesoreria para iniciar proceso de liquidación.
Interventoría tiene pendiente subsanar el Informe Mensual No 4  desde el 17/08/2022 y entrega del Informe final.
* 12/08/2021.  Se remite ala DISH el acta de liquidación del Contrato de obra ajustada.
* 03/08/2022 Se solicita el desembolso No 6 M-2022-4301-036318
* 29/07/2022. El 01 ó 02 de agosto del 2022, se radicará solicitud de pago desembolso No 06 de la cuenta que fue subsanada por las partes y remitida a la supervisión el 27 de julio del 2022. Municipio debera entregar previamente el informe financiero del mes de julio del 2022.
* 29/07/2022. A la fecha el municipio y contratista no han remitido el acta de liquidación corregida de acuerdo las observaciones indicadas , se espera el cumplimiento de la obligación para la proxima semana.
* 14/07/2022.  ET remite solicitud de desembolso Pago 6.
* 12/07/2022.  Se adelanta seguimiento convocado por la supervisión del convenio con el objeto de conminar a las partes a tramitar y solicitar el último desembolso y entregar el acta de liquidación ajustada de acuerdo a las observaciones de la interventoría:
Se hace compromiso de:
* Entrega de la solicitud de pago por parte del ET para el 13/07/2022.
* Entrega Acta liquidación por parte del ET el 15/05/2022.
01/07/2022.  Se remite correo electrónico al municipio y a la Interventoría solicitando tramitar el pago No 6 - Final remitiendo los soportes para el mismo, de igual manera remitir el acta de liquidación con los ajustes indicados por la interventoría.
17/06/2022,  Se programa reunión seguimiento liquidación Contrato de obra, cierre contractual y trámite de último desembolso para el día 21/06/2022.  Se convoca a municipio, Interventoría y Contratista.
01/06/2022 
Solicitud M-2022-4301-024007  D No 4 del 70%   $237.177.700,08 
Solicitud M-2022-4301-024010  D No 5 del 90%   $237.177.700,08 
Se solicita a las partes adelantar los tramites de cierre y liquidación del contrato de obra incluido el trámite del desembolso No 6.
27/05/2022,  Se tramitarán los desembolsos No 4 del 70% y No 5 del 90%, cuentas entregadas y en revisión de Prosperidad Social.
24/05/2022,  Se realiza Auditoría Visible No 3.
12/05/2022.  Se firma Acta de Entrega y Recibo Final.
12/05/2022.  Se realiza Visita técnica por parte de la supervisión del convenio.
Se evidencia la terminación de las obras y el cumplimeinto del alcance definido en el convenio.  Se encuentra el siguiente pendiente de obra que el contratista se compromete a tener listo el fin de semana (16/05/2022):
- Conformación con material de relleno compactado de los empalmes del paviemento para cada una de las bocacalles, que garanticen el drenaje de las escorrentias.  Se evidenció que por las lluvias, existen encharcamientos, que al no existir materia adecuado, sin compactar y pendientado, al paso vehicular se deteriora y se convierte en un lodazal.
- Pases de tubería 4" para conexiones de las viviendas que les garantice la salida de las aguas lluvias ó ajuste de bordillo con perfilado a nivel de placa tipo acceso a rampa que permita la salida del agua en los puntos criticos de lotes baldiosque se encuentran anegados. 
Se pide a las partes el manejo social de la comunidad para garantizar que no existan inconformidades que puedan afectar la realización de la Auditoría Visible.
Se mantienen los siguientes compromisos:
1. 13/05/2022 Acta de recibo final, se remitirá a la supervisión.
2, 24/05/2022 Realización de AV 3.  
3, 16/05/2022.Suficiencia Informe mensual No 1. (Radicado en fisico 12/052022) Responsable: Prosperidad Social
3, Inmediato. Subsanación Informe mensual No 3. Responsables: Prosperidad Social 
4, 16/05/2022.Revisión informe mensual No 3. Responsables:Prosperidad Social. 
5, 13/05/2022. Cumplimiento del componente del PGIO a la entrega de los respectivos soportes por parte del contratista. Responsable Contratista. 
6, 16/05/2022 Entrega soportes trámite de pagos No 4 (70%) y 5 (90%). Responsables: Interventoría, Contratista y Municipio.
18, /05/2022. Próximo seguimiento. Responsables: Interventoría, Contratista y Municipio y Prosperidad Social. 
06/05/2022.  Se remite acta de terminación a la DISH.
04/05/2022. Seguimiento Convneio convocado por la Supervisión:
Se mantiene los compromiisos referenciados hacia la realización de la AV 3 para el 24 de mayo del 2022.
27/04/2022. Seguimiento Convneio convocado por la Supervisión:
Avance programado del 100% 
Avance ejecutado del 100 %. con corte al 21 de abril del 2022
Terminación:  21 de abril del 2022.
Se establecen los siguientes compromisos:
- 29/04/2022.Suficiencia Informe mensual No 1. Responsable: Prosperidad Social
- 02/05/2022. Revisión Informe mensual No 2. Responsables: Prosperidad Social 
- 29/04/2022. Entrega informe mensual No 3. Responsables: Interventoría. 
- 29/04/2022. Cumplimiento del componente del PGIO a la entrega de los respectivos soportes por parte del contratista. Responsable Contratista. 
- 02/05/2022 Entrega soportes trámite de pagos No 4 (70%) y 5 (90%). Responsables: Interventoría, Contratista y Municipio.
- Inmediato. ensayos de laboratorio adelantados por la Interventoría. Responsables: Interventoría.
- 29/04/2022. Cierre actas de vecindad. Responsables: Interventoría, Contratista y Municipio.
- 29/04/2022.  Entrega Acta Terminación. Responsables: Interventoría, Contratista y Municipio.
- 02/05/2022 Suscripción Acta de Entrega y Recibo Final. Responsables: Interventoría, Contratista y Municipio y Prosperidad Social.
- 12/05/2022. Visita técnica Prosperidad Social  
- Segunda quincena de mayo 2022.  Auditoría Visible No 3.
- 03/05/2022. Próximo seguimiento. Responsables: Interventoría, Contratista y Municipio y Prosperidad Social. 
20/04/2022. Seguimiento Convneio convocado por la Supervisión:
Se establecen los siguientes compromisos:
Inmediato. Revisión Informe mensual No 1. Responsable: Prosperidad. 
Inmediato. Subsanación Informe mensual No 2. Responsables: Interventoría.
Inmediato. Entrega informe mensual No 3. Responsables: Interventoría.
Inmediato y permanente. Cumplimiento del componente del PGIO a la entrega de los respectivos soportes por parte del contratista. Responsable Contratista. 
Inmediato. Entrega soportes trámite de pagos No 4 (70%) y 5 (90%). Responsables: Interventoría, Contratista y Municipio.
Inmediato. Seguimiento trámite de pagos desembolsos No 1 2 y 3. Responsable: Prosperidad Socia y municipio.
Inmediato. ensayos de laboratorio adelantados por la Interventoría. Responsables: Interventoría.
29/04/2022. Cierre actas de vecindad. Responsables: Interventoría, Contratista y Municipio.  
21/04/2022. Terminación del Proyecto. Responsables: Interventoría, Contratista y Municipio. 
21/04/2022.  Suscripción Acta Terminación. 
02/05/2022 (Propuesta PS). Suscripción Acta de Entrega y Recibo Final. Responsables: Interventoría, Contratista y Municipio y Prosperidad Social. 
27/04/2022. Próximo seguimiento. Responsables: Interventoría, Contratista y Municipio y Prosperidad Social. 
05/04/2022. Se realiza seguimiento por parte de la supervisión, registrandose un un avance programado del 80.56%, frente a un avance ejecutado del 75.55%. con corte al 02 de abril del 2022..  se dejan los siguientes compromisos:
- Inmediato. Verificar, plantear soluciones y aclarar a la comunidad niveles bajos de las viviendas conciliando. Responsables: Interventoría, Contratista y Municipio.
- Inmediato. Subsanación Informe mensual No 1. Responsable: Interventoría.
- Inmediato. Revisión Informe mensual No 2. Responsables: Prosperidad Social.
- 12/04/2022.  Entrega soportes trámite de pago No 4. Responsables: Interventoría, Contratista y Municipio.
- Inmediato y permanente. Seguimiento trámite de pagos desembolsos No 1 2 y 3 Responsable: Prosperidad Social.
- Inmediato. ensayos de laboratorio adelantados por la Interventoría. Responsables: Interventoría.
21/04/2022. Terminación del Proyecto. Responsables: Interventoría, Contratista y Municipio.
- 13/04/2022. próximo seguimiento. Responsables: Interventoría, Contratista y Municipio y Prosperidad Social.
31/03/2022. Se realiza la solicitud de desembolsos No 1, 2 y 3.
D 1 M-2022-4301-013656 por $ 118.588.850,03
D 2 M-2022-4301-013656 por $ 237.177.700,08
D 3 M-2022-4301-013656 por $ 237.177.700,07
30/03/2022. Se realiza seguimiento por parte de la supervisión, registrandose un un avance programado del 72.85%, frente a un avance ejecutado del 72.93%. con corte al 26 de marzo del 2022..  se dejan los siguientes compromisos:
Inmediato. Entrega informes de interventoría Responsables Interventoría.
04/04/2022. Revisión Informe mensual No 2. Responsables: Prosperidad Social
Inmediato. ensayos de laboratorio adelantados por la Interventoría. Responsables: Interventoría.
Inmediato. Solicitud de desembolsos 1 , 2 y 3 a Coordinador GIT Cuentas por Pagar de Prosperidad Social.  Responsables: Prosperidad Social.
Terminación Contrato de obra: 21/04/2022
16/03/2021.  Se realiza seguimiento por parte de la supervisión, registrandose un un avance programado del 58.78%, frente a un avance ejecutado del 61.54%. con corte al 12 de marzo del 2022..  se dejan los siguientes compromisos:
1. 18/03/2022. Actualización Póliza convenio Interadministrativo al Otrosi No 1. Responsable: Municipio. 
2. Inmediato.  Revisión Técnica Informe Mensual No 1. Responsable: Prosperidad Social. 
3. 18/03/2022. Entrega de la documentación al municipio para el trámite de pagos. Responsable: Interventoría.
4. Inmediato.  Entrega de documentos soportes de pagos desembolsos 1 al 10%, 2 30% y 3 50%. Responsable: Interventoría, contratista, municipio y PS. 
5. 24/03/2022 . Realización de AV 2.  Responsables:  PS, Municipio, Interventoría y contratista. 
6. 18/0/2022. Entrega Informe mensual No 2 de Interventoría. Responsables:  Interventoría. 
7. Inmediato. Revisión y aprobación de pólizas del contrato. Responsables: Interventoría. Documento F-IP-177
8. 23/03/2022. Próximo Seguimiento convocado por la Supervisión del convenio.   Responsable: Interventoría, contratista, municipio y PS.
02/03/2021.  Se realiza mesa tecnica No 165 de Reformulación, aprobandose el cambio del ancho del pavimento de 6 - 6.4 m a 5.40 m.
Se realiza seguimiento por parte de la supervisión, registrandose un avance ejecutado del 53.53% frente a un 43.14 programado.  se dejan los siguientes compromisos:
1. Inmediatamente sea entregado por la Subdirección de contratación de Prosperidad Social. Remisión del Otrosí No 1 del Convenio  Fechado para actualización de garantías por parte del municipio. Responsable: Prosperidad Social.
2. Inmediato.  Radicar Informe Mensual No 1 Responsable:  Interventoría.
3. 04/03/2022. Entrega de documentos soportes de pagos desembolsos 1 al 10%, 2 30% y 3 50%. Responsable: Interventoría, contratista, municipio y PS. 
4. Segunda quincena de Marzo 2022.  Realización de AV 2  Responsables:  PS, Municipio, Interventoría y contratista.
5. 09/03/2022. Próximo Seguimiento convocado por la Supervisión del convenio.   Responsable: Interventoría, contratista, municipio y PS. 
24/02/2022.  Interventoría remitió reformulación y soportes. Se realiza solicitud de mesa técnica por parte de la Supervisión del convenio a la DISH, pidiendo ser realizada el 25/02/2022.
23/02/2022.  Se realiza seguimiento al convenio a través de TEAMS por parte de la supervisión, se evidencia un avance de 44.35% ejecutado sobre un 37.47% programado,  se define que la interventprpia entregará la reformulación aprobada para la mesa técnica de Prospreridad Social) del ancho del pavimento en el cual se pretende reducir el ancho de 6.40 a 5.40 m, en el transcursod el día para realizar la mesa técnica el jueves 24  de febrero. Se remite correo electronico a las partes con compromisos tomados en la reunión. 
Se mantiene recomiendación por parte de la supervisión a las partes suspender contrato de obras, hasta que sea superada el ajuste técnico en mesa técnica.
22/02/2022. Ingeniero Carlos Javier Mendez realizo visita al proyecto.
16/02/2022.  Se realiza seguimiento al convenio a través de TEAMS por parte de la supervisión, se evidencia un avance de 38.07% ejecutado sobre un 27.88% ejecutado,  municipio, contratista e interventoría deben definir situación técnica (Presentando a la mesa técnica de Prospreridad Social) del ancho del pavimento en el cual se pretende reducir el ancho de 6.40 a 5.40 m, se deja compromiso por parte del municipio de hacer la solicitud de la mesa tecnica para sustentar el cambio y sea autorizado por Prosperidad Social.  Se remite correo electronico a las partes con compromisos tomados en la reunión. 
Se recomienda a las partes suspender contrato de obras, hasta que sea superada el ajuste técnico en mesa técnica.
09/02/2022.  Se realiza seguimiento al convenio a través de TEAMS por parte de la supervisión, se evidencia un avance de 31.31% ejecutado sobre un 18.7% ejecutado,  municipio, contratista e interventoría deben definir situación técnica (Presentando a la mesa técnica de Prospreridad Social) del ancho del pavimento en el cual se pretende reducir el ancho de 6.40 a 5.40 m, se deja compromiso por parte del municipio de hacer la solicitud de la mesa tecnica para sustentar el cambio y sea autorizado por Prosperidad Social.  Se remite correo electronico a las partes con compromisos tomados en la reunión.
12/01/2022. Se realiza seguimeinto por parte de la supervisión, se evidencia un avance del 0.76% ejecutado, frente a un programado del 0.62%.  Se programa AV1 para el día 25/01/2022.  Municipio, contratista e interventoría deben definir situación técnica (Presentando a la mesa técnica de Prospreridad Social) del ancho del pavimento en el cual se pretende reducir el ancho de 6.40 a 5.40 m.  Supervisión recomienda construir andenes en todo el proyecto y no extender el pavimento debido a que el contrato de obra, tiene objeto cerrado. Se remite correo electronico a las partes con compromisos tomados en la reunión.
22/12/2021.  Se adelanta seguimiento por parte de la suepervisión y se dejanl los siguientes compromisos:
Remisión del acta de inicio a la supervisión del convenio suscrita por todas las partes. Responsable: Interventoría. 22/12/2021. 
Remisión Modelo de Valla. Responsable: Prosperidad Social. 22/12/2021. 
Remisión Formato Acta de Vecindad: Prosperidad Social. 22/12/2021. 
Actualización de pólizas al Acta de inicio. Responsable: Contratista. 27/12/2021.  
Aprobación de pólizas. Responsable: Municipio. 28/12/2021. 
En la próxima reunión se define la fecha de la realización de la Auditoría Visible No 1 - AV1. Se convocará al apoyo social.
Inmediato.  Entrega del cronograma de obra ajustado al acta de inicio por parte del contratista, para revisión por parte de la interventoría y el municipio.  Se debe sustentar muy bien la situación indicada por el contratista hacia proyectar el inicio de las obras con maquinaria pesada en la primera quincena del mes de enero del 2022.
Próximo Seguimiento convocado por la Supervisión del convenio. 29/12/2021. 
21/12/2021.  Se firma acta de inicio del contrato de obra.
17/12/2021.  Se espera la firma del acta de inicio del contrato de obra la cual fue proyectada para el 21 de diciembre del 2021.
Proyecto contratado desde el 29 de noviembre de 2021.  El 07 de diciembre de 2021 supervisor de convenio remitió garantías a interventiría y apoyo jurídico de DPS para revisión y aval.   Se firmó acta de inicio el 21 de diciembre de 2021, pendiente aprobación de cronograma de obra.
19-12-2022 - PROYECTO TERMINADO, RECIBIDO A SATISFACCIÓN, SE REMITE AL EQUIPO DE LIQUIDACIONES DE LA DISH LA CARPETA CON LA INFORMACIÓN PARA PROCEDER CON LA LIQUIDACIÓN DEL CONVENIO</t>
  </si>
  <si>
    <t>Conceptos de Ingenieria S.A.S.</t>
  </si>
  <si>
    <t>313 8650805</t>
  </si>
  <si>
    <t>OLGA LUCIA RAMIREZ</t>
  </si>
  <si>
    <t>E-2020-2203-137013</t>
  </si>
  <si>
    <t>Manatí</t>
  </si>
  <si>
    <t>665 FIP 2021</t>
  </si>
  <si>
    <t>Mejoramiento De Vías Urbanas En Pavimento Rígido Ubicadas En La Malla No. 2 Del Municipio De Manatí - Atlántico</t>
  </si>
  <si>
    <t>04/05/2023: Proyecto en suspensión desde el día 19 de diciembre de 2022. Se amplía la suspensión por 30 días. Se prevee reinicio para el día 17 de mayo de 2023. Suspendido por trámite de mayor permanencia de interventoría, de la cuál se tiene acta firmada por todas las partes. Se encuentra en revisión el proceso de incorporación de recursos por parte de prosperidad social.</t>
  </si>
  <si>
    <t>03-10-22 se envia al municipio análisis para la amyor permanencia de interventoria.
03-10-22 medinte comunicacion S-2022-4301- se envia alerta de fenecimiento de recursos al municipio 
03-10-22 mesa de trabajo , para revisar documentacion para el ajuste tecnico y se nvian compromisos por correo en octubrec 06
07-10-22 se requiere al municipio la entrega de los informes finacieros y legalizaciones.
13-10-22 medinte comunicacion S-2022-4301-397734
 , se envia alerta previo a la aplicacio de la condicion Resolutoria.14-10-22 Viista de seguimiento y mesa de trabajo en oficinas de alcaldia.
29-12-2022 SE PRORROGA EL CONVENIO HASTA EL 30 DE JUNIO DE 2022
29-03-2023  SE ELABORAN LOS DOCUMENTOS PARA SOLICITAR LA MAYOR PERMANENCIA DE INTERVENTORÍA</t>
  </si>
  <si>
    <t>Consorcio Vias Urbanas</t>
  </si>
  <si>
    <t>321 7492558</t>
  </si>
  <si>
    <t>E-2020-2203-142759</t>
  </si>
  <si>
    <t>430 FIP 2021</t>
  </si>
  <si>
    <t>Mejoramiento De Vías Urbanas En Pavimento Rígido Malla 1, Ubicados En El Municipio De Baranoa - Atlántico</t>
  </si>
  <si>
    <t>801.39 metros lineales</t>
  </si>
  <si>
    <t>04/05/2023: Proyecto en suspensión desde el día 10 de abril de 2023. Se avala una ampliación a la suspensión por una duración de 30 días. Se prevee reinicio para el día 1ero de junio de 2023. Proyecto suspendido a causa de reparaciones en red principal de acueducto y problématica de lluvias presentadas en el municipio.</t>
  </si>
  <si>
    <t xml:space="preserve">
06-10-22 Requerimiento al municipio de información financiera
10-10-22 mediante comunicacion S-2022-4301-394709 , se da respuesta al municpio sobre la consulta de adicion  de recursos al convenio para redes.
 10-10-22 Se requiere a interventoria información sobre la solicitud de mayor permannecia de interventoria.
12-10-22 mediante memorando M-2022-4301-050935, se solicita la continuación de la mesa de arreglo directo.
13-10-22 Mesa de trabajo con interventoria y municipio para atender inquietudes sobre mayores permanencia
14-10-22 Citacion para continuacion mesa de arreglo directo
16-10-22 Requerimientoa municipio para que manifieste interes de prorroga del convenio,  24-04-2023  Se radico cuenta No 3 correspondiente al 50% , desde el dia 10 de abril del 2023  esta suspendido hasta el 01 de mayo del 2023,</t>
  </si>
  <si>
    <t>Consorcio Malla 1</t>
  </si>
  <si>
    <t>300 8224310</t>
  </si>
  <si>
    <t>$ 2.982.223.711,00</t>
  </si>
  <si>
    <t>E-2020-2203-190704</t>
  </si>
  <si>
    <t>Repelón</t>
  </si>
  <si>
    <t>476 FIP 2021</t>
  </si>
  <si>
    <t>Construcción De Pavimento Rígido En Concreto Hidráulico En Las Vías Urbanas Del Municipio Repelón - Atlántico</t>
  </si>
  <si>
    <t>1020 metros lineales</t>
  </si>
  <si>
    <t>04/05/2023:  Proyecto en suspensión desde el día 3 de marzo de 2023. Se avala una ampliación a la suspensión por 30 días. Se prevee reinicio para el día 2 de junio de 2023. Suspensión por interferencia de redes de alcantarillado. Interventoría asume costo de la mayor permanencia. 
Contratista está pendiente de entrega de documentos para radicación y aprobación de acta contra el 90%.</t>
  </si>
  <si>
    <t xml:space="preserve">06-03-2023 Se solicita plan de contingencia corte: 18 febrero 2023 Planeado: 99,77% Ejecutado: 90,16% 
Atraso: 9,61%.  Se emite concepto sobre: Consulta Adición de Recurso de obras complementarias a cargo del Ente Territorial                                                                                01-12-2022: Se radica desembolso No. 04
Obra suspendida desde 01-11-2022 hasta 03-01-2023. 
Se solicita plan de contingencia para el reinicio. Auditoria Visible No 2 programada para 05-12-2022                                                             
20-10-2022: Se reitera al apoyo social programar auditoria visible No. 2.
Se solicito al munucipio reportar la cifra el dia 21 de octubre ants de las 9 de la mañana, de los recursos que van a ser objeto de sustitución (10% o 30%).
09-10-2022: Se solicita al apoyo social programar la auditoria visible No. 2.
09-10-2022: Corte 1 de octubre de 2022 la obra presenta un avance: 
Planeado: 86,36% Ejecutado: 61,14% Atraso: 25,22%.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06-10-2022: Se radica documentación para gestionar el tercer desembolso, teniendo en cuenta que ya superaron el 50% de ejecución de la obra.
03-10-2022: Corte 27 de septiembre de 2022 la obra presenta un avance: 
Planeado: 82.93% Ejecutado: 57,09% Atraso: 25,84%. 
Se reitera la solicitud de oficiar al contratista  plan de acción que conlleve las medidas suficientes para mitigar los atrasos. 
19-09-2022: Corte 10 de septiembre de 2022 la obra presenta un avance: 
Planeado: 76,07% Ejecutado: 48,72% Atraso: 27,35%.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05-09-2022: Corte 27 de agosto de 2022 la obra presenta un avance: 
Planeado: 69,22% Ejecutado: 42,32% Atraso: 26,90%.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29-08-2022: Corte 20 de agosto de 2022 la obra presenta un avance: 
Planeado: 65,79%, Ejecutado: 38,56%, Atraso: 27,23%.  
Se reitera la solicitud de oficiar al contratista  plan de acción que conlleve las medidas suficientes para mitigar los atrasos. 
Se solicita con carácter urgente e inmediato al Municipio tomar las medidas suficientes para mitigar dicho atraso y evitar un presunto incumplimiento.
12-08-2022: Se reitera la solicitud de oficiar al contratista  plan de acción que conlleve las medidas suficientes para mitigar los atrasos.
12-08-2022: Se solicita con carácter urgente e inmediato al Municipio tomar las medidas suficientes para mitigar dicho atraso y evitar un presunto incumplimiento.                                                                     </t>
  </si>
  <si>
    <t>Consorcio Vias Repelon</t>
  </si>
  <si>
    <t>300 3391097</t>
  </si>
  <si>
    <t>E-2020-2203-212318</t>
  </si>
  <si>
    <t>Palmar de Valera</t>
  </si>
  <si>
    <t>416 FIP 2021</t>
  </si>
  <si>
    <t>Construcción De Vías Urbanas En Concreto Rígido En Los Sectores La Tranca Y El Carmen Del Municipio De Palmar De Varela - Atlántico</t>
  </si>
  <si>
    <t>958,77 metros lineales</t>
  </si>
  <si>
    <t>04/05/2023: Proyecto en suspensión desde el día 13 de diciembre de 2022. Se avala una ampliación a la suspensión por 30 días. Se prevee reinicio para el día 29 de mayo de 2023. Suspendido por trámite de mayor permanencia de interventoría, de la cuál se tiene acta firmada por todas las partes. Se encuentra en revisión el proceso de incorporación de recuersos por parte de prosperidad social.</t>
  </si>
  <si>
    <t>El convenio está vigente y se tramitó prorroga hasta el 31 de junio de 2023. 
El contrato de obra derivado, está suspendido a partir del 13 de diciembre 2022 . 
El 21 de diciembre de 2022 se realizo el pago del 3er desembolso.
Hasta la fecha de suspensión de la obra, el avance del proyecto es de 54,63%
El 28 de febrero de amplia (4vez) la suspension al 28 de marzo. 
Municipio enttega CDP mayor permanencia (2 meses) $25,000,000 el 21-03 la interventoria avala.
30/marzo/2023 acta de mayor permannecia firmada
30/marzo/23 ampliacion suspension a 29 de abril de 2023</t>
  </si>
  <si>
    <t>Consorcio Construvial Palmar</t>
  </si>
  <si>
    <t>300 5714996</t>
  </si>
  <si>
    <t>E-2020-2203-235588</t>
  </si>
  <si>
    <t>Sabanalarga</t>
  </si>
  <si>
    <t>687 FIP 2021</t>
  </si>
  <si>
    <t>Construcción De Pavimento En Concreto Rígido Y Revestimiento En Concreto Del Arroyo Las Mercedes En El Casco Urbano De La Cabecera Municipal De Sabanalarga - Atlántico</t>
  </si>
  <si>
    <t>1569,7 metros lineales</t>
  </si>
  <si>
    <t>04/05/2023: Proyecto en suspensión desde el día 30 de diciembre de 2022. Se avala una ampliación a la suspensión por 30 días. Se prevee reinicio para el día 2 de junio de 2023. Suspendido por trámite de mayor permanencia. Municipio entrega solicitud de incorporación de recursos por mayores permanencias y CDP. Por parte de interventoría, se radica el día 3/04/2023 aval a la solicitud de incorporación de recursos por mayor permanencia de interventoría a la supervisión del convenio por prosperidad social y se radica el día 3/04/2023 informe técnico del estado actual del proyecto.</t>
  </si>
  <si>
    <t>03-10-22 medinte comunicacion S-2022-4301- se envia alerta de fenecimiento de recursos al municipio 
14-10-22 Viista de seguimiento y mesa de trabajo en oficinas de alcaldia.
29-12-2022  CONVENIO PRORROGADO HASTA 30 DE JUNIO DE 2023
29-03-2023 - SE ELABORA COMUNICACIÓN PARA CITAR A LA ENTIDAD A CONTROVERSIAS CONTRACTUALES POR INCUMPLIMIENTO</t>
  </si>
  <si>
    <t>CONSORCIO G3 VIAL 2022</t>
  </si>
  <si>
    <t>E-2020-2203-253280</t>
  </si>
  <si>
    <t>Luruaco</t>
  </si>
  <si>
    <t>393 FIP 2021</t>
  </si>
  <si>
    <t xml:space="preserve">Construcción De Vías Urbanas En Concreto Rígido De Los Sectores Felipe Rivera. Villa Estadio Y La Unión Del Municipio De Luruaco - Atlántico </t>
  </si>
  <si>
    <t>1136,6 metros lineales</t>
  </si>
  <si>
    <t>04/05/2023: Proyecto en suspensión desde el día 30 de marzo de 2023. Se avala una ampliación a la suspensión por 21 días. Se prevee reinicio para el día 23 de mayo de 2023. Suspendido por problemática con la comunidad para la correcta ejecución del proyecto. 
Acta del 90% solicitada al contratista y acta del 70% pendiente por subsanación de documentos.</t>
  </si>
  <si>
    <t xml:space="preserve">*Reporte 28/04/2022
Seguimiento Convenio convocado por la supervisión  los días 17 y 24/04/2023 
Se adelanta reuniones de seguimientos del convenio convocado por la supervisión de PS, donde se dejaron los siguientes compromisos aún pendientes a la fecha:
- Inmediato. Actualización contractual contrato de obra, remitiendo en el caso de la actualización de las garantías del contrato de obra, la aprobación por parte de municipio e interventoría a la última prorroga y las ampliaciones de la última suspensión. 
- Inmediato. Concepto de la interventoría, frente al informe del contratista por la modulación del pavimento en las carreras 29 y 30.
- Inmediato. Interventoría debe hacer entrega a la supervisión del convenio de toda la documentación técnica y presupuestal para presentar a mesa técnica de la DISH el ajuste a la ficha de estructuración del convenio por la situación de las intersecciones sobre la calle 23 de las carreras 29 y 30.
- 11/05/2023. Tramitar como fecha límite el pago del 70%, a la supervisión. sí excede el plazo se tramitará en junio 2023.
- 11/05/2023. Tramitar como fecha límite el pago del 90%, a la supervisión. No se hace compromiso de pago por ser PAC sin programar. sí excede el plazo de la solicitud del municipio o si no se puede pagar en mayo, se tramitará nuevamente en Junio 2023.
-Inmediatamente. La interventoría remitir oficio al contratista, solicitando reparar todas las fisuras en pavimento, andenes y otros defectos detectados de calidad junto con el sellado de juntas de la TOTALIDAD del pavimento de manera inmediata.
* Reporte 11/04/2022.
* 10/04/2023,  Se realiza seguimiento al convenio, en donde se hacen los siguientes compromisos:
- Actualización contractual contrato de obra, remitiendo a la supervisión el Acta de la prorroga por 15 días, acta de suspensión por 18 días (Entrega 10/04/2023 municipio) y actualización de garantias.  Se establece como fecha de entrega limite el 14/04/2023 en el caso de la actuliaación y aprobación de garantias al acta de prorroga.
- Concepto de la interventoría, frente al informe del contratista por la modulación del paviemnto en las carrerasd 29 y 30.
- Informe por parte del municipio sobre las intersecciones de las carreras 29 y 30 sobre la calle 22. Entregara el 1/04/2023.
- Se contempla hacer tramite de pago del 70%, Se tiene como fecha limite para entrega a lasupervisión para el 13/04/2023.
- Entrega de informes financiero febrero del 2023. 10/04/2023.
- Entrega de informes financiero marzo del 2023. 14/04/2023.
*30/03/2023.  La supervisión del convenio realiza visita al proyecto.
* 13/03/2022. Seguimiento convocado por la Supervisión.
Compromisos que se mantienen de reuniones anteriores y los que se establecen en la presente reunión:
- Inmediato.  entrega del Acta de reinicio del CO.
Inmediato. Actualización de las pólizas del contrato de obra por parte del municipio e interventoría.
- Inmediato. Revisiones y ajustes contractuales de las suspensiones y prorrogas según recomendaciones de la supervisión.
-Inmediato. Revisión técnica y presupuestal por parte del municipio, contratista e interventoría de las mayores cantidades de obra sobre la calle 18 A respecto a los fallos identificados. Debe establecerse un nuevo balance de mayores y menores cantidades de obra dentro del presupuesto definido.
-Inmediato. Informe especialista contratista con una solución que garantice el cumplimiento técnico - normativo acorde a los diseños y al informe de la Interventoría de las obras ya ejecutadas. Configuración de losas y otras deficiencias como el texturizado de las placas.
-Inmediato.  Actuaciones del municipio por temas de calidad de la obra conforma al informe entregado por la interventoría
-Inmediato.  Actuaciones administrativas y jurídicas por parte de la supervisión del convenio que lleven al Arreglo directo.
-30/03/2023.  Visita supervisión PS.  Se convoca a contratista, interventoría y municipio.
2 quincena abril 2023. Realización AV3
-21/03/2023. Próxima reunión de seguimiento. Hora 4:00 pm. Es necesaria la asistencia del representante legal del contratista, del secretario de planeación municipal y la alcaldesa del municipio.
* 20 y 27/02/2022. Seguimiento convocado por la Supervisión.
Al respecto la Interventoría informa que, el contratista realizó solicitud de prorroga a la suspensión por la imposibilidad de reiniciar el contrato de obra, porque NO se ha superado la situación de las domiciliarias de las viviendas sobre la calle 18 A y que se han identificado redes de acueducto que ocasionan interferencias y se encuentran superficiales.
Se indica desde la supervisión a la interventoría y al municipio que, la razón que hoy sustenta para mantener la suspensión del contrato de obra se debe analizar y es objetable porque nunca fue reportada situación respecto a las redes de acueducto pues, no se entiende como se determinó ya que el contrato se ha mantenido suspendido y por otro lado en la reunión del 13/02/2023 no se había dado visos de esta situación, sumado a que solo se determinó y se hizo el compromiso de hacer la instalación de niple de la tubería de alcantarillado con el que se solucionaría las 3 domiciliarias faltantes haciéndose los trabajos paralelamente a los de la pavimentación permitiéndose así el reinicio de la obra.
El municipio toma la palabra en cabeza del apoyo de la secretaria de planeación María José, manifestando que las redes que se encuentran en dicho tramo vial son obsoletas y que se pretende ser sustituidas por el operador del servicio.
Por lo que acá notifica el municipio, la supervisión hace relación de las obligaciones contractuales del convenio y donde se indica que la cláusula 21 condición resolutoria, en su ítem 04 es muy claro por el tema de las situaciones de redes y puede darse la terminación anticipada del convenio, mostrándose en pantalla.
Compromisos establecidos en la reunión:
-Inmediato.  Solución por parte del municipio conexión domiciliarias de manera paralela a la ejecución de los trabajos de excavación. adelantada por el contratista de obra.
-Inmediato.  Solución por parte del municipio de las deficiencias técnicas en las redes de acueducto.
Inmediato. Revisión técnica y presupuestal por parte del municipio, contratista e interventoría de las mayores cantidades de obra sobre la calle 18 A respecto a los fallos identificados.
-Inmediato. Informe especialista contratista con una solución que garantice el cumplimiento técnico - normativo acorde a los diseños y al informe de la Interventoría de las obras ya ejecutadas. Configuración de losas y otras deficiencias como el texturado de las placas.
-28/03/2023. Informe técnico de la interventoría respecto a la situación de las redes de acueducto que impiden el reinicio del contrato de obra.
- Inmediato.  Actuaciones administrativas y jurídicas por parte de la supervisión del convenio previo Informe entregado por la interventoría relacionado en el punto anterior.
-06/03/2023. Próxima reunión de seguimiento. Hora 4:00 pm. Es necesaria la asistencia del representante legal del contratista, del secretario de planeación municipal y la alcaldesa del municipio.
Compromisos que se mantienen de reuniones anteriores y los que se establecen en la presente reunión:
- Inmediato.  Solución por parte del municipio conexión domiciliarias de manera paralela a la ejecución de los trabajos de excavación. adelantada por el contratista de obra.
- Inmediato.  Solución por parte del municipio de las deficiencias técnicas en las redes de acueducto.
- Inmediato. Revisión técnica y presupuestal por parte del municipio, contratista e interventoría de las mayores cantidades de obra sobre la calle 18 A respecto a los fallos identificados.
- Inmediato. Informe especialista contratista con una solución que garantice el cumplimiento técnico - normativo acorde a los diseños y al informe de la Interventoría de las obras ya ejecutadas. Configuración de losas y otras deficiencias como el texturado de las placas.
- 28/03/2023. Informe técnico de la interventoría respecto a la situación de las redes de acueducto que impiden el reinicio del contrato de obra.
- Inmediato.  Actuaciones administrativas y jurídicas por parte de la supervisión del convenio previo Informe entregado por la interventoría relacionado en el punto anterior.
* 13/02/2022. Seguimiento convocado por la Supervisión.
Compromisos establecidos en la reunión:
-24/02/2023. Reinicio del Contrato.
-Inmediato.  Solución por parte del municipio conexión domiciliarias de manera paralela a la ejecución de los trabajos de excavación. adelantada por el contratista de obra.
-Inmediato. Revisión técnica y presupuestal por parte del municipio, contratista e interventoría de las mayores cantidades de obra sobre la calle 18 A respecto a los fallos identificados.
-Inmediato. Informe especialista contratista con una solución que garantice el cumplimiento técnico - normativo acorde a los diseños y al informe de la Interventoría.
-Reiteración por parte de la interventoría del informe de los productos no conformes del proyecto con copia a la aseguradora y a los entes de control, específicamente a la Contraloría General de la Republica.
-20/02/2023. Próxima reunión de seguimiento. Hora 4:00 pm. Es necesaria la asistencia del representante legal del contratista y el secretario de planeación municipal.
*15/01/2023.  
Acorde al aval emitido por la Interventoría mediante oficio No 206-CIS-3767 del 04/01/2023 la obra se suspende desde el 03/01/2023 hasta el 23 de enero del 2023 proyectandose su reinicio el 24/01/2023.
El 10/01/2023, se asiste a Audiencia convocada por el ET de Luruaco por el Presunto incumplimiento del contratista.  Se suspende Audiencia por las consideraciones de la aseguradora y se espera nueva convocatoria por parte del ENte Territorial 
LA subdirección de Contratos - SC rechazo la poliza y pide que el municipio ajuste en el Secop 2 la hora de la cobertura de la poliza actualizada a las 23:59 y cargar el clausulado de la poliza para que la SC la apruebe.  Se remite correo el 13/01/2023 haciendose dicha solicitud.
* 19/12/2022. Seguimiento convocado por la Supervisión.
Se adelanta reunión de seguimiento del convenio convocado por la supervisión de PS, donde se trataron los siguientes puntos:
Atraso informado por la Interventoría que a la fecha 16 de diciembre del 2022 es del 17.43%, con mucha preocupación por la lamentable situación en la ejecución de las obras con un número significativo de trabajadores en obra (pero que el contratista no cuenta con maquinaria pesada y está realizando las excavaciones a pico y pala.
Al respecto, la supervisión del convenio reitera a todos los asistentes la importancia de dejar una trazabilidad muy bien soportada por los atrasos que se den (Oficios, Bitácora, Reportes del IDEAM...Etc) y se pide al municipio e interventoría a tomar todas las acciones de conminación al contratista para el cumplimiento de sus obligaciones contractuales, alineadas con el objeto contractual del Contrato de Obra con fecha límite del 15 de enero del 2023. De igual manera se reitera la situación de los recursos no ejecutados a la fecha para los cuales se conformará la reserva presupuestal para el 2023 y que con los recursos pagados 50% del contrato de obra, debe si o si finalizar la obra.
Se le aclara a la interventoría y municipio que, el 15 de enero del 2023, el contrato de obra termina el plazo contractual y en tal sentido se terminará con la obra ejecutada, la cual debe ser funcional y se resalta que no se reconocerá por Prosperidad Social excavaciones ni rellenos que no cuenten con pavimento como acabado final con sus respectivos bordillos.
Se solicita al municipio confirmar el recibo del memorando No. S-2022-4301-457848 del 18 de diciembre de 2022 con asunto:  Requerimiento actuaciones adelantadas frente a la solicitud de la interventoría para continuar con el proceso sancionatorio y citación reunión física en Bogotá Convenio 393 2021 municipio de Luruaco. Se informa de igual manera que para el próximo 11 de enero del 2023 se cita La asistencia de la doctora Marling Gutierrez - alcaldesa en Bogotá.  La ingeniera María José de la secretaría de planeación municipal confirma el recibo de la comunicación por parte del muniipio.
Contratista e Interventoría notifican haber avanzado en la ejecución en la carrera 26 entre calles 15 A y Calle 18 A con 230 ml listos para fundir, pero manifiestan dificultades por rebosamiento de la red de alcantarillado, para lo cual se solicita por parte de la supervisión del convenio al municipio y acorde con la garantía que dio en mesas previas que dicha situación ha venido siendo atendida por el operador de la red y no sería problema para la ejecución a solucionar la situación presentada en la red de alcantarillado, a lo que el municipio se compromete a solucionar.
Compromisos establecidos en la reunión:
a. Inmediato. Actualización pólizas Cumplimiento y Responsabilidad Civil Extracontractual Contrato de obra al reinicio No 2. - No se ha cumplido a la fecha y la supervisión resalta el incumplimiento de la ley 80 y pide al municipio e interventoría actuar frente a esta irregularidad contractual.
b. Inmediato. Aprobación de las pólizas del contrato de obra por parte del municipio de la interventoría.
c. Inmediato. RP $30.000.000 Mayor permanencia interventoría. Sujeto a modificatorio al Contrato de interventoría que debe ser remitido al municipio. La interventoría estima se cuente con el mismo en la presente semana al necesitar ser ajustado el otrosí y suscrito.
d. Inmediato.  Municipio debe conminar al contratista a cumplir con el objeto del contrato de obra con fecha terminación de 15 enero del 2023 y actuar administrativamente por el atraso incrementado a la fecha superior al 17% informado por la Interventoría.
e. Inmediato. Constituir reserva de los recursos en vigencia no ejecutados. En trámite por parte de Prosperidad Social ya remitido memorando de solicitud a la DISH.
f. 15/01/2023. 100% ejecutado a la fecha de terminación Contrato de obra.
g. 20/12/2022. Remisión de los informes semanales de interventorías pendientes por entregar. No se cumplió en la fecha definida para el 15 de diciembre del 2022.
h. 22/12/2022. Reunión en territorio convocada por el municipio entre la interventoría, contratista y municipio, para tratar la situación del atraso de la ejecución del contrato de obra acorde con el informe de Probable incumplimiento mediante oficio No 1206-CIS-3673 del 15 de diciembre del 2022.
i. Inmediato. Comprobante de pago de la Actualización Póliza del convenio al otrosí No 2 Prorroga 30/06/2022 y sustitución de recursos - Anexo No 5. Remitir para revisión de la supervisión del convenio para solicitar cargue en el Secop 2. Se reitera la necesidad del mismo para continuar con el trámite de cargue en el Secop 2 y aprobación por parte de la subdirección de contratos de PS
j. Inmediato. Solucionar rebosamiento de la red de alcantarillado por parte del municipio.
k. Inmediato. El contratista debe iniciar la reparación de los productos no conformes notificados por la interventoría mediante oficio No 206-CIS-3674 del 15 de diciembre del 2022.
l. Próxima reunión de seguimiento. Por definir fecha.
En las condiciones jurídicas definidas para el contrato de obra y convenio interadministrativo, se proyecta una terminación del contrato de obra para el 15 de enero del 2023.
* 28/11/2022. Seguimeinto Convenio Adelantado por la supervisión del convenio.
 Compromisos establecidos en la reunión:
29/11/2022.  Reinico Contrato de Obra.
Inmediato. Actualización contractual remitiendo las siguientes actas y documentos:
a. Acta reinicio No 3 Contrato de Obra.
b. Acta Prorroga 45 días contrato de obra.
c. Inmediato. Actualización polizas Cumplimiento y Responsabilidad Civil Extracontractual Contrato de obra
d. Inmediato. Aprobación de las polizas del contrato de obra por parte del municipio de la interventoría.
e. Inmediato. Actualización Poliza del convenio al otrosi No 2 Prorroga 30/06/2022 y sustitución de recursos - Anexo No 5. Remitir para revisión de la supervisión del convenio para solicitar cargue en el Secop 2.
En las condiciones actuales, se proyecta una terminación del contrato de obra para el 15 de enero del 2023.
* 15/11/2022. Seguimiento convocado por la Supervisión.
La supervisión informa de la situación respecto al tramite de mayor permanencia de la interventoría y la necesidad de que el Municipio firme el acta remitida en el dia de hoy, para la cual indica el municipio que ya fue entregada a la abogada del municipio resaltando la urgencia al respecto, pero que para la firma de la alcaldesa debe superar esa instancia.  La supervisión les aclara que de no hacerse para el día de hoy o a más tardar mañana no entrará a comite de contratos esta semana y se aplazaría para la proxima semana lo que extenderia aún mas no poder reiniciar el proyecto y obligaría a reservarse los recursos que no sean ejecutados y sustituidos.
el 12/11/2022. Informa la supervisión que la DISH solicito sustitución de $848.599.546,00  y prorroga para el convenio hasta el 30 de junio del 2023 mediante radicados No M-2022-4300-056096 SG  y M-2022-4300-056097 SC
El municipio manifiesta que en el día de hoy se realizó la audiencia de Verbalización del proceso de probable incumplimien.  Supervisión solicita informar y soportar los resusltados. 
Se solicita al municipio la consignación de los rendimientos financieros, para lo que el ET manifiesta que esta adelantando reclamaciones al Banco porque le ha generado Gastos de Moviemientos Financieros - GMF y la cuebta está con saldo cero lo que no le ha permitido hacer las consignaciones al tesoro NAL.
Compromisos: 
-16/11/2022.  Remisión por parte del Municipio del Acta para el tramite de Mayores permanencias de Interventoría.
-Inmediato. Aprobar el Pago 3 en el Secop 2 Supervisión Convenio.
-Inmediato. Entrega de Garantias actualizadas del contrato de Obra y las aprobaciones por parte del ET e Intervenotía.
- Inmediato. Remitir a PS resultados y soportes del proceso de verbalización.
- Inmediato. Municipio debe remitir la consignación de los rendimientos financieros y soportarse en el mes de Diciembre en el respectivo informe financiero.
*31/10/2022. No se ha superdo la situación de mayor permanencia para la interventoría, tema que se adelanta ahora a través del supervisor del contrato de interventoría.  Se remitio memorando No M-2022-4301-053364  del 30/10/2022 previo correo del 27/10/2022.
- Se esta a la espera que las partes tramiten el pago No 03 50%
* 27/10/2022 Se remitio solicitud al apoyo juridico para tramite de Sustitución y prorroga al 2023 del convenio.
* 25/10/2022. No se cuenta a la fecha con el modificatorio del convenio de la adición.
* 25/10/2022, Municipio no ha entregado la solicitud de pago del 50%.
* 25/10/2022,  Municipio no ha remitido la solicitud de Sustitución y prorroga del convenio.
* 24/10/2022, Supervisión adelanta seguimiento del convenio donde se ratifica a las partes la urgencia de entregar solciitud sustitución, prorroga del convenio y el tramite de pago al 50% de avance.  Se confirma realización de AV2 para el 27 de octubre del 2022,
* 21/10/2022.  Se adelanta comite de contratación en donde se aprueba la adición del convenio para la adición de la mayor permanecia de la interventoría por 45 días y $ 30,000,000
*13/10/2022.  Se adelanta visita de la supervisión y de remite a las partes acta de la visita.
*26/09/2022.  El supervisor adelanta seguimiento al convenio en donde se revisan los siguientes temas:
Se amplió la suspensión por ola invernal.
Se proyecta reinicio el 02 octubre 2022.
Compromisos Adquiridos alineados con el arreglo directo realizado el 24 de agosto del 2022:
1. Permanente. Informar mediante oficio por parte del municipio de Luruaco a Prosperidad Social sobre los avances del Proceso de Probable incumplimiento adelantado a su contratista de obra. Municipio indica que se le comunico al contratista la multa (0.03% diario
sobre el valor total del contrato para 69 días atraso imputados) y se espera que se mediante recurso de reposición respuesta el 05 de octubre 2022.
2. Inmediato. Municipio Incumple fecha de entrega del plan de contingencia a Prosperidad Social (07/09/2022) y debe remitir a Prosperidad Social el Plan de Contingencia para dar cumplimiento a la ejecución del contrato de obrade manera inmediata. Por favor
remitir contemplando un reinicio optimista del 16 de octubre del 2022.
3. 26/09/2022. CDP ajustado y firmado para la mayor permanencia de interventoría. Se recibe, pero se solicita ajustar concepto al
municipio.
4. 26/09/2022. Municipio debe remiti r Solicitud del modifi catorio del convenio para incorporar los recursos de la mayor permanencia dela interventoría por el valor pactado con la interventoría adjuntando el respecti vo CDP.
5. 27/09/2022. Aval Adición - Modifi catorio del convenio. Es importante que la interventoría indique que el valor pagado por elmunicipio es inferior al costo de la interventoría.
6. Cargue corrección de la póliza modifi catorio del convenio (Prorroga) e informar a la supervisión para aprobación en el SECOP 2. Ya fueAprobada por Prosperidad Social.
La supervisión del convenio aclara a las partes que, hecha la solicitud del modificatorio del convenio por parte del municipio, el trámite del mismo ante la subdirección de contratos surte un proceso que puede demorar más de un mes y en tal senti do pide a las partes agilizartrámites sin que se generen hechos cumplidos por parte de la interventoría y las demoras del trámite del modifi catorio del convenio.
No Olvidar que, si ya fue aprobada la prórroga del contrato de obra por parte del municipio y la interventoría, adelantar dichamodifi cación. Se recomienda reconsiderar el plazo de la prórroga a 45 días.
La supervisión recibio la solicitud del modificatorío del convenio, CDP y aval de la interventoría.  Se realizó informe de supervisión y se dio traslado al juridico para la proyección de los memorandos a la SC y SG.
Supervisión hace recomendación a las partes para reiniciar proyecto el 07 de Octubre y llevar la ejecución dentro del plazo contractual (9 días), con el objetivo de avanzar superando el 50% ejecución, cumpliendo con la clausula resolutoria y que se de la continuidad superado el tramite del modificatorio del convenio, que se estima se tenga el otrosi para el 15 de octubre del 2022.
- EL Tramites de desembolsos No 1 y 2, fue realizado y los recursos pagados al municipio.  Se solicita inmediato pago al contratista.
- Proximo seguimiento 03/10/2022.
- Visita Supervisión al proyecto: 13/10/2022.
* 12/09/2022.  Se hace seguimiento al convenio en el cual se hacen los siguientes compromisos:
- 13/09/2022.  Informar mediante oficio por parte del municipio de Luruaco a Prosperidad Social sobre los avances del Proceso de Probable incumplimiento adelantado a su contratista de obra.  Municipio indica que su abogado proyecta adelantar la audiencia el 20 de septiembre del 2022.
- Inmediato.  Municipio Incumple fecha de entrega del plan de contingencia a Prosperidad Social (07/09/2022) y debe remitir a Prosperidad Social el Plan de Contingencia para dar cumplimiento a la ejecución del contrato de obrade manera inmediata.
- 16/09/2022. Aprobación del proyecto de la mayor permanencia de la interventoría por $ 30.000.000 (Concejo municipal) para expedición del CDP.
- 20/09/2022.  Municipio debe remitir Solicitud del modificatorio del convenio para incorporar los recursos de la mayor permanencia de la interventoría por el valor pactado con la interventoría adjuntando el respectivo CDP.  La interventoría de igual forma debe avalar dicha modificación.
- Inmediato. Entrega Pólizas Iniciales y actualizaciones de inicio, reinicio del contrato de obra incluidas sus aprobaciones
- 16 septiembre 2022. Cargue corrección de la póliza modificatorio del convenio (Prorroga) e informar a la supervisión para aprobación en el SECOP 2. Debe ser aprobada por Prosperidad Social.
- Inmediato. Cargue Cuentas pagos No 1 y No 2 en el Secop 2. Valores exactos de las solicitudes.
La supervisión del convenio aclara a las partes que, hecha la solicitud del modificatorio del convenio por parte del municipio, el trámite del mismo ante la subdirección de contratos surte un proceso que puede demorar más de un mes y en tal sentido pide a las partes agilizar trámites y considerar el reinicio para el 17 de septiembre teniendo en cuenta los motivos de la suspensión, los 9 días que aún tiene el plazo contractual (Sin que se generen hechos cumplidos por parte de la interventoría) y las demoras del trámite del modificatorio del convenio. 
No Olvidar que, si ya fue aprobada la prórroga (60 días) del contrato de obra por parte del municipio y la interventoría, adelantar dicha modificación.
* 05/09/2022.  Se proyectaba el reinicio del Contrato de obra para el 02 de septiembre del 2022, situación que no ha sido informada a la supervisión si se dio el reinicio.
Hoy se adelantará seguimeinto de convenio y se espera que el municipio haga la solicitud del desembolso del 30%
Continuan presentando atraso, ET manifiesta que se pretende suspender el contrato, ET realizó audiencia de incumplimiento con el contratista, entrega resultado el viernes 12. No estan cumpliendo con los requerimientos sociales en su totalidad. Supervisión solicita que la interventoría entregue informe en caso de avalar la suspensión. Se requiere prorroga del contrato para poder finalizarlo, ET aún no avala la prorroga.
Supervisión mandó oficio de arreglo directo a la SC M-2022-4301-031870 el 17 de julio. En Reunion el 17/07 interventoria informa que plan de contingencia tiene observaciones, ET informa que realizó audiencia de imposición de multas y va a enviar resolucion, acta N°1 en revisión de interventoría.
suscrito el contrato de obra el dia  21/12/2021; se hizo necesario suscribir el otro si#1 del contrato de obra para  ajsutar el plazo de ejecución  y la forma de pago, conforme al convenio.  
El proyecto se encuentra suspendido desde  4/06/2022, aún no entregan el acta de suspensión firmada. Reinicio de obra 21/06
</t>
  </si>
  <si>
    <t>Consorcio Vial LP Luruaco 2021</t>
  </si>
  <si>
    <t>E-2020-2203-046725</t>
  </si>
  <si>
    <t>576 FIP 2021</t>
  </si>
  <si>
    <t>Construcción De Vías Urbanas En Pavimento Rígido En Diferentes Sectores Del Municipio De Sabanagrande - Atlántico</t>
  </si>
  <si>
    <t>1428,24 metros lineales</t>
  </si>
  <si>
    <t>04/05/2023: Proyecto en suspensión desde el día 14 de marzo de 2023. Se avala una ampliación por 20 días. Se prevee reinicio para el día 23 de mayo de 2023. Suspendido por trámite de mayor permanencia y se radica aval a la solicitud de incorporación de mayor permanencia a solicitud del convenio el día 5/04/2023. 
Acta del 70% radicada ante E.T.</t>
  </si>
  <si>
    <t>14-03-2023 se tramito desembolso no. 4. -12-04-2023 se tramita radicacion de memorando de mayor permanencia ante el supervisor del contrato. el concepto de interventoria se emitio recientemente</t>
  </si>
  <si>
    <t>CONSORCIO PROVIAS SG</t>
  </si>
  <si>
    <t>E-2020-2203-151344</t>
  </si>
  <si>
    <t>Candelaria</t>
  </si>
  <si>
    <t>621 FIP 2021</t>
  </si>
  <si>
    <t>Mejoramiento En Pavimento Rígido De La Malla Vial Urbana Numero 3 Ubicada En El Municipio De Candelaria - Atlántico</t>
  </si>
  <si>
    <t>1796 metros lineales</t>
  </si>
  <si>
    <t>04/05/2023: Proyecto en suspensión desde el día 30 de enero de 2023. Se amplia la suspensión por una duración de 30 días. Se prevee reinicio para el día 2 de junio de 2023. Suspendido por trámite de mayor permanencia y enviado a E.T solicitud de reconocimiento, incluido el costo de la misma. Interventoría asume el costo de la mayor permanencia. Se reitera el día 19/04/2023 oficio por parte de interventoría la solicitud de reconocimiento para mayor permanencia ante el municipio.</t>
  </si>
  <si>
    <t>03-10-22 Alerta fenecimiento de recursos , convenio radicadao S-2022-4301- 348356
03-10-22 Alerta incumplimiento y condiicon resolutoria.
radicado S-2022-4301- 348435
04-10-22 Requerimiento correo municipio , interventoria , insumos AV1.
06-10-22 Envio certificación bancaria para inscripcion en el SIIF.
07-10-22 Visita de seguimiento al convenio , reunion en obra , compromisos,
12-10-22 requerimiento presunto incumplimiento anchos de vias.                                                                                         24-04-2023 El dia jueves 20 del 2023 se realizo mesa tecnica con el ente territorial e interventoria para dar seguimiento al avace de la reformualcion del convenio.</t>
  </si>
  <si>
    <t>Consorcio mejoramiento malla vial</t>
  </si>
  <si>
    <t>E-2020-2203-167083</t>
  </si>
  <si>
    <t>573 FIP 2021</t>
  </si>
  <si>
    <t>Mejoramiento En Placa Huella Camino A La Montaña Municipio De Sabanagrande - Atlántico</t>
  </si>
  <si>
    <t>1081 metros lineales</t>
  </si>
  <si>
    <t>04/05/2023: Proyecto en suspensión desde el día 5 de abril de 2023. Se avala una ampliación No. 1 de la suspensión por una duración de 31 días. Se prevee reinicio para el día 5 de junio de 2023. Suspendido por interferencia de redes de acueducto y alcantarillado.</t>
  </si>
  <si>
    <t>- (ABRIL 2023) SE TRAMITA DESEMBOLSO NO. 3</t>
  </si>
  <si>
    <t>HB Ingenieros Civiles</t>
  </si>
  <si>
    <t>300 8316608</t>
  </si>
  <si>
    <t>E-2020-2203-167068</t>
  </si>
  <si>
    <t>579 FIP 2021</t>
  </si>
  <si>
    <t>Construcción En Pavimento Rígido De Vías Urbanas, Sectores Altos De Betania Y Gaitán En La Cabecera Del Municipio De Sabanagrande - Atlántico</t>
  </si>
  <si>
    <t>1880 metros lineales</t>
  </si>
  <si>
    <t>04/05/2023: Se realizan actividades de excavación, alineación e instalación de rieles para fundida, extensión, conformación y céreo de capa de subbase, fundida de concreto e colocación de acero de refuerzo. 
Acta del 70% radicada ante entidad territorial el día 13/04/2023.</t>
  </si>
  <si>
    <t>-11-04-2023 interventoria asumio costo de mayor permanencia para culminar las obras. -23-03-2023 reinicio de proyecto. -20/04/2023 desembolso no.4 en revisión por parte de la supervisión.</t>
  </si>
  <si>
    <t>E-2020-2203-229547</t>
  </si>
  <si>
    <t>682 FIP 2021</t>
  </si>
  <si>
    <t>Construcción De Pavimento Rígido En Concreto Hidráulico De Vías Urbanas En El Barrio Topacio En El Municipio De Baranoa - Atlántico</t>
  </si>
  <si>
    <t>767.3 metros lineales</t>
  </si>
  <si>
    <t>04/05/2023: Proyecto en suspensión desde el día 6 de diciembre de 2022. Se avala una ampliación a la suspensión por 15 días. Se prevee reinicio para el día 17 de mayo de 2023. Suspendido por trámite de mayor permanencia de interventoría, de la cuál se tiene acta firmada por todas las partes. Se encuentra en revisión el proceso de incorporación de recursos por parte de prosperidad social.</t>
  </si>
  <si>
    <t>03-10-22 Envio a municipio de requerimiento  recursos reserva.
05-10-22 Se genera alerta por condición resolutoria y alerta recursos., radicado S-2022-4301-388502.
06-10-22 Requerimiento cumplimiento obligaciones informes financieros. via correo.
24-04-2023 Contrato suspendido hasta el el 01 de mayo del 2023 avalado por la interventoria.</t>
  </si>
  <si>
    <t>E-2020-2203-231700</t>
  </si>
  <si>
    <t>566 FIP 2021</t>
  </si>
  <si>
    <t>Construcción De La Pavimentación En Concreto Rígido De La Malla Vial De Corregimiento De Carreto Municipio De Candelaria - Atlántico</t>
  </si>
  <si>
    <t>1309 metros lineales</t>
  </si>
  <si>
    <t xml:space="preserve">04/05/2023: Proyecto en suspensión desde el día 2 de febrero de 2023. Se avala una ampliación a la suspensión por 30 días. Se prevee reinicio para el día 2 de junio de 2023. Suspendido por trámite de mayor permanencia y enviado a E.T solicitud de reconocimiento, incluido el costo de la misma. Se reitera el día 19/04/2023 oficio por parte de interventoría la solicitud de reconocimiento para mayor permanencia ante el municipio.
Acta del 50% radicada a E.T el día 1ero de febrero de 2023. </t>
  </si>
  <si>
    <t xml:space="preserve">03-10-22 Se genera alerta de reserva del convenio , radicado S-2022-4301-348350.
03-10-22 Correo al municipio con las fechas de radicacion de desembolsos.
06-10-22 Requerimiento de incumplimiento y alerta de condicion resolutoria .radicado S-2022-4301-393098.
06-10-22 reiteracion municipio envio cuenta bancaria en el SIIF
07-10-22 Visita de seguimiento al convenio , reunion en obra , compromisos,
11-10-22 solicitud correccion desembolso en el SIIF.
18-10-22 Se requiere a interventoria pronunciamiento sobre la suspension de la obra.
</t>
  </si>
  <si>
    <t>Consorcio construcción malla vial de carreto 2022</t>
  </si>
  <si>
    <t>302 405 7088</t>
  </si>
  <si>
    <t>E-2020-2203-232777</t>
  </si>
  <si>
    <t>568 FIP 2021</t>
  </si>
  <si>
    <t xml:space="preserve">Construcción Pavimento Rígido En La Cra 14A Entre Cll 21 Y Cll 23. Cll 23 Entre Cra 14A Y 15 Del Municipio De Ponedera - Atlántico </t>
  </si>
  <si>
    <t>380,85 metros lineales</t>
  </si>
  <si>
    <t>04/05/2023: Proyecto ejecutado al 100%. De acuerdo a visitas realizadas los días 11/04/2023 y 12/04/2023 se evidencian detalles en andenes y bordillos pendientes, por lo cual no se puede firmar acta de recibo a satisfacción.</t>
  </si>
  <si>
    <t>-12-04-2023 se realizo auditoria de la Contraloría General en el sitio, estuvo en el sitio apoyo tecnico por parte de PS. quedaron compromisos para el recibo de la obra y desembolso final.</t>
  </si>
  <si>
    <t>Consorcio BLT</t>
  </si>
  <si>
    <t>316 5237232</t>
  </si>
  <si>
    <t>E-2020-2203-233363</t>
  </si>
  <si>
    <t>565 FIP 2021</t>
  </si>
  <si>
    <t xml:space="preserve">Mejoramiento De Vías Urbanas En Pavimento En Concreto Rígido En Los Barrios Góngora Y La Esperanza En El Municipio De Baranoa - Atlántico	</t>
  </si>
  <si>
    <t>1219,23 metros lineales</t>
  </si>
  <si>
    <t>04/05/2023: Proyecto en suspensión desde el día 28 de octubre de 2022. Se avala una séptima ampliación a la suspensión por 30 días. Reinicio previsto para el día 1 de junio de 2023. Suspendido por trámite de mayor permanencia de interventoría, de la cuál se tiene acta firmada por todas las partes. Se encuentra en revisión el proceso de incorporación de recursos por parte de prosperidad social.</t>
  </si>
  <si>
    <t>10-10-22 se envian observaciones a los informes fiancieros presentados para el municipio
13-10-22 Mesa de trabajo con interventoria y municipio para atender inquietudes sobre mayores permanencia
16-10-22 Requerimientoa municipio para que manifieste interes de prorroga del convenio,   24-04-2023 El contrato de obra se encuentra suspendido hasta el 01 de mayo del 2024</t>
  </si>
  <si>
    <t>A.S.B. LIMITADA</t>
  </si>
  <si>
    <t>E-2020-2203-253035</t>
  </si>
  <si>
    <t>Villanueva</t>
  </si>
  <si>
    <t>617 FIP 2021</t>
  </si>
  <si>
    <t>Mejoramiento Vial En Los Barrios La Unión Y Villa Del Prado En El Municipio De Villanueva - La Guajira</t>
  </si>
  <si>
    <t>1215 metros lineales</t>
  </si>
  <si>
    <t>04/05/2023: Proyecto ejecutado al 100%. Acta de entrega y recibo final suscrita el día 7/02/2023. Acta del 10% contra liquidación en subsanación por parte del contratista de obra. programación de AV3 dependiente de visita por parte de supervisión del proyecto.</t>
  </si>
  <si>
    <t>11-10-22 Alerta fenecimiento de recursos y solicitud  docuemntos de desembolso , radicado S-2022-4301-396185.
26-11-22 avance de obra reportado por la interventoría con corte al sábado 26 de noviembre es de 57,90%, a pesar de que se incumple clausula resolutoria, se procede a dar continuidad y sustentado en que se dió un buen avance a la ejecución a pesar de que el municipio reportó calamidad Pública el
22 de octubre de 2022, mediante el decreto 076.
17-03-22 se tramita el desembolso No. 5 correspondiente al 90% de avance de obra, con notificación de pago el 21/04. 
20-04-22 Interventoría reporta 100% de avance de obra. Se tramitará el ultimo desembolso contra verificación de actividades en campo de parte de esta supervisión</t>
  </si>
  <si>
    <t>CONSORCIO MEJORAMIENTO VIAL LA GUAJIRA</t>
  </si>
  <si>
    <t>E-2020-2203-253075</t>
  </si>
  <si>
    <t>Santo Tomas</t>
  </si>
  <si>
    <t>611 FIP 2021</t>
  </si>
  <si>
    <t>Mejoramiento De Vía Terciaria Mediante El Uso De Placa Huella Camino A La Vereda Las Mercedes En El Municipio De Santo Tomas - Atlántico</t>
  </si>
  <si>
    <t>1815 metros lineales</t>
  </si>
  <si>
    <t>04/05/2023: Proyecto en suspensión desde el día 15 de marzo de 2023. Se avala una ampliación a la suspensión por 31 días. Se prevee reinicio para el día 15 de mayo de 2023. Suspendido por incorporación de recursos de mayor permanencia de interventoría. Interventoría asume los recursos de mayor permanencia.
Acta del 90% radicada ante E.T el día 14/03/2023.</t>
  </si>
  <si>
    <t>13-04-2023 se tramita el desembolso no. 5, a la espera de solicitud del et de mayor permanencia pendiente para radicar memorandos.se plantea alternativa de que interventoria asuma mayor permanencia. se  programara mesa de trabajo para el lunes 17 de abril. -02-03-2023 respuesta por parte del apoyo juridico con observaciones a la documentación. -28-02-2023- correo solicitando revisión de documentacion de mayor permanencia al apoyo juridico</t>
  </si>
  <si>
    <t>HB Ingenieros Civiles SAS</t>
  </si>
  <si>
    <t>20150228M3187-1</t>
  </si>
  <si>
    <t>PUERTO ESCONDIDO</t>
  </si>
  <si>
    <t>Mejoramiento de Condiciones de Habitabilidad</t>
  </si>
  <si>
    <t>1. Proyecto terminado anticipadamente.
- 15/02/2023: Se remite oficio por parte de interventoría a DPS solicitando programación de reunión o acciones administrativas para la entrega de los soportes por parte del ET de los actos administrativos adelantados para la respectiva liquidación del proyecto.
- 15/02/2023: Se remite oficio por parte de interventoría al ET solicitando nuevamente los actos administrativos para la liquidación del prooyecto.
* 06/Marz/2023 Se reitera suscripción del acta de terminación por la ET, a la fecha no se ha recibido respuesta.
- 04/04/2023: A la fecha DPS y ET no han dado respuesta a los comunicados emitidos por la interventoría.</t>
  </si>
  <si>
    <t>Contrato de obra LP03 Puche: 
Suspendido, Fecha de reinicio: indefinido.
AV1:20-04-2018
De a cuerdo con el reporte de interventoria esta pendiente el acta parcial No 3. Aun persisten observaciones del contratista, apesar de la mesa tecnica del dia 14/12/2021  y se espera la subsancion para radicar al municipio.
Se realizo prorroga a la  suspencion apartir del  20/12/2021 hasta 11/01/2022.
no han pagado al contratista porque las actas den suspensión y reinicio están erradas, en proceso de ajuste por Interventoría.
Se radico prorroga del convenio por parte de PS hasta el 31-07-22
La supervisión envía comunicado al ente territorial el dia 7 de marzo de 2022, ASUNTO: SOLICITUD INFORME SOBRE ACCIONES DERIVADAS DEL COMUNICADO N° CII_BTA_DPS_203_2019_6984, y N° CII_BTA_DPS_203_2019_7025 DEL CONSORCIO INTER INFRAESTRUCTURA 2019, POR PRESUNTO INCUMPLIMIENTO A LAS OBLIGACIONES CONTRACTUALES POR PARTE DEL CONTRATISTA - CONTRATO DE OBRA No. LP 003-2015, MUNICIPIO DE PUERTO ESCONDIDO - CORDOBA, EN EL MARCO DEL CONVENIO INTERADMINISTRATIVO 228 DE 2015 SUSCRITO CON PROSPERIDAD SOCIAL.</t>
  </si>
  <si>
    <t>CONSORCIO PUERTO ESCONDIDO 2015</t>
  </si>
  <si>
    <t>RAFAEL ANDRÉS PUCHE
rafapuche@me.com
consorcioptoescondido@gmail.com</t>
  </si>
  <si>
    <t>20160244MU024-1</t>
  </si>
  <si>
    <t>BOYACÁ</t>
  </si>
  <si>
    <t>OTANCHE</t>
  </si>
  <si>
    <t>FIP 2016</t>
  </si>
  <si>
    <t>Mejoramiento de Condiciones de Habitabilidad (UNOPS)</t>
  </si>
  <si>
    <t>NO VIABLE</t>
  </si>
  <si>
    <t>ORLANDO MENDOZA LÓPEZ</t>
  </si>
  <si>
    <t>DIANA CAROLINA BOJACÁ</t>
  </si>
  <si>
    <t>20160244MU025-1</t>
  </si>
  <si>
    <t>PAUNA</t>
  </si>
  <si>
    <t>20150252M3227-1</t>
  </si>
  <si>
    <t>CHINÚ</t>
  </si>
  <si>
    <t>Mejoramiento de condiciones de habitabilidad en el municipio de Chinú - Córdoba</t>
  </si>
  <si>
    <t xml:space="preserve">NO SE PRORROGO </t>
  </si>
  <si>
    <t>1. Causa del Atraso o Incidencia: -Se presenta avance físico del 100% pero sin reporte en la presente matriz, debido a que el porcentaje restante se ejecutó en el periodo extracontractual y no se han recibido soporte de entrega,  por parte del contratista para validar la ejecución del total de las obras.
2. Observaciones y Gestión de Interventoría en el último mes: 
* Pendiente auditoría visible n° 2 y n° 3.
- A la fecha no se ha realizado entrega de la documentación pendiente por parte del contratista de obra y ET.
* 25/Abril/2023: Se envia presunto incumplimiento ET.</t>
  </si>
  <si>
    <t xml:space="preserve">Contrato 112: Julio Palomino.
Se envia correo el dia 25 de febrero de 2022 al ente territorial reiterando la solicitud poprparte de la interventoria la entrega de los documentos para Liquidar contrato 112de 2015,  Julio Palomino.Consorcio Arigom.
El contratista envió a la interventoría  el 4 de mayo de 2022 los documentos solicitados, balance, I.N.P y están para revisión.
Se tiene programada visita para el 20 de mayo a los 4 beneficiarios que no quieren firmar actas de recibo a satisfacción y sigue pendiente construcción pozo séptico
El 16 de mayo se recibió información de la coordinadora del contratista informando que aún no han construido el pozo séptico, por lo tanto no es pertinente realizar la visita y se cancela la comisión para realizarla. 
La  supervisión envia correo al ET  reiterando, Asunto: ALCANCE A LA SOLICITUD DOCUMENTACION PARA LA LIQUIDACION DEL CONTRATO DE OBRA No. 112 DE 2015, MUNICIPIO DE CHINÚ, DEPARTAMENTO DE CÓRDOBA, EN EL MARCO DEL CONVENIO INTERADMINISTRATIVO 252 DE 2015 SUSCRITO CON PROSPERIDAD SOCIAL, comunicado de la Interventoria CII_BTA_DPS_203_2019_6953 del 8 de febrero de 2022.
Mayo 9 de 2022 la interventoria envía al contratista observaciones a los documentos entregados.
Para mayo 23 de 2022  se tiene programada visita a las obras para definir finalización del contrato.
</t>
  </si>
  <si>
    <t>CONSORCIO ARIGOM-MCH</t>
  </si>
  <si>
    <t>JULIO PALOMINO
jpalominocastillo@hotmail.com</t>
  </si>
  <si>
    <t>20170312S10308-1</t>
  </si>
  <si>
    <t>SOCIAL COMUNITARIO</t>
  </si>
  <si>
    <t>FIP 2017</t>
  </si>
  <si>
    <t>construcción de la nueva plaza de mercado en el municipio de chinu, cordoba.</t>
  </si>
  <si>
    <t>* Convenio Cerrado.</t>
  </si>
  <si>
    <t>Proyecto Entregado. Se realiza AV 3 del proyecto el 16 de septiembre y se entrega la obra al ET, pendiente ajustes del plan de sostenibilidad y puesta en funcionamiento de la obra. Informe final de interventoría en revisión</t>
  </si>
  <si>
    <t>CONSORCIO MERCADO CHINU</t>
  </si>
  <si>
    <t>RAFAEL SANTIAGO NAAR
Email: consorciomercadochinu@gmail.com
conswirh@hotmail.com</t>
  </si>
  <si>
    <t>20170327V8454-1</t>
  </si>
  <si>
    <t>SAN JOSÉ DE URÉ</t>
  </si>
  <si>
    <t>pavimentación en concreto de 3500 psi en las vías urbanas del municipio de san josé de uré, departamento de córdoba</t>
  </si>
  <si>
    <t>1. Causa del Atraso o Incidencia:
Descripción: contratista entrego el acta de 10% para liquidación.
2. Gestión de Interventoría en el último mes: Se tramito firmas de acta de liquidación.
* Se ha solicitado reiteradamente a ET y al contratista la documentación que hace falta para el inf Final.
* Se envia Subsanación Inf Final Marzo 07.
* Se envia trazabilidad 22/Marz/2023.
* Se envia Inf Social 23/Marz/2023.
* 21/Abr/2023 Se solicita acta de cierre</t>
  </si>
  <si>
    <t xml:space="preserve">carpeta lista para liquidacion del convenio por parte de la supervision.
acta de liquidacion de contrato de obra suscrita por las partes.ok.
</t>
  </si>
  <si>
    <t>HABITAT INGENIERIA Y SOLUCIONES COMERCIALES SAS</t>
  </si>
  <si>
    <t>WILSON DE JESUS BULA
habitatinge@gmail.com</t>
  </si>
  <si>
    <t>20170328V8348-1</t>
  </si>
  <si>
    <t>MONTELÍBANO</t>
  </si>
  <si>
    <t>construcción de pavimento hidráulico en la zona urbana del municipio de Montelibano, departamento de Córdoba, etapa ix</t>
  </si>
  <si>
    <t>El municipio envió comunicación el 25 de enero de 2022 donde informa que no firmará el acta de liquidación del convenio en respuesta a la comunicación enviada por la supervisión el  28/10/2021 - se envío a la interventoría solicitud de aclaraciones al respecto 4/03/2022 para poder dar respuesta al ET, la interventoría responde de manera parcial el 24/03/2022 y final el 30/03/2022, Se envía comunicado al ET  el 27 de abríl en dode se solicita en conjunto con interventoría aclarar si hubo actividades no ejecutadas y conminar al contratista para su cumplimiento. Se cita al municipio para el 15/06/2022. Se genera el compromiso de conminar al contratista para aclarar lo sucedido, mediante estabilidad de obra. Se envía incumplimiento por parte del supervisor del contrato de interventoría y denuncio al area juridica.
Tiempo para firma de acta de liquidación bilateral vencido, en esperar de tiempo para liquidación unilateral abril 2023</t>
  </si>
  <si>
    <t>CONSORCIO VIAL PAVIMENTO MONTELIBANO 2018</t>
  </si>
  <si>
    <t>JOSE ALEJANDRO CALLE BARRIOS
callebarrios@hotmail.com</t>
  </si>
  <si>
    <t>20170330V9403-1</t>
  </si>
  <si>
    <t>PUEBLO NUEVO</t>
  </si>
  <si>
    <t>construcción de pavimento en concreto hidraulico en diferentes sectores: la calle 19 del barrio el prado, las calles 17, 17b y carreras 6a y 6b del barrio el cementerio, calle 13a y carreras 7 y 8 del barrio la terraza, las alles 8a, 9 10 y carreras 8 y 8a del barrio ricardo barrera, las calles 7 y 7a y transversales 11 y 11a de la urbanización jorge eliecer, la calle 6 del barrio paraiso de la zona urbana del municipio de pueblo nuevo córdoba</t>
  </si>
  <si>
    <t>Entregado a municipio.
Se elaboró el informe de supervisión actualizado a diciembre de 2020 y se envió a la supervisora del convenio.
carpeta lista para liquidacion del convenio por parte de la supervision.
acta de entrega y compromiso de sostenibilidad suscrita por las partes.</t>
  </si>
  <si>
    <t>CONSORCIO PAVIMENTO 2018</t>
  </si>
  <si>
    <t>CARLOS MARIO PEREZ ARROYAVE
 calomaperez95@gmail.com</t>
  </si>
  <si>
    <t>LIQUIDADO</t>
  </si>
  <si>
    <t>20170331V8301-1</t>
  </si>
  <si>
    <t>PLANETA RICA</t>
  </si>
  <si>
    <t xml:space="preserve"> construcción de pavimento rígido de refuerzos viales 2 en la zona urbana del municipio de planeta rica - córdoba</t>
  </si>
  <si>
    <t>1. Causa del Atraso o Incidencia:
Descripción: Contratista termino con actividades.
2. Gestión de Interventoría en el último mes: Se tramito acta de liquidacion.
* Se solicito Acta de cierre</t>
  </si>
  <si>
    <t xml:space="preserve">Se elaboró el informe de supervisión actualizado a diciembre de 2020 y se envió a la supervisora del convenio.
Se revisó el informe final de interventoría y se envió la certificación y suficiencia a la supervisora Astrid Puche para su última revisión y firma.
Este informe no se tenía completo y por lo tanto se solicitó a la interventoría para poder revisarlo y avalarlo.
De acuerdo con el segumiento con el ET, informan que se encuentran recopilando la informacion y documentacion para remitir y dar respuesta, en virtud de la liquidacion del convenio.
acta de liquidacion suscrita por las partes.ok.
Se le pagó al contratista el 10% restante que se le debía.
Acta de entrega y compromiso de sostenibilidad suscrita.ok.
</t>
  </si>
  <si>
    <t>UNIÓN TEMPORAL REFUERZOS VIALES 2018</t>
  </si>
  <si>
    <t>ERGUIN JOSE SUAREZ VIERA
ingsuarezviera@gmail.com</t>
  </si>
  <si>
    <t>EN TRÁMITE DE LIQUIDACIÓN</t>
  </si>
  <si>
    <t>20170332S9349-1</t>
  </si>
  <si>
    <t>LOS CÓRDOBAS</t>
  </si>
  <si>
    <t>ESCENARIOS DEPORTIVOS</t>
  </si>
  <si>
    <t>construcción de un ecoparque plurisensorial para la recuperación ambiental de la ribera del rio los córdobas en el municipio los córdobas, departamento de córdoba</t>
  </si>
  <si>
    <t>Informe final aprobado, en liquidación del convenio
Acta de liquidacion del contrato de obra ya suscrita.
Ultimo pago realizado por parte de DPS.
Acta de entrega y compromiso de sostenibilidasd suscrita por municipio.ok
Se inauguró proyecto viernes 18 de marzo de 2021</t>
  </si>
  <si>
    <t>CONSORCIO ECOPARQUE LOS CORDOBAS</t>
  </si>
  <si>
    <t>DANIS HORACIO CASTAÑO MARQUEZ
consorcioecoparqueloscordobas@gmail.com</t>
  </si>
  <si>
    <t>20160359M4849-1</t>
  </si>
  <si>
    <t xml:space="preserve"> PUEBLO NUEVO</t>
  </si>
  <si>
    <t xml:space="preserve"> Fecha de terminacion contractual: 12-08-21
Tramitado desembolso final, AV3 el 17 dic de 2021. Obra recibida a satisfacción. Informe final aprobado, en liquidación del convenio
Acta de liquidacion del contrato de obra ya suscrita.</t>
  </si>
  <si>
    <t>CONSORCIO CONSTRU-VIVIENDAS</t>
  </si>
  <si>
    <t>ALEXANDER THEVENING GARCES
ingthevening@hotmail.com</t>
  </si>
  <si>
    <t>20170366V7046-1</t>
  </si>
  <si>
    <t>TIPACOQUE</t>
  </si>
  <si>
    <t>pavimentación de la vía de acceso a la institución educativa técnica lucas caballero calderon del municipio de tipacoque - boyacá</t>
  </si>
  <si>
    <t>1. Causa del Atraso o Incidencia:
Descripción: Contratista termina con las actividades segun lo programado.
2. Gestión de Interventoría en el último mes: Se tramito firmas de acta de liquidacion.
* Se solicito acta de cierre: 07 Sept 2022</t>
  </si>
  <si>
    <t>Proyecto terminado y entregado. 
Fecha de terminación: 31-12-20
A la fecha se han revisado y tramitado todos los desembolsos.
Se realizo la AV3 el 17-06-21
02/06/22 El pasado 31/05/22 se aprobó via mail el componente social del informe final, pendiente la emisión del certificado de suficiencia y el inicio del trámite de liquidación.
JDGL 26/10/22 El 21/10/22 se enviaron los ultimos documentos del componente técnico para la liquidación y se estan tramitando por parte del apoyo financiero los documentod de su competencia (Certificación tesorería, certificación contable y certificación fiduagraria)</t>
  </si>
  <si>
    <t>CONSORCIO VIA TIPACOQUE</t>
  </si>
  <si>
    <t>LUIS ALFONSO LIZARAZO MEDINA
ponchoboavita@gmail.com</t>
  </si>
  <si>
    <t>MARIO FERNANDO RUBIO ALVAREZ</t>
  </si>
  <si>
    <t>20170370V8650-1</t>
  </si>
  <si>
    <t>SANTA SOFÍA</t>
  </si>
  <si>
    <t>mejoramiento y rehabilitación vías urbanas de santa sofía - boyacá</t>
  </si>
  <si>
    <t>Terminado. Convenio en liquidación.  
Se realizaron todas las AV
Fueron revisados y tramitados todos los Desembolsos.</t>
  </si>
  <si>
    <t>UNIÓN TEMPORAL VIAS JE 2018</t>
  </si>
  <si>
    <t>LUIS ALBERTO GORDILLO VALDERRAMA
fabianrodrit@hotmail.com</t>
  </si>
  <si>
    <t>20160392M5673-1</t>
  </si>
  <si>
    <t>CAMPOHERMOSO</t>
  </si>
  <si>
    <t>1. Observaciones y Gestión de Interventoría en el último mes: 	
A la fecha el contratista no ha remitido la totalidad de documentación requerida para el informe final.
* 25/Abr/2023: Se reitera Presunto incumplimiento.</t>
  </si>
  <si>
    <t xml:space="preserve">Proyecto en proceso de terminación anticipada. 
10/12/2021 se envia mediante correo electrónico el acta de terminación al municipio para que sea firmado, se reitera el 16/12/2021 a 23/12/2021 el municipio no ha firmado.
26/01/2022. la interventoria solicita mediante oficio CII_BTA_DPS_203_2019_6888. la documentacion para la liquidación del contrato de obra. 
Se realiza mesa de trabajo el 14/03/2022 el municipio se compromete a solicitar al contratista la subsanación de la documentación solicitada por la interventoría y esta será remitida el 16/03/2022. Se remitió y quedo pendiente un documento que se entregará el 18/03/2021. El DPS solicita a la interventoria entregar la documentación administrativa del contrato de obra , donde se evidencie que la ejecución de estas obras se dió en el tiempo de vigencia del contrato. 
Se programa mesa de tabajo presencial el jueves 12/05/2022. 
El municipio no confirmo la asistencia a mesa, se programa mesa de trabajo para el 16/05/2022 para hacer seguimiento a la entrega de documentacios para la liquidación por parte del contratista y municipio. 
23/05/2022.Se realizó la mesa de trabajo via teams , se establecieron compromisos con el municipio para la entrega de la documentación para iniciar el proceso de liquidación.  
27/05/2022 .Se realiza mesa de trabajo para dar claridad al municipio de las observaciones realizadas por la interventoria a la documentacion radicada 
1/06/2022. La interventoria  envío comunicado al ente territorial con observaciones a la documentacion radicada .
22/06/2022. Se encuentra pendiente por parte del municipio la entrega del otrosí, acta de entrega y recibo parcial de obra para iniciar el trámite de pago .
Se programa mesa de trabajo para el 19 de julio de 2022, para hacer seguimiento a la entrega de documentacion por parte del municipio. No se realiza la reunión . 
Se programa mesa de trabajo para el 1/08/2022 con el municipio. 
Pendiente cierre de documentación para poder enviar a liquidación.
15/09/2021. Está pendiente la subsanación de los informes 1 y 2 de interventoria y la entrega  del informe final.
Reporte 20 de octubre de 2022 
Se programa reunion urgente el dia 26 de octubre de 2022 para darle celeridad al tema de cierre y a la liquidación. 
Reporte 27 de octubre de 2022 
Se realiza la mesa de trabajo por medio de la plataforma teams con el objeto y asusnto de la documentación 
1) El municipio y el contratista de obra  se compromote en entrega  para el dia 28 de octubre de 2022.
Reporte 03 de Noviembre  de 2022 
1) El municipio y el contratista de obra  viene gestionando la documnetación pertinente para la entrega de la misma.
Reporte  17  de Noviembre  de 2022 
1)  Se realiza la mesa 15 de noviembre de 2022  con caracter urgente para la subsanación de la entrega de los componentes. 
1) Entrega de la documentación subsanada para el dia 21 de noviembre de 2022.
Reporte  24  de Noviembre  de 2022 
Se realiza la mesa de seguimiento el dia 22 de noviembre de 2022 con el objeto de subsanar la documentación pertinente 
1) El municipio y el contratista de obra se compromete en subsanar y hacer entrega la semana siguiente 
Reporte 01 de diciembre de 2022 
1) El municipio y el contratista de obra sigue  subsanando para cumplir con el compromiso.
Reporte 15 de diciembre de 2022 
1)  La supervisión se comunica con el municipio el dia de ayer 14 de diciembre de 2022  para la firma del acta el municipio da respuesta para hacer entrega el dia 19 de diciembre de 2022.
Reporte 22  de diciembre de 2022
El municipio el dia 19 de diciembre de 2022  hace la entrega del acta firmada, se adjunta firmadas por las partes. 
Reporte 29  de diciembre de 2022
El municipio firma el acta de terminación junto el contratista de obra se anexa y se adjunta el documento.
Reporte 31 de marzo 2023
Interventoria reitera solicitud de subsanaciones a los documentos para liquidación del contrato de obra, a cargo del municipio. 
</t>
  </si>
  <si>
    <t>LINO RODRÍGUEZ OCHOA</t>
  </si>
  <si>
    <t xml:space="preserve">LINO RODRÍGUEZ OCHOA
mejoramientosvivienda2021@gmail.com </t>
  </si>
  <si>
    <t>20160402M7844-1</t>
  </si>
  <si>
    <t>CHIQUINQUIRÁ</t>
  </si>
  <si>
    <t xml:space="preserve">1. Causa de Atraso: Reformulación.
Reinició el 10/04/2023, se suspendió el 11/04/2023 con duración de 15 días, se realizó prorroga a la suspensión el día 26/04/2023 con fecha de reinicio el 11/05/2023.
2. Observaciones y Gestión de Interventoría en el último mes: 
- 20/04/2023: El contratista realiza entrega del acta parcial n° 01, interventoría envía obs. el día 25 de abril, el contratista subsana el día 28/04 e interventoría remite obs. el 02/05/23.
- 27/04/2023: Se realiza reunión entre las partes (ET, interventoría, DPS y contratista) con el fin de impartir directrices por parte de DPS para el caso de la sra. María Antonia Pinilla.
- 05/05/2023: Se realizará visita por parte del ET, interventoría (social y técnica), contratista (social y técnico), personería y comité de veeduría con el fin de dar cierre al caso de la Sra. María Antonia Pinilla y posterior reinició del proyecto.
</t>
  </si>
  <si>
    <t>Proyecto Suspendido
CAUSAS DE LA SUSPENSIÓN: No se ha surtido la etapa de la preconstrucción y no se ha firmado ficha de estructuración.
Fecha estimada de reinicio: cuando esta aprobada la preconstruccion.
Observaciones y Gestión: 
-13/07/22 interventoria remite el consolidado de preconstrucción, se encuentra en revisión de parte de los apoyos. Audiencia de solución de controversias programada para el  18/07/22 10:00 AM.
Se realiza la audiencia y se establece como compromiso la presentacion parcial de la preconstruccion para 29 posibles beneficiarios , quedando pendiente los 7 PB del listado anexo y la justificación por parte de la interventoría de la exclusión de los 4 no aptos para el 28/07/2022 y asi presentar a mesa tecnica para aprobación y pago de la preconstrucción, teniendo en cuenta el riesgo de fenecimiento de estos recursos.  
Se realiza reunión por TEAMS para la mesa técnica No 187 para el Cv de Chiquinquirá el 27/07/2022 (Se aprueba preconstrucción parcial – 29 beneficiarios)
04/08/22 En reunión de seguimiento la interventoría manifiesta tener inconvenientes con algunos de los nuevos PB pendientes por formular, ya que algunos no aptos se niegan a aportar la documentación de identidad y de posesión de la vivienda.  Interventoria remite la documentación compilada por el contratista para la formulación de 3 PB aptos, En revisión por este equipo de supervisión. 
08/08/22 Se remiten nuevas observaciones a la ultima entrega del 04/08. Queda pendiente un certificado de alcaldia sobre la falta de documentación de identidad de los no aptos y mejorar registro fotografico de un PB no apto. 
11/08/22 Se socializan las observaciones de la ultima entrega del 4 de agosto, Contratista se compromete a entregar el 16/08.
16/08/22 Contratista solicita prorrogar 15 dias mas la suspensión, para poder preparar el personal y material de obra.
18/08/22 habiendo aprobado la preconstrucción de los nuevos 3 PB, se prepara la ficha de estructuración y se solicita mesa técnica. 
Se tiene suspensión hasta el 31/08/2022.
25/08/22 se realiza  mesa técnica en la cual se aprueban 3 PB aptos y 4 no apto mas. 
01/09/22 A la espera de la legalización de la adición de recursos por parte del municipio. El contratista se compromete a presentar las subsanaciones a la documentación requerida, el proximo martes 04/09. Interventoria entregaría revisión el 05/09. Mientras tanto se prorrogará la suspensión 3 que estaba hasta el pasado 31/08. 
Se realiza el pago del desembolso de la preconstrucción bajo radicado M-2022-4301-042979 del 01/09/2022 por un valor de $29.447.855 (5%)
08/09/22 Se programa mesa de seguimiento finalizando la tarde para conocer el estado del reinicio de obra. 
12/09/22 Se da reinicio de obra.
15/09/22 Se hará comité entre interventoría municipio y contratista para revisar temas de logistica,  ingreso de personal y material a obra. 
22/09/22 se realiza reunión de seguimiento para conocer el avance de obra, contratista manifiesta que se encontraba realizando visitas para confirmar el estado inicial de las viviendas, que luego de esto se dictamina 5 posibles no aptos. Municipio se compromete a entregar el modificatorio al contrato de obra con la inclusión de recursos propios, el 26/09
De ser así contratista se compromete a dar inicio a las labores de obra el 27/09. 
Contratista también manifiesta estar en proceso de contratación de personal de obra en la región y que en la siguiente semana estará realizando exámenes médicos y demás procedimientos preliminares.
29/09/22 Se realiza reunión de seguimiento, solo se cumplió el compromiso del contratista, ya ha entregado documentos de reformulación a la interventoria. Interventoria se compromete a remitir el resultado de esta revisión el 06/10. Municipio se compromete a entregar la documentación del otrosí al contrato de obra mañana 30/09. Se programa inicio de obra para el prox. lunes 03/10.
06/10/22 se da inicio de labores de obra, contratista se compromete a equilibrar la curva de atraso para la proxima semana.
13/10/22  En reunión de seguimiento se informa un avance de 3,13% frente a un programado de 4,72%. Se remiten observaciones desde esta supervisión, a la documentación presentada por el contratista para la exclusión de 5 beneficiarios. 
20/10/22 En reunión de seguimiento interventoria informa avance de 5,67% contra un programado de 9,72%. 5 viviendas en ejecución. Compromiso de entrega documentación subsanada de los 5 No aptos para el 28 de octubre.
27/10/22 Se realiza AV1, interventoría remite a esta supervisión documentos subsanados  para reformulación.  Se reporta un 6,94% de avance frente a un 12,62% programado.
01/11/22 En reunión de seguimiento se socializan observaciones a la documentación remitida por la intervenotia para reformulación, contratista se compromete a entregar subsanaciones el 04/11. Se reporta un atraso del 8,53% y 8 viviendas en ejecución.  
09/11/22 Supervisión remite a interventoría certificado de libertad y tradición de la señora Luz Mila Gonzalez, con esto se puede verificar mediante codigo catastral el cambio de propietario de la vivienda postulada. La ejecución del contratista supera el % programado, 17,29% vs 15,21%
.
17/11/22 en reunión de seguimiento interventoria reporta 25% de avance contra un 33,31% programado, 12 viviendas en ejecución, 1 nuevo potencial beneficiario no apto. Contratista envió el 15/11 documentación para reformulación, en revisión de interventoría.  
24/11/22 Avance de obra 22,36% con un atraso de 10,37%  12 viviendas iniciadas ninguna terminada. Reformulación en tramite con 1 no apto adicional, para un total de 6 beneficiarios en reducción. Se están realizado gestiones a fin de verificar la exclusión del ultimo no apto Serli Peña.
25/11/22 en reunión de seguimiento se aclaran las condiciones de la señora Serli Peña, se hace compromiso de verificar y aclarar las condiciones de exclusión.  Contratista manifiesta necesidad de suspender obra por mal clima.
28/11/22 Se suscribe acta de suspensión de 15 dias calendario No. 4 al contrato de obra por mal estado de las vias rurales debido al mal clima. 
29/11/22 se remiten observaciones a la reformulación. 
-El 7/12/22 Interventoría remite las subsanaciones solicitadas. 
- El 09/12/22 Se da visto bueno por el apoyo técnico a la supervisión, quedando pendiente únicamente la validación de los soportes remitidos por el contratista para la exclusión del último no apto adicionado. 
13/12/22 se prorroga la suspensión No. 4 por 20 dias mas hasta el 01/01/23 debido a que se han seguido presentando fuertes lluvias.
-14/12/22 Municipio remite solicitud de prórroga al convenio y el 15/12/22 interventoria remite aval. Se inicia el trámite para prórroga.
 --15/03/23 Se reporta una nueva exclusiòn de una potencial beneficiaria por desistimiento. Contrato suspendido el 10 de marzo.
-16/03/23 Esta supervisón envia comunicado a la interventoría, en respuesta al informe de exclusión de la PB Maria Antonia Pinilla, esto debido a que se encuentran inconseistencias en las causales. 
- 24/03/23 Prorroga a la suspensión hasta 10 de abril. Aún estamos a la espera de una respuesta de la interventoría sobre las acciones a seguir con la PB Maria Antonia Pinilla</t>
  </si>
  <si>
    <t>WILSON EFREN SALAZAR WILCHES</t>
  </si>
  <si>
    <t>WILSON EFREN SALAZAR WILCHES
wesconstrucciones2018@gmail.com
wiliefren79@hotmail.com</t>
  </si>
  <si>
    <t>20170426S8532-1</t>
  </si>
  <si>
    <t>COTORRA</t>
  </si>
  <si>
    <t>Ampliacion y remodelacion de la institución educativa El Carmen del municipio de Cotorra - Córdoba</t>
  </si>
  <si>
    <t>1. Causas de Atraso: Proyecto recibido con pendiente de instalación electrica por tramite Retie con Afinia.
2.Observaciones y Gestión de Interventoria en el último mes: 
*A la espera de la certificación retilab.
* Ultima mesa de trabajo 02 Feb 2023, Contratista se compromete a entregar arreglos en 30 días y entrega de la demas documentación pendiente.
*  Se reitera llamado de atención incumplimiento entrega de la documentación faltante Feb 24 2023. 
*  Se reitera llamado de atención incumplimiento entrega de la documentación faltante Marz 07 2023.
* Se realiza mesa de trabajo Marz 09 2023.
* Se envio presunto incumplimiento 22/Marz/2023
* Se reitera presunto incumplimiento 14/Abr/2023
* Se reitera por 2da Vez Presunto Incumplimiento 25/Abr/2023</t>
  </si>
  <si>
    <t>Proyecto recibido con pendiente de instalación electrica por tramite Retie con Afinia
Se realizó audiencia de arreglo directo el 26-11-21, por lo que se generó el compromiso de recibo para el 6 de diciembre. Se realizó resunión de seguimiento el 14/02/2022, en seguimiento del 2/0372022 no se hizo presente el contratista, el ET lo requerirá de manera presencial. El 4/03/2022 se envia solicitud cumplimiento compromisoso recibo al ET. El 17/03/2022 se envía comunicado a Procuraduría preventiva. Se cita de manera presencial al ET el 6/04/2022, se realiza seguimiento a los compromisos del ET el 20/04/2022. Se envía comunicado solicitado información de avances el 10/05/2022. Se realiza mesa de trabajo el 01/06/2022. Pendiente conexión electrica para el 12/07/2022
Pendiente Retie y Retilap. (conexión electrica.) y AV3 una vez se realice la conexión electrica</t>
  </si>
  <si>
    <t>CONSORCIO EL CARMEN 2018</t>
  </si>
  <si>
    <t>CRISTIAN DAVID PRETELT LOPEZ
consorciocotorra2018@gmail.com</t>
  </si>
  <si>
    <t>20170441S10031-1</t>
  </si>
  <si>
    <t>construcción de un parque de recreación deporte y aprovechamiento del tiempo libre en el barrio san roque municipio de cotorra departamento de córdoba</t>
  </si>
  <si>
    <t xml:space="preserve">Convenio liquidado
Acta de liquidacion suscrita por municipio
Proyecto entregado a municipio.
</t>
  </si>
  <si>
    <t>INGENIERIA IVH SAS</t>
  </si>
  <si>
    <t>VICTOR HERNANDEZ
ivhsas@gmail.com</t>
  </si>
  <si>
    <t>20170444S9916-1</t>
  </si>
  <si>
    <t>UMBITA</t>
  </si>
  <si>
    <t>construcción de la cancha sintética en la institución educativa tecnica san ignacio sede concentracion urbana del municipio de umbita - boyacá</t>
  </si>
  <si>
    <t>Convenio Liquidado. 
Se suscribe el acta de liquidación el 16/11/21</t>
  </si>
  <si>
    <t>JHON EMERSON ROSAS</t>
  </si>
  <si>
    <t>20170445V9915-1</t>
  </si>
  <si>
    <t xml:space="preserve"> mejoramiento y pavimentacion de vías urbanas del municipio de umbita - boyaca</t>
  </si>
  <si>
    <t>Proyecto entregado
Gestión realizada: Se remitió el informe de cierre  firmado a la profesional Dra Olga Lucia Ramirez  y de esta manera poder solicitar la liquidación del convenio.
a.	SE REMITE AL GRUPO DE LIQUIDACIÓN EL 19/05/2022 LA DOCUMENTACIÓN TÉCNICA PARA AVANZAR EN LA LIQUIDACIÓN DEL CONVENIO.</t>
  </si>
  <si>
    <t>DISEÑO INTERVENTORIA Y CONSTRUCCION DE OBRAS ARQUITECTONICAS Y CIVILES S.A.S – DICOARC</t>
  </si>
  <si>
    <t>CARLOS ARTURO MORENO LARA 
dicoarc@gmail.com</t>
  </si>
  <si>
    <t>20170446V5023-1</t>
  </si>
  <si>
    <t>MONTERÍA</t>
  </si>
  <si>
    <t>pavimento en concreto hidráulico de vías urbanas en los barrios de alfonso lópez villa sorrento y 6 de marzo en el municipio de montería - córdoba</t>
  </si>
  <si>
    <t>Informe final de interventoría aprobado, en elaboración de carpeta para solicitar  liquidación convenio</t>
  </si>
  <si>
    <t>UNION TEMPORAL GERCON</t>
  </si>
  <si>
    <t>BERNARDO DE JESUS GRACIA DE LA ESPRIELLA
Email: bernagracia@gmail.com</t>
  </si>
  <si>
    <t>20170447V10509-1</t>
  </si>
  <si>
    <t>pavimentación en concreto hidraulico de las calles del barrio del nispero y caracoli en el municipio de monteria - córdoba</t>
  </si>
  <si>
    <t>Acta de liquidación del convenio suscrita</t>
  </si>
  <si>
    <t>UNION TEMPORAL VIAS CARACOLI</t>
  </si>
  <si>
    <t>HUGO YUNIOR VERGARA SOTELO
inghugovergara@hotmail.com</t>
  </si>
  <si>
    <t>20170458V8468-1</t>
  </si>
  <si>
    <t>SOMONDOCO</t>
  </si>
  <si>
    <t>pavimentación de las vías urbanas correspondientes del municipio de somondoco - boyacá</t>
  </si>
  <si>
    <t>1. Causa del Atraso o Incidencia:
Descripción: contratista remitio informacion final.
2. Gestión de Interventoría en el último mes: 
* Se solicito Acta de cierre</t>
  </si>
  <si>
    <t>Terminado. Convenio en liquidacion.</t>
  </si>
  <si>
    <t>20160459M5928-1</t>
  </si>
  <si>
    <t>ZETAQUIRA</t>
  </si>
  <si>
    <t xml:space="preserve">El proyecto perdió vigencia el 31/12/2022. </t>
  </si>
  <si>
    <t>Proyecto Suspendido. 
Suspensión atribuible al contratista
Descripción: se presentaron observaciones a la etapa de preconstrucción.
Observaciones y gestión:
Se realizó audiencia de solucion de controversias el 3/05/2022 y se estableció como compromiso que la interventoría enviará un informe del estado actual del contrato de obra para que el municipio con ese insumo  declare la terminación anticipada del contrato y se proceda con la terminación del convenio. en un plazo no mayor a la ultima semana de mayo. 
El 6/05/2022 la interventoría mediante comunicacion CII_BTA_DPS_203_2019_7515 envía al municipio el aviso de posible incumplimiento para el contrato de obra LP-MZ-005-2017,  donde se recomienda al ente territorial imponer la sancion de caducidad del contrato de obra. Con este documento el municipio procede a realizar los trámites de terminación anticipada, de acuerdo con los compromisos establecidos en la audiencia de solucion de controversias. 
1/06/2022 Se remite acta de arreglo directo para firma del ente territorial, se recibe solicitud de cambios al acta por parte del ente territorial. Radicacion de memo en Delta a subdireccion de contratos sujeta a firmas del acta.
22/06/2022. El municipio incumplió con los compromisos establecidos en la audiencia de arreglo directo, se solicitará terminacion anticipada del convenio y su liquidación. 
29/07/2022. Se le ha reiterado mediante correo electrónico al municipio la firma de los acuerdos establecidos en la audiencia de arreglo directo. Se le enviará comunicación a la subdirección de contratos informandóle la situación. 
8/09/2022 se solicitará la información mediante derecho de petición. 
15/09/2022. Por recomendación del apoyo jurídico y de la Dirección , se enviará solicitud de incumplimiento a la subdirección de contratos para iniciar el proceso de terminación anticipada.
Se remite el 13/10/2022 borrador para validación del apoyo jurídico para la terminación anticipada del convenio.
j.	SE REMITE AL GRUPO DE LIQUIDACIÓN EL 01/11/2022 LA DOCUMENTACIÓN TÉCNICA PARA AVANZAR EN LA LIQUIDACIÓN DEL CONVENIO.</t>
  </si>
  <si>
    <t>LUZ MARINA ARIAS PLAZAS</t>
  </si>
  <si>
    <t>LUZ MARINA ARIAS PLAZAS
ing.luzmarinaap@gmail.com</t>
  </si>
  <si>
    <t>BRAYAN MOSQUERA</t>
  </si>
  <si>
    <t>20170460S9773-1</t>
  </si>
  <si>
    <t>construcción polideportivo vereda patanoa del municipio de zetaquira - boyacá</t>
  </si>
  <si>
    <t>* Se solicito Acta de Cierre</t>
  </si>
  <si>
    <t>PROYECTO TERMINADO CON FECHA DEL 13 DE OCTUBRE DE 2019, Y YA CUENTA CON ACTA DE ENTREGA Y RECIBO FINAL Y CON ACTA DE LIQUIDACIÓN.
a.	Liquidado el convenio. Se suscribe el acta de liquidación el 28/01/2022.</t>
  </si>
  <si>
    <t>CONSORCIO ESTRUCTURAS 2018</t>
  </si>
  <si>
    <t>YURI LIZETH ALFONSO CUERVO</t>
  </si>
  <si>
    <t>20170470S10847-1</t>
  </si>
  <si>
    <t>SUTAMARCHÁN</t>
  </si>
  <si>
    <t>construcción cancha de fútbol en grama sintética en el municipio de sutamarchan - boyaca</t>
  </si>
  <si>
    <t>UNION TEMPORAL CONSTRUCOL SOSTENIBLE</t>
  </si>
  <si>
    <t>NICOLAI ROMAN AVILA BERNAL
construcolsostenible@gmail.com</t>
  </si>
  <si>
    <t>20170474V9682-1</t>
  </si>
  <si>
    <t>TUTA</t>
  </si>
  <si>
    <t>pavimentación y mejoramiento de algunas vías del sector urbano del municipio de tuta - boyaca</t>
  </si>
  <si>
    <t>Estado: En liquidación
Gestión Realizada:  Se remitió el informe de cierre  firmado a la profesional Dra Olga Lucia Ramirez  y de esta manera poder solicitar la liquidación del convenio.
a.	SE REMITE AL GRUPO DE LIQUIDACIÓN EL 27/04/2022 LA DOCUMENTACIÓN TÉCNICA PARA AVANZAR EN LA LIQUIDACIÓN DEL CONVENIO.</t>
  </si>
  <si>
    <t>ELKIN FERNANDO CELY CRISTANCHO</t>
  </si>
  <si>
    <t>ELKIN FERNANDO CELY CRISTANCHO 
elkinfdo7@yahoo.es</t>
  </si>
  <si>
    <t>20170476V9683-1</t>
  </si>
  <si>
    <t>SAN LUIS DE GACENO</t>
  </si>
  <si>
    <t>mejoramiento y mantenimiento en concreto rigido de la res vial urbana del barrio villas del poblado, en el municipio de san luis de gaceno - boyacá</t>
  </si>
  <si>
    <t xml:space="preserve">1. Causa del Atraso o Incidencia:
Descripción: Contratista  cumplio con los pendientes
2. Gestión de Interventoría en el último mes: El 21/07/2021 se remite reiteracion de solicitud de la infomacion final para liquidación.
Se encuentran a paz y salvo con la interventoria, falta paz y salvo con los proveedores por tanto no se les ha firmado acta de liquidacion.
El 31/08/2021  se realizo reunion con el supervisor para ver avances con respecto al acta.
El contratista se compromete a realizar los respectivos pagos a proveedores.
-Se remite el acta de liquidacion  firmada por interventoria el dia 29/09/2021.
* Se solicito acta de cierre </t>
  </si>
  <si>
    <t>Terminado y entregado. 
Se realizo la AV3 25-08-21
A la fecha se ha tramiado el 100% de los desembolsos. 
02-06-22: Pendiente etrega del informe final por parte de la interventoría, se han dado multiples requerimientos de parte de la supervisión.
22/09/22: se recibe el informe final el pasdo 19/09/22, estado en revisión y posterior envío de la lista de chequeo para liquidación.
22/09/22 Cambio de supervisión a Mario Fernando Rubio existe un primer borrador de lista de chequeo pendiente observaciones para liquidación.
07/09/22: Segunda revisión del informe final de interventoría pendiente subsanación para la generación del certificado de suficiencia.
JDGL 20/10/22: enviado para firma del supervisor el certificado de suficiencia del informe final de interventoría
JDGL: Pendiente de la firma del certificado de suficiencia por parte del supervisor.</t>
  </si>
  <si>
    <t>VICTOR HUGO BURGOS MORA</t>
  </si>
  <si>
    <t>VICTOR HUGO BURGOS MORA
vhbmora@gmail.com</t>
  </si>
  <si>
    <t>$ 444.636.519</t>
  </si>
  <si>
    <t>20170488V10298-1</t>
  </si>
  <si>
    <t xml:space="preserve"> construccion de pavimento rigido en la via de acceso al barrio villa lizeth, vias del barrio el castillejo y salida a chinavita (carerra 4, calle9) del municipio de umbita - boyaca</t>
  </si>
  <si>
    <t>Proyecto Entregado. 
Gestión Realizada:Se remitió el informe de cierre  firmado a la profesional Dra Olga Lucia Ramirez  y de esta manera poder solicitar la liquidación del convenio.
a.	SE REMITE AL GRUPO DE LIQUIDACIÓN EL 19/05/2022 LA DOCUMENTACIÓN TÉCNICA PARA AVANZAR EN LA LIQUIDACIÓN DEL CONVENIO.</t>
  </si>
  <si>
    <t>CONSORCIO INGENIERIA DE VIAS</t>
  </si>
  <si>
    <t>EDWARD ALEXANDER ALVARADO CARRILLO
Alvarado1077@gmail.com</t>
  </si>
  <si>
    <t>20170489V9808-1</t>
  </si>
  <si>
    <t>TIBANÁ</t>
  </si>
  <si>
    <t>mejoramiento y pavimentación en concreto hidráulico de via urbana en el municipio de tibana- departamento de boyacá</t>
  </si>
  <si>
    <t>Contratista cumplio el tiempo contractual con observaciones.
6. Observaciones y Gestión de Interventoría en el último mes: - El contratista remite informacion, luego de ser revisada persisten observaciones y el dia 29/09/2021 se Remite oficio Solicitando subsanaciones de manera inmediata.
-El contratista remite subsanaciones el dia 12/10/2021 las cuales se encuentran en revision de interventoria para asi realizar solicitud de pago del contratista y acta de liquidación.
-Se envia oficio al ET solicitando la firma del acta de liquidación.
* Se solicito Acta de Cierre.</t>
  </si>
  <si>
    <t>Terminado y entregado. 
A la fecha se han revisado y tarmitado el 100% de los desembolso.
Se realizo la AV3 el 28 de junio de 2021
22/09/22: Cambio de supervisión a Mario Fernando Rubio existe un primer borrador de lista de chequeo pendiente observaciones para liquidación
07/10/0922:  pendiente observaciones a la primera lista de chequeo generada para la para liquidación del convenio.</t>
  </si>
  <si>
    <t>CONSORCIO JHL</t>
  </si>
  <si>
    <t>Harnold Favian Riascos Riascos
hafari34@gmail.com</t>
  </si>
  <si>
    <t>20170496S9391-1</t>
  </si>
  <si>
    <t>CHITARAQUE</t>
  </si>
  <si>
    <t>construcción de cancha de fútbol en grama sintetica en el municipio de chitaraque-boyacá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</si>
  <si>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496 de2017, Municipio de Chitaraque.</t>
  </si>
  <si>
    <t>INAR CONSTRUCTORES – CONSULTORES S.A.S</t>
  </si>
  <si>
    <t>MYLETH CECILIA MUENTES PEREZ
inarconstructoressas@gmail.com
apoyo1720@gmail.com
Tel. 3005130597</t>
  </si>
  <si>
    <t>SANTIAGO REYES RIVAS</t>
  </si>
  <si>
    <t>20170498V8628-1</t>
  </si>
  <si>
    <t>EL ESPINO</t>
  </si>
  <si>
    <t>pavimentación de vías urbanas ubicadas entre calle 5 entre carrera 4-5, calle 11 carrera 5, carrera 6 entre calle 3-4 y carrera 6 entre calles 8 y 9 del municipio de el espino - 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</si>
  <si>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Se firma acta de liquidación del convenio el 06/04/2022.</t>
  </si>
  <si>
    <t>UNION TEMPORAL VIAS PARA LA PAZ</t>
  </si>
  <si>
    <t>JUAN ANTONIO GALINDO ALVARADO
Jg2165@gmail.com
espinoviasparalapaz2019@hotmail.com
3143578522</t>
  </si>
  <si>
    <t>20170506V8445-1</t>
  </si>
  <si>
    <t>BELÉN</t>
  </si>
  <si>
    <t>pavimentación de vías urbanas en zonas de estrato 1 y 2 del municipio de belén - boyacá</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</si>
  <si>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t>
  </si>
  <si>
    <t>OBINARCO SAS</t>
  </si>
  <si>
    <t>SONIA SIDNEY RUIZ GARCIA
Gerencia@obinarcosas.com</t>
  </si>
  <si>
    <t>20170508S9688-1</t>
  </si>
  <si>
    <t>CIÉNAGA DE ORO</t>
  </si>
  <si>
    <t>construccion de parque deportivo y recreativo en el corregimiento de punta de yanez, municipio de ciénaga de oro - córdoba</t>
  </si>
  <si>
    <t>1. Causa del Atraso o Incidencia:
Descripción: se cuenta con acta de entrega y recibo final.
2. Gestión de Interventoría en el último mes: Se autorizo el acta del 100% y se tramito el acta de liquidación
* Se solicito Acta de Cierre</t>
  </si>
  <si>
    <t xml:space="preserve">Proyecto entregado a municipio. 
carpeta lista para liquidacion del convenio por parte de la supervision.
pendiente respuesta de municipio a oficio de solicitud de documentacion para liquidacion del convenio
Acta de liquidacion suscrita por las partes.ok.
Se remitira Derecho de Peticion al municipio solicitando los documentos pendientes  requeridos por la interventoria para tramite de liquidacion del convenio.
</t>
  </si>
  <si>
    <t>CONSORCIO PUNTA YÁNEZ 2018</t>
  </si>
  <si>
    <t>SARQUIS SANCHEZ JALAL</t>
  </si>
  <si>
    <t>20170509V8643-1</t>
  </si>
  <si>
    <t>Construcción de pavimento rígido en los barrios El Milagro y Cartagenita en el municipio de Ciénaga de Oro - Córdoba</t>
  </si>
  <si>
    <t xml:space="preserve">Convenio liquidado.
Proyecto entregado a municipio.
Fueron revisados y tramitados la totalidad de los desembolsos. 
Se realizaron las av 1, 2 y 3. 
</t>
  </si>
  <si>
    <t>20170515S10851-1</t>
  </si>
  <si>
    <t>Construcción de aulas y obras complementarias en instituciones educativas de carácter publico del municipio de Monteria - Córdoba</t>
  </si>
  <si>
    <t>1. Causas de suspensión y fecha estimada de reinicio: gestión de recursos para mayor permanencia de interventoría y gestión de recursos para adición al contrato de obra. Fecha de reinicio: 07/05/2023.
-30/3/2023 Contratista solicita prorroga a la suspension por 30 dias, mientras la gobernacion gestiona los recursos para el adicional del contrato de obra y gestion de recursos para mayor permanencia de interventoria.
-4/4/2023 Por parte del contratista se solicita prorroga a la suspension del contrato de obra por 30 dias, mientras se realiza la gestion de los recursos y aval de mayor permanencia de interventoria, iniciando el 7/5/2023 hasta el 5/6/2023 con reinicio el 6/6/2023
2. Observaciones y Gestión de Interventoría en el último mes: 
- 07/02/2023 Se entrega suspensión al contrato a partir del 8/02/2023 hasta el 8/03/2023 para dar tiempo a  la viabilidad técnica y financiera en relación a la mayor permanencia de la interventoría para la prorroga No. 2 del contrato
- El día 13/02/2023 se llevó a cabo comité de obra para tratar tema de cambio en la coloración del bloque estructural. 
-1/3/2023: A la fecha no se ha recibido respuesta por parte de la gobernacion respecto a la gestion de recursos para mayor permanencia de interventoria y respecto a la adicion de recursos para el contrato de obra.
- 02/03/2023: Se realiza mesa de trabajo entre la gobernación, DPS, interventoría y contratista donde la gobernación informa sobre la gestión de los recursos y manifiesta que estará entregando el CDP de la adicional del contrato de obra en 15 días aprox. 
-22/3/2023 Se realiza comite de seguimiento en las instalaciones de la gobernacion para verificar el avance en la gestion de recursos para la adicion al contrato de obra, la gobernacion informa que entregara el CDP el dia 23/3/2023
-28/3/2023 Se realiza mesa de trabajo entre DPS e interventoria para revisar el avance en la gestion de los recursos por mayor permanencia en el proyecto.
-29/3/2023 Por parte del supervisor del convenio de DPS, se envia comunicacion a la Gobernacion de Cordoba, solicitando la gestion y el CDP de los recursos para asumir la mayor permanencia de interventoria en el proyecto.
-11/4/2023 Por parte de interventoria se solicita a Gobernacion de cordoba dar respuesta al comunicado por parte del supervisor del convenio del DPS, respecto a la gestion de recursos para mayor permanencia de interventoria.
-11/4/2023 Gobernacion de Cordoba da respuesta a la solicitud del supervisor del convenio, respecto a la gestion de recursos para mayor permanencia de interventoria.
21/4/2023 Se realiza mesa de trabajo en prosperidad social, con supervisor de convenio, coordinadora de infraestructura y supervisor contrato de interventoria para revisar el avance en la gestion de los recursos de mayor permanencia de interventoria en el proyecto.
-26/4/2023 por parte del supervisor del convenio, nuevamente se envia comunicado al ET manifestando que se deben gestionar los recursos para mayor permamencia de intreventoria para la terminacion del proyecto, plazo de rta 5 dias habiles.</t>
  </si>
  <si>
    <t xml:space="preserve">Suspendido -6/02/2023. Proyecto con el 62% de avance de obra.  Trámite de modificación forma de pago y prórroga tramitadas en diciembre 2022.                                                                                  El 31 de enero de 2023 se envía memo  S-2023-4301-031166 alertando retraso de obra de un ‐15.06% . El 9 de febrero de 2023 mediante S-2023-4304-037589 reiterando la necesidad
de adelantar las gestiones necesarias para allegar CDP por el costo que se debe asumir por mayor permanencia de interventoría por la prórroga 2. El 29 de marzo de 2023 mediente S-2023-4304-076763 se reitera la necesidad de adelantar las gestiones necesarias para allegar el CDP por mayor permanencia de interventoría
Pendiente deficición de mayor permanencia de interventoría. </t>
  </si>
  <si>
    <t>CONSORCIO ABIEL</t>
  </si>
  <si>
    <t>FABIO ARTURO CARRILLO BENÍTEZ
consorcioabiel@gmail.com</t>
  </si>
  <si>
    <t>20170516V9716-1</t>
  </si>
  <si>
    <t>MOTAVITA</t>
  </si>
  <si>
    <t>rehabilitación y pavimentación de la vía urbana calle 4 entre la carrera 5 y el citigate (calle 3a) del municipio de motavita - boyacá</t>
  </si>
  <si>
    <t>4 y 45 días</t>
  </si>
  <si>
    <t>Proyecto terminado y entregado. 
Se realizaron todas las auditorias visibles.
Se realizaron el 100% de los desembolsos. 
Fue aprobado el informe  final de interventoría.
Se envía a grupo de liquidación la documentación para continuar con el proceso de liquidación del convenio.
Se firma acta de liquidación del convenio el 04/04/2022.</t>
  </si>
  <si>
    <t>CONSORCIO VIAL MOTAVITA</t>
  </si>
  <si>
    <t>Manuel Fernando Motta Mendoza
Telefono: 3144444973
Email: fercoin85@gmail.com,</t>
  </si>
  <si>
    <t>20170518V9491-1</t>
  </si>
  <si>
    <t>VILLA DE LEYVA</t>
  </si>
  <si>
    <t>mejoramiento vias urbanas de calle 7a entre transversal 10 y carrera 9 - carrera 10 entre calles 5,7 y 7a del municipio de villa de leyva - boyacá</t>
  </si>
  <si>
    <t>CONSORCIO VIAS VILLA 2018</t>
  </si>
  <si>
    <t>JHON EMERSON ROSAS MESA
ut.proyectos19@gmail.com ingjohnrosas@gmail.com</t>
  </si>
  <si>
    <t>20170520S10173-1</t>
  </si>
  <si>
    <t>TOGUI</t>
  </si>
  <si>
    <t>construcción parque deportivo recreacional del municipio de togui - boyacá</t>
  </si>
  <si>
    <t xml:space="preserve">PROYECTO TERMINADO Y ENTREGADO
02/06/22: Se realiza entrega del informe final fisico de la interventoria a gestion documental por medio del memorando M-2022-4301-024162
06/06/22: Se solicita colaboración al apoyo técnico para realizar recopilación de documentos para remisión al equipo de liquidaciones.
13/07/22: Se revisa y firma informe de supervision para cierre
14/07/22: Se remite memorando de solicitud de liquidacion M-2022-4301-031433. </t>
  </si>
  <si>
    <t>JOSE IGNACIO QUINTERO CORZO</t>
  </si>
  <si>
    <t>JOSE IGNACIO QUINTERO CORZO
Movil: 3142075596
Email: josequin72@hotmail.com</t>
  </si>
  <si>
    <t>20170527S10873-1</t>
  </si>
  <si>
    <t>construcción de parques en corregimiento de mateo gómez, retiro de los indios y barrio miraflores, municipio de cerete</t>
  </si>
  <si>
    <t xml:space="preserve">Informe final Aprobado, en elaboración carpeta para liquidación de convenio.
Acta de liquidacion contrato de obra suscrita
"Proyecto entregado a municipio, 
</t>
  </si>
  <si>
    <t>CONSORCIO PARQUES 2018</t>
  </si>
  <si>
    <t>LUIS ALEJANDRO CASTILLO
lcastillo470@hotmail.com</t>
  </si>
  <si>
    <t>20170534V6136-1</t>
  </si>
  <si>
    <t>SAMACÁ</t>
  </si>
  <si>
    <t>pavimentación de vías urbanas en el municipio de samacá - boyacá</t>
  </si>
  <si>
    <t>1. Causa del Atraso o Incidencia:
Descripción: proyecto liquidado por interventoría desde el 15-11-2019
2. Gestión de Interventoría en el último mes: el 03-03-2020 se hizo entrega de informe final.
* Se solicito Acta de Cierre.</t>
  </si>
  <si>
    <t>Terminado. Convenio en liquidacion.
a.	Liquidado el convenio. Acta de liquidación suscrita el 22/04/2022.</t>
  </si>
  <si>
    <t>CONSORCIO OBRAS CIVILES Y PAVIMENTOS</t>
  </si>
  <si>
    <t>OBDULIO LA ROTTA GARCIA 
098 - 7437451
consorcioocyp@gmail.com</t>
  </si>
  <si>
    <t>20170537V8006-1</t>
  </si>
  <si>
    <t>GARAGOA</t>
  </si>
  <si>
    <t>construccion de pavimento en concreto rigido de la via urbana en las calles y carreras del municipio de garagoa - boyacá</t>
  </si>
  <si>
    <t>PROYECTO TERMINADO Y ENTREGADO
18/05/22: Se remite documentacion requerida para liquidación del convenio al área encargada.
06/06/22: Se entregara respuesta a las subasanaciones de las observaciones remitidas por parte de la interventoria.
16/06/22: Se realiza entrega del informe final fisico de la interventoria a gestión documental por medio del memorando M-2022-4301-026421
22/06/22:Se realiza reunion de seguimiento con la interventoria, compromiso entrega informe mensuales pendientes en fisica maximo miercoles 29/06/22
14/07/22: Se realiza remision de informes mensuales 9, 10 y 11 de interventoria en fisico a gestion documental.</t>
  </si>
  <si>
    <t>UNION TEMPORAL VIAS GARAGOA 2018</t>
  </si>
  <si>
    <t>Julio Roberto Montenegro Salcedo
ceromlimitada@hotmail.com</t>
  </si>
  <si>
    <t>20170543V8560-1</t>
  </si>
  <si>
    <t>pavimentacion de diferentes vias en el casco urbano del municipio de otanche boyaca centro oriente</t>
  </si>
  <si>
    <t>ISDUAR HUMBERTO PAEZ RAMOS</t>
  </si>
  <si>
    <t>ISDUAR HUMBERTO PAEZ RAMOS
3105602030
constructorapais@hotmail.com</t>
  </si>
  <si>
    <t>20170545S10183-1</t>
  </si>
  <si>
    <t>CERINZA</t>
  </si>
  <si>
    <t>construcción de graderias y cerramiento de la cancha de futbol del municipio de cerinza - boyacá</t>
  </si>
  <si>
    <t>1. Causa del Atraso o Incidencia:
Contrato termino el 25-02-2020 con pendiente
2. Gestión de Interventoría en el último mes: Se tramito firmas de acta de liquidacion.
* Se solicito Acta de cierre</t>
  </si>
  <si>
    <t>PROYECTO TERMINADO
07/07/22: Se recibe documentacion por parte de la contratista para tramite del ultimo desembolso correspondiente al 10%
14/07/22: Se realiza gestion de subsanación a observaciones para continuar trámite desembolso 10%.
Se realiza el memorando M-2022-4301-032041 del 18/07/2022 por un valor de $84.745.736 para un avance financiero del 100%.
18/08/22: Compromiso de la interventoria de remitir subsanaciones a las observaciones del informe final 26/08/22.
JDGL: Enviado para firma del supervisor el certificado de suficiencia del informe final de interventoría
jdgl 26/10/22 Certificado de suficiencia firmado, continua el proceso de liquidacion del convenio.
jjjjjjjjjjjj.	SE SUSCRIBE EL ACTA DE LIQUIDACIÓN DEL CONVENIO EL 30/11/2022.</t>
  </si>
  <si>
    <t>UNION TEMPORAL ESTADIO</t>
  </si>
  <si>
    <t>MIGUEL BAEZ GALVIS
E-mail: miguelinge@gmail.com</t>
  </si>
  <si>
    <t>20170548S7023-1</t>
  </si>
  <si>
    <t>PESCA</t>
  </si>
  <si>
    <t>construcción de parques recreativos y biosaludables en zona urbana y y rural municipio de pesca - boyacá</t>
  </si>
  <si>
    <t>1. Causa del Atraso o Incidencia:
Descripción: Contratista termino con actividades y esta consolidando informacion final para liquidacion.
2. Gestión de Interventoría en el último mes: Se gestiono firmas de acta de liquidacion.
* Se solicito Acta de Cierre</t>
  </si>
  <si>
    <t>CONSORCIO PARQUES</t>
  </si>
  <si>
    <t>Carlos Alberto Perico</t>
  </si>
  <si>
    <t>20160549M5467-1</t>
  </si>
  <si>
    <t>TUCHÍN</t>
  </si>
  <si>
    <t>Entregado a municipio
Informe final de interventoría aprobado, en elaboración de carpeta para liquidación convenio.</t>
  </si>
  <si>
    <t>INAR CONSTRUCTORES - CONSULTORES S.A.S.</t>
  </si>
  <si>
    <t>MYLETH CECILIA MUENTES PEREZ
Inarconstructoressas@gmail.com</t>
  </si>
  <si>
    <t>20160550M5922-1</t>
  </si>
  <si>
    <t>SABOYA</t>
  </si>
  <si>
    <t>Observaciones y gestión:
Se realizo mesa de trabajo el 22/03/2022 y el contratista se comprometio a entregar las subsanaciones completas el 23/03/2022.se enviará comunicacion al municipio.  
6/05/2022. Se radico preconstrucción por parte de la interventoría el 3/05/2022 y se encuentra en revision por parte del DPS . 
12/05/2022 Se encuentr en revision por parte del DPS. 
-El 03/05/22 se  remite al DPS el consolidado de preconstrucción
- El 16/05/22 se remiten las observaciones técnicas y sociales de parte del DPS.
- Se programa reunión para el 20/05/22 en la cual se socializarán las observaciones con todas las partes participantes.
-El 24/05/22 se realiza audiencia de solución de controversias, en ella se llega al acuerdo con el municipio en el que se da como plazo maximo el 6/06/22 para la aprobación en mesa técnica de la preconstrucción, de lo contrario se procederá con terminación anticipada de mutuo acuerdo para el convenio. 
22/06/2022.No se dió cumplimiento a los compromisos establecidos en la audiencia de arreglo directo , por lo tanto, se solicitará al municipio la terminación anticipada del Convenio y la liquidacion del contrato de obra. 
7/07/2022. se le solicito a la subdirección de contratos el envio de la acta de la audiencia de arreglo directo para hacer seguimiento a los compromisos establecidos, debido a la contingencia que se presenta en este momento no se ha recibido esta acta. 
-11/07/2022 mediante correo electronico se solicita al municipio por tercera vez a firma del acta de arreglo directo No.3 (3/05/2022) 
y que nos  remita la solicitud de terminación anticipada y liquidación del convenio de acuerdo con los compromisos establecidos en la audiencia. 
29/07/2022. Se solicita nuevamente el acta de la audiencia a la subdirección de contratacion para realizar seguimientos a los compromisos establecidos.
8/09/2022. Se solicitará docuementación mediante derecho de petición. 
13/09/22 Se remite acta de audiencia de arreglo directo 1 al municipio para su revisión y firma.
15/09/2022. Por recomendación del apoyo jurídico y de la Dirección , se enviará solicitud de incumplimiento a la subdirección de contratos para iniciar el proceso de terminación anticipada.
29/09/2022. Se enviará el 30/09/2022 documentación a la subdirección de contratación. 
p.	SE SOLICITA LA TERMINACIÓN ANTICIPADA DEL CONVENIO BAJO EL RADICADO M-2022-4301-048936 DEL 30/09/2022.</t>
  </si>
  <si>
    <t>CONSTRUCCIONES ARIAS TORRES E.U.</t>
  </si>
  <si>
    <t>HERNAN ARIAS TORRES
construccionesariastorres2007@hotmail.com
hernanarias24@hotmail.com</t>
  </si>
  <si>
    <t>20160554M5921-1</t>
  </si>
  <si>
    <t>PAEZ</t>
  </si>
  <si>
    <t xml:space="preserve">Observaciones y Gestión de Interventoría en el último mes:
*Se envia Subsanación 21/Abr/2023  </t>
  </si>
  <si>
    <t xml:space="preserve">Proyecto terminado y entregado.
Fecha de terminación: 27-08-21
Se realizo la entrega de cada intervención. 
Se realiza AV y AV3 el 30/09/2021.
la interventoria avala el informe final y se solicita a la contratista la documentacion actualizada para proceder con el trámite de pago. 
01/06/22 trámite para la gestion de pago número 01 la documentación quedó subsanada y revisada por el apoyo financiero y jurídico el cual apartir de eso el día de ayer 01 de junio del presente se eleva memorando al delta número de radicación  M-2022-4301-024079 firmado por la ING Tatiana medrano adicional el reporte del apoyo financiero se gestiono el día de hoy a la fiduciaria.
22/06/2022. Se está realizando el trámite de pago de recursos fenecidos y se le solicitó a la interventoría la presentación del informe final. 
7/07/2022. se realizó mesa de trabajo con el municipio y el área financiera del DPS para dar claridad sobre los tiempos de pago de acuerdo con la radicación de documentos por parte de la contratista a la interventoria y al DPS. 
26/07/2022. Se envió la documentación para el inicio del tramite de pago de vigencias expiradas.  
14/09/2022. se reciben observaciones a la Justificación técnica y finaciera de trámite de pasivos exigibles. 
Se encuentran pendientes por subsanar los informes de interventoria 1 y 2.
Reporte 20 de octubre de 2022 
Se revisa la subsanación de los informes 1.2.3 el cual tambien sera revisado por la supervisora, se revisa la subsanación del informe final pero se encuentra observaciones se devuelve el informe a la interventoria para que lo subsane. 
Reporte 28 de octubre de 2022 
El pasivo exigible se encuentra en el proceso de trámite. 
Reporte 03  de noviembre de 2022 
El pasivo exigible se encuentra en el proceso de trámite. 
Reporte 17 de noviembre de 2022 
Los informes 1.2.3 se devuelve con la novedad respecto a que la interventoría no ha justificado el concepto de porque no realizaron ensayos. 
Reporte 24 de noviembre de 2022
El dia 23 de noviembre se devuelve el informe final de paez hasta que el informe 1.2.3 sea totalmente subsanado se procedera en aprobar el informe final.
Reporte 01 de diciembre de 2022 
La supervisión revisará la subsanación del informe 1.2.3  y final de paez. 
Reporte 15 de diciembre de 2022 
 Se firma el memorando de pago bajo radicado M-2022-4301-061940 del 07/12/2022 por un valor de $303.321.165,10.
La supervisión revisa los informes fisicos pero siguen presentando novedades.
Reporte 22 de diciembre de 2022 
La interventoria quedo de radicar los informes faltantes en la nueva sede en el año 2023  el cual se revisará de forma fisica y se procedera para la firma de los certificados de entrega y suficiencia.
Reporte 29 de diciembre de 2022 
La interventoria quedo de radicar los informes faltantes en la nueva sede en el año 2023  el cual se revisará de forma fisica y se procedera para la firma de los certificados de entrega y suficiencia.
Adicionalmente se efectuo la notificacion de pago de dicho pago pasivo exigible
Reporte 31 de marzo de 2023
Se revisan y hace la devoluciòn de los informes radicados por la interventoría en fisico. 1, 2, 3 y Final ya que se encuentran observaciones en algunos casos y en otros se remitieron subsanaciones en folios aparte. A la espera de estas subsanaciones para proceder a liquidación. </t>
  </si>
  <si>
    <t>20170556S8677-1</t>
  </si>
  <si>
    <t>PAIPA</t>
  </si>
  <si>
    <t xml:space="preserve">construcción de parque biosaludable e infantil en el barrio primero de mayo en el municipio de paipa - boyacá
</t>
  </si>
  <si>
    <t>1. Causa del Atraso o Incidencia:
Descripción: proyecto liquidado por interventoría desde el 22-05-2020
2. Gestión de Interventoría en el último mes:se remitio informe final de interventoría y el 09-07-2020 se entrego al municipio.
* Se solicito Acta de cierre.</t>
  </si>
  <si>
    <t>UNIÓN TEMPORAL PARQUE BIOSALUDABLE PAIPA 2018</t>
  </si>
  <si>
    <t>CINDY LORENA NOVOA BARAJAS
innovet.sas@gmail.com</t>
  </si>
  <si>
    <t>20170558V9315-1</t>
  </si>
  <si>
    <t>pavimentacion de vias urbanas del municipio de cerinza - boyacá</t>
  </si>
  <si>
    <t>Proyecto terminado y entregado.
Se realizó Av 2 y av 3.
Se realizaron el 100% de los desembolsos. 
Fue aprobado el informe  final de interventoría.
Se envía a grupo de liquidación la documentación para continuar con el proceso de liquidación del convenio.</t>
  </si>
  <si>
    <t>UNIÓN TEMPORAL SOINGCO VIAS CERINZA 2018</t>
  </si>
  <si>
    <t>JUAN MANUEL JIMENEZ ZAMBRANO
jumajiza@hotmail.com</t>
  </si>
  <si>
    <t>20160571M7333-1</t>
  </si>
  <si>
    <t>PACHAVITA</t>
  </si>
  <si>
    <t>1. Terminado.  
- 22/02/2023: Se realiza recorrido para verificar el estado de los pendientes y proceder a la suscripción del acta de entrega y recibo final.
* 17/Abr/2023: Se envia reiteración de la solicitud de documentos para la liquidación y cierre.
Pendiente foro de auditoría visible n° 03.</t>
  </si>
  <si>
    <t xml:space="preserve">Proyecto en suspension.
Observaciones y Gestión: 
El 25/04 2022 se realiza visita técnica en compañia de la contraloría a seis beneficiarios y se evidencia mala calidad en la ejecucion de las obras, mediante comunicacion al ente territorial y a la interventoría se solicita mayor seguimiento y control a la ejecución de las obras, asi mismo, se realiza la consulta y se da respuesta sobre una propuesta que presenta el contratista y avala la interventoría sobre una reducción de áreas para los casos especiales, mediante correo electrónico del 3/05/2022. 
El 12/05/2022 la interventoría remite la información de los 6 posibles beneficiarios pendientes por aprobación, se da traslado al apoyo técnico y social para su revision. 
Se realiza memorando con radicado S-2022-4304-164218 del 18/05/2022 dirigido al ET para la entrega de los soportes de los beneficiarios no aptos.
01/06/22 mesa de trabajo para el día 01 de junio el cual se realizó aclarando las dudas frente a las observaciones de los 6 casos especiales y no aptos el cual la interventoria en el día de ayer envía la documentación de el anexo el cual el DPS le solicito como soporte para el aval y aprobación.
Se solicitará arreglo directo con el ET ante la negativa de la entrega de la documentación de los soportes de exclusión.
Posible mesa técnica para aprobar los 6 beneficiarios ya listos.
Se realiza mesa tecnica el 24/06/2022 y se aprueba parcialmente la preconstrucción queda pendiente que el municipio presente los soportes de los no aptos del listado adicional enviado por el DPS, se realizó mesa de trabajo el 28/06/2022 y el municipio se comprometió a entregar toda la documentacion para el 1/07/2022.
29/07/2022. De acuerdo con los compromisos establecidos en la mesa de trabajo realizada el 22/07/2022, el municipio hizo entrega de la documentacion soporte de no aptos el 28/07/2022 . Se encuentra en revisión por parte de la interventoría. 
Se realiza reunión por TEAMS para el Cv 571-2016 Pachavita mesa técnica No 188.
Se genera el memorando de desembolso M-2022-4301-036093 del 02/08/2022 para pago de preconstrucción por un valor de $27.524.373
Se entrega acta de reinicio del proyecto el 08/08/2022 con terminación del proyecto 06/09/2022.
Se realiza el memorando de desembolso No 1 avance de obra bajo radicado M-2022-4301-043657 del 05/09/2022 por un valor de $55.084.746. (15%)
Se realiza reunión de seguimiento el 8/09/2022 y la interventoria informa que la obra esta terminada y se esta realizando el recorrido de recibo de obras. 
Se programa AV3 para el 5/10/2022.se reprograma la AV3 para el 12/10/2022. No se pudo realizar, a la espera de reprogramación.
Reporte 20 de octubre de 2022
El dia de ayer 19 de octubre de 2022 se realiza urgente seguimiento para el tema de la subsanacion del balance ajustado y con el compromiso y entrega para el dia 20 de octubre de 2022 se cumpló la entrega del balance y firmado por las partes se pedira el CDP a Maria Paula Arevalo. 
Reporte 27 de octubre de 2022
Se solicitó la comision 26,27,28 de octubre de 2022  la supervisora se encuentra  haciendo el recorrido con el  municipio , contratista y interventoría. 
Reporte 03 de Noviembre de 2022
De acuerdo al recorrido de la supervisora se encuentra novedades las cuales se informará a la interventoría.
Reporte 17  de noviembre de 2022 
Se realiza mesa de seguimeinto el dia 15 de noviembre de 2022 se efectua una serie de compromisos 
1) La interventoria hace la entrega el dia 17 de noviembre de la certificacion del porcentaje de avance 
2) Maria paula nos envia a la supervision CERT 594/2022 conforme el pasivo exigible que se está adelantando.
3) Se revisa el informe 5 con sus respectivas observaciones para subsanar.
Reporte 24  de noviembre de 2022
La supervisión envia la documentación  el dia 18 de noviembre de 2022 a Maria Paula de la revisión del trámite del pasivo exigible.
Reporte 01 de diciembre de 2022
Se realiza mesa de segumiento el dia 29 de noviembre de 2022 
1) Se le solicita el recibo a satifación 
2) Ajuste al balance para seguir con el proceso del pasivo exigible 
3) La interventoria quedo enviar el ajuste en el transcurso de la semana.
Reporte 15 de diciembre de 2022
La interventoria programa la visita técnica para finalizacion los últimos días de diciembre para las obras.
Reporte 22 de diciembre de 2022
El informe mensual.5 esta ok pero de acuerdo a los lineaminento se procederá a la firma cuando sea radicado de forma fisica y pase por la revisión de la supervisión. 
Reporte 29 de diciembre de 2022
El informe mensual.5 esta ok pero de acuerdo a los lineaminento se procederá a la firma cuando sea radicado de forma física y pase por la revisión de la supervisión. 
31/03/23 Se hace devoluciòn del informe mensual de interventoría No. 5 ya que no fue enviado en un consolidado, en cambio, la interventoria envia subsanaciones en tomos aparte. </t>
  </si>
  <si>
    <t>CALING SAS</t>
  </si>
  <si>
    <t>JOSE MIGUEL BUITRAGO IBAÑEZ
calingpachavita@gmail.com</t>
  </si>
  <si>
    <t>20160573M7834-1</t>
  </si>
  <si>
    <t xml:space="preserve"> FIRAVITOBA</t>
  </si>
  <si>
    <t>1. Terminado.
*Se encuentra pendiente la programación de la auditoría visible n° 3.
* Se envia oficio reiterando la solicitud de entrega de documentos para el inf final 06/Marz/2023.
* Se recibe ppto y memorias por beneficiario 17/Marz/2023.
*Se realiza mesa de trabajo 29/Marz/2023, se realizan obs y se solicita memorias consolidadas compromiso entrega 17/Abr/2023.
* 21/Abr/2023: Se envia 3ra reiteración de la solicitud de entrega de la documentación para la liquidación y cierre.</t>
  </si>
  <si>
    <t>Proyecto Suspendido.
Fecha de suspensión: 16/10/2021 
CAUSAS DE LA SUSPENSIÓN: El ET debe garantizar los servicios de agua y eléctricos a las intervenciones que se deben realizar. 
Se realiza mesa técnica presencial el 2/05/2022. Como compromisos se estableció que la Alcaldia garantizará la instalación de las motobombas para los beneficiarios Campo Elias Salamanca y Alirio Barrera y se establece, asi mismo, se adelantarán gestiones con la Gobernacion de Boyacá para acelerar el proceso de entrega de los paneles solares. Se programará una reunión con la interventoría para la entrega de las motobombas.
Se realiza mesa técnica el 11/05/2022 y se establece como compromiso la entrega de las motobombas instaladas para la última semana de mayo, en el momento que este lista la conexión el municipio informará a la interventoría para que se programe el reinicio de las obras quedando pendiente la entrega por parte de la Gobernación de  los paneles solares.
Según lo conversado con la secretaria del municipio el 01/06/22 envío la documentación para el tema de la prórroga del convenio el cual ese correo se reenvié a la interventoria de aval y visto del documento del municipio / según lo conversado con la interventoría hoy envía aval / para enviar al apoyo jurídico / adicional el ente territorial quedó en instalar el tema de las motobombas para el 3 junio y enviar el reporte de la instalación de las dos motobombas.
Se gestiona tentativa de prórroga de convenio.
Se firma otrosí de prórroga del convenio con condición resolutoría. (Otrosí suscrito)
7/09/2022. Se realiza reunión de seguimiento y el municipio informa que ya fue adjudicado el contrato de suministro de paneles solares , por lo tanto se establece como fecha de reinciio el 19/09/2022 y un tiempo de ejecución de obra de 15 dias. 
Proyecto no reinició en el plazo estipulado, se desplaza reinicio para el 26/09/2022,. 
27/09/2022.Se realizó reunión de seguimiento y el municipio informó que la gobernación envió un comunicado donde informa que el suministro de paneles se demora entre 30 y 60 dias, se decide iniciar obra el 3/10/2022 y terminar las obras pendientes. El muncipio se compromete a suministrar una planta eléctrica para garantizar el funcionemiento de las dos intervenciones que contarán con paneles solares. 
Reporte 20 de octubre de 2022 
El municipio envia la semana pasada comunicado SP-2022-075 el dia 12 de octubre de 2022 de  la trazabilidad de su gestión del tema de los panales solares y adicionalmente se reporta que el beneficiario salamanca jose campo elias acpeto la motobomba.  
Reporte 27 de octubre de 2022 
Según lo conversado con la secretaria el dia 25 de octubre de 2022 realizaron las instalaciones eléctricas internas de uno de los beneficiarios  el cual informa que enviará el informe del reporte el dia 28 de octubre de 2022.
Reporte 03 de noviemnre  de 2022 
El municipio de firavitoba envía a la supervisión la trazabilidad  el dia 03  de noviembre de 2022
por medio del presente me permito informar que a la fecha, la vivienda del señor Pedro Telmo Patiño ya cuenta con los paneles solares instalados y en funcionamiento y, la otra semana, se realizará la instalación en la vivienda de la señora Flor Etelvina Noy.
Reporte 17 de noviemnre  de 2022 
El municipio enviará la trazabilidad del reporte de la instalación del panel solar del beneficiario.
Reporte  24   de noviemnre  de 2022
El municipio se encuentra gestionando el informe para enviar la trazabilidad  del mismo
Reporte 01  de siciembre de 2022 
Se programa comisión para la verificación de las obras para el dia 06 y 07  de diciembre de 2022.
Reporte 15 de siciembre de 2022 
Se programa la visita tecnica para enero del 2023
Reporte 22 de diciembre de 2022
El informe mensual.7 presenta novedades el cual se le devolvio a la interventoria el dia 21 de diciembre de 2022.
Reporte 29 de diciembre de 2022
Se revisará la subsanación del informe mensual 7. 
31/03/233 Interventoría no ha remitido en fisico informes mensuales 5 y 6. El informe 7 presenta aun observaciones .</t>
  </si>
  <si>
    <t>CONSORCIO S&amp;A OBRAS FIRAVITOBA 2017</t>
  </si>
  <si>
    <t>20160574M7470-1</t>
  </si>
  <si>
    <t>BOYACA</t>
  </si>
  <si>
    <t>*Se radica el informe final 21/Abr/2023, pend certificado de suficiencia  Aprob. inf Final.</t>
  </si>
  <si>
    <t xml:space="preserve">Proyecto Suspendido.
CAUSAS DE LA SUSPENSIÓN: Ajuste de listado de beneficiarios potenciales  en la etapa de precosntrucción
Fecha de Suspensión: 03/03/2022 
1/04/2022 se envía observaciones a la interventoría a la  estructuración presentada.
Se realiza mesa tecnica para aprobación de los 7 potenciales beneficiarios que completan el cupo asignado para este convenio.
12/05/2022 se envia la ficha de estructuración firmada al municipio y a la interventoría para fijar el reinicio de la obra.
Se realiza reunión por TEAMS para mesa técnica No 178 para el Cv de Boyacá - Boyacá. Se aprueba la ficha actual.
Suspendido desde el 17/05/2022 por 15 días.Acta de reinicio 01/06/2022
En trámite de prórroga de convenio 30/06/2022
Se solicita bajo memorando M-2022-4300-026205 del 15/06/2022 y el M-2022-4300-026204 la modificación del convenio hasta el 30/12/2022.
No se ha entregado el acta de terminación del proyecto totalmente suscrita.
Se inicio tramite de pago de la preconstrucción.
Se solicita el desembolso por pre-construcción bajo radicado M-2022-4301-031265 del 13/07/2022 por un valor de $29.660.810 para un avance financiero del 5%. 
Se realiza el tramite desembolso correspondiente al 10% bajo radicado  M-2022-4301-034348 del 28/07/2022 por un valor de $ 59.322.241.00 para un avance financiero del 15%. 
Se entrega el ACTA DE ENTREGA Y RECIBO FINAL suscrita el 22/07/2022.
Se solicita la Av3 para el apoyo social el 09/08/2022 para que se gestione.
Se inicio el tramite de vigencia expirada remitiendo el mismo a Maria Paula el 22/09/2022.
Se realiza la Av3 el 22/09/2022
El 14/10/2022 Se respondio a interventoria y se dio alcance a los ensayos de laboratorio remitidos donde se evidencio que los resultados de la documentación remitida tienen conclusiones de resistencia inferior a los 3.000 psi, por lo que se solicita a Interventoría justifique y emita oficio de validación de los ensayos presentados por el contratista, para validación de los informes del 1 al 4.
Se entrega la JTE debidamente suscrita el 08/11/2022. Se entrega el certificado de legalidad el 15/11/2022 debidamente suscrito.  Se entrega el 15/11/2022 el borrador de la resolución para validación de Maria P.  Se entrega el formato F-GF-2 el 29/11/2022 para validación de Maria Paula.
Se entrega el 26/12/2022 la resolución No 03298 del 20/12/2022 para dar trámite al pasivo exigible. Se entrega RP el 27/12/2022. Se entrega bajo memorando M-2022-4301-067470 del 27/12/2022 por un valor de $440.995.663,67 del pasivo exigible.
</t>
  </si>
  <si>
    <t>UNIÓN TEMPORAL JE 2018</t>
  </si>
  <si>
    <t>WESTLY ALEXANDER BARAJAS MORENO
fabianrodrit@hotmail.com</t>
  </si>
  <si>
    <t>20160575M7429-1</t>
  </si>
  <si>
    <t>SAN MIGUEL DE SEMA</t>
  </si>
  <si>
    <t>Proyecto Suspendido
CAUSAS DE LA SUSPENSIÓN: Espera de la modificación del contrato y la inclusión de adición por parte del ET.
Observaciones y Gestión: 
Se realiza mesa de trabajo el 6/05/2022 y el municipio informa que se han adelantado las gestiones para dar incio al contrato de obra, por lo que solicitan una mesa técnica para coordinar la documentación que se necesita esta se realizará el 9/05/2022 y una mesa juridica el 10/05/2022 para dar claridad de la forma en que se realiza el reconocimiento de precios por desequilibrio financiero. Se programa reinicio de obra para el 16/05/2022.
Se realiza mesa tecnica el 9/05/2022 y se programa el inciio de obra para el 16/05/2022, el municipio solicitó mesa juridica para el 10/05/2022 se realizó y el municipio solicitó que se modificará el convenio para incluir los recursos que reconoce el municipio como ajuste de precios al contratista, se le explicó que no era viable y se comprometio a enviar la consulta por escrito a mas tardar el 11/05/2022 al área juridica del DPS. Este compromiso se incumplió y se le enviará comunicacion de incumplimiento.  
- El 16/05/22 se remite por parte de esta supervisión, un comunicado al ET avisando de un presunto incumplimiento por parte de este municipio.
- El 19/05/22 la interventoría remite al muncipio el comunicado CII_BTA_DPS_203_2019_7668 en el cual solicita la información parte de los compromisos de la mesa juridica del 10/05/22.
l.	Se realiza reunión por TEAMS para seguimiento del Cv de San Miguel de Sema el 20/05/2022.
i.	El contratista entregó el 20/05/2022. Para validación de la interventoría..	Entrega de solicitud de claridad para el reajuste de precios por parte del ET.
-El 20/05/2022 El municipio remitió a Prosperidad Social la solicitud de modificación del convenio. Se está redactando respuesta junto al apoyo juridico. 
- El equipo de la supervisión del convenio responde al ET el 03/06/22. en este mismo dia se radica el memorando a subdirección de contratación, solicitando audiencia de solución de controversias.
- El  21/06/22 el ET remite comunicado 20220621103911602 respondiendo a las reiteradas solicitudes de la interventoria de entregar la documentación requerida para el iniciode la obra . En este comunicado el ET da a entender que sigue a la espera de que prosperidad Social de respuesta a su anterior solicitud. De inmediatose envia mediante correo electronico , la comunicacion que ya habia sido enviada por delta el 03/02/22 que al parecer no habia llegado a manos del municipio. 
Se programa mesa de trabajo para el 23/06/2022 para dar claridad al E:T .
Se realiza mesa de trabajo el 23/06/22 en reunión de seguimiento se presenta al ET una  el comunicado S-2022-4301-178621. El municipio solicita plazo hasta el 01/07/22 para dar a conocer su posición frente a esta respuesta de prosperidad social en mesa de trabajo.  
Posible arreglo directo citado para el 06/07/2022. NO SE CITÓ.
- 07/07/22 Desde la supervisión se reiteran observaciones para los 3 cupos restantes para completar la preconstrucción.
-08/07/22 Se realiza mesa de trabajo en la cual se socializan las observaciones a la interventoria y contratista. Contratista se compromete a entregar el 11/07.
Se tiene mesa de arreglo directo el 19/07/2022. es necesaria reprogramarla debido a que el  alcalde no asiste a la reunion y no delego a nadie. 
la Interventoria  presenta las subsanaciones el  18/07/2022 y se devuelve con observaciones el 22/07/2022, el  26/07/2022 se programa mesa de trabajo para socializar las observaciones y se esta a la espera de la subsanacion por parte del contratista. 
04/08/22 se proyecta memorando para solicitar reprogramación de audiencia de arreglo directo.
11/08/22 Se remiten las observaciones, de parte de esta supervisión, para el consolidado remitido el pasado 09/08. 
17/08/22 interventoria remite documentos para complementar el consolidado de preconstrucción para los ultimos 3 PB. Se solicitará mesa tecnica.
23/08/22 De acuerdo a lo requerido por el Ing. Juan Montealegre, se están evaluando los topes salariales a los casos especiales.
Se realiza reunión por TEAMS para el arreglo directo del proyecto el 26/08/2022.
Se define muerte del proyecto.	
30/08/22 Se realiza reunión de seguimiento en la cual se informa al contratista sobre los tiempos limites para tramitar la documentación correspondiente al desembolso 1 preconstrucción. preconstrucción de 3 PB restantes se encuentra en revisión de interventoría.
01/09/22 Interventoria remite observaciones a la documentación de los 3 PB pendientes por formular.
x.	Se firma el memorando bajo radicado M-2022-4301-043312 del 04/09/2022 para el pago de la preconstrucción por un valor de $21.186.441 para un avance financiero del 5%.
06/09/22 Se realiza mesa de trabajo con contratista e interventoria para aclarar algunos valores presentes en la ficha de estructuración final. 
07/09/22 Interventoría radica la versión definitiva de la documentación para la formulación de los ultimos 3 PB. Se diligencia la ficha de estructuración y se solicita mesa técnica. 
8/09/2022 Se realiza reunión por TEAMS para reformulación del Cv de San Miguel de Sema Mesa No 194 .	Aprobado. (31 potenciales beneficiarios)
15/09/2022. Por recomendación del apoyo jurídico y de la Dirección , se enviará solicitud de incumplimiento a la subdirección de contratos para iniciar el proceso de terminación anticipada.</t>
  </si>
  <si>
    <t>CONSTRUCTORA PAIS SAS</t>
  </si>
  <si>
    <t>ISDUAR HUMBERTO PAEZ RAMOS
contructorapais@hotmail.com</t>
  </si>
  <si>
    <t>20170592M9195-1</t>
  </si>
  <si>
    <t>SOGAMOSO</t>
  </si>
  <si>
    <t>Mejoramiento de Condiciones de Vivienda</t>
  </si>
  <si>
    <t>1. CAUSAS DE LA SUSPENSIÓN: N/A
2. Observaciones y Gestión de Interventoría en el último mes: 
- 04/10/2022: DPS entrega certificado de suficiencia del informe final.
* Se solicito Acta de Cierre</t>
  </si>
  <si>
    <t>PROYECTO TERMINADO (27/01/2022)
15/12/2022: Se realiza memrorando de alcance a la solicitud de terminación anticiapada, en revisión de Albert Campo para firma del Ing. Carlos Mendez</t>
  </si>
  <si>
    <t>CONSORCIO VIVIENDA SOGAMOSO 2018</t>
  </si>
  <si>
    <t>ALIX GILDENNE GOMEZ VIANCHA 
alixgildenne@hotmail.com</t>
  </si>
  <si>
    <t>20170601M8799-1</t>
  </si>
  <si>
    <t>FLORESTA</t>
  </si>
  <si>
    <t>1. CAUSAS DE INSIDENCIA O ATRASO: N/A
2. Observaciones y Gestión de Interventoría en el último mes:
- 25/11/2022: DPS aprueba el informe final del componente social.
- 16/01/2023: Interventoría remite oficio de presunto incumplimiento al contratista referente a las subsanaciones del informe final PGIO.
*Se remite inf Final 25/11/2022.
* Se remite Subsanaciones requeridas Inf Final 27/Dic/2022.
* Inf Final Aprob Arq Johana, pend Aprob. Nuevo Supervisor.</t>
  </si>
  <si>
    <t>PROYECTO TERMINADO (25/07/2022)
16/12/2022: Sin novedades, en revisión de informes mensuales de intervetoria.</t>
  </si>
  <si>
    <t>EDBIN GUILLERMO AVILA FONSECA</t>
  </si>
  <si>
    <t>EDBIN GUILLERMO AVILA FONSECA
edbinguillermo@gmail.com
mejoramientos.floresta.2022@gmail.com</t>
  </si>
  <si>
    <t>20170603M8813-1</t>
  </si>
  <si>
    <t>CIÉNEGA</t>
  </si>
  <si>
    <t>1. Entregado a municipio.
- 02/03/2023: Se encuentra pendiente acta de liquidación, Paz y salvo por ET y aprobación poliza de estabilidad, interventoría emitio oficio 03 Marzo 2023.
* Se radica PQR a traves de la pag web 07/Marz/2023
* Se remite Presunto incumplimiento 27/Abr/2023</t>
  </si>
  <si>
    <t>PROYECTO TERMINADO (07/12/2021)
07/12/2022: Se radica al municipio DERECHO DE PETICIÓN, solicitando formalización de acta de liquidación del contrato de obra por medio del comunicado S-2022-4301-452207.</t>
  </si>
  <si>
    <t>ANDERSON GIOVANI DIAZ DUQUINO</t>
  </si>
  <si>
    <t>ANDERSON GIOVANI DIAZ DUQUINO
andeso99@hotmail.es</t>
  </si>
  <si>
    <t>JOHANNA GUTIERREZ</t>
  </si>
  <si>
    <t>RICARDO HERNANDEZ</t>
  </si>
  <si>
    <t>20170616S10555-1</t>
  </si>
  <si>
    <t>MONIQUIRA</t>
  </si>
  <si>
    <t>construcción de una cancha en grama sintética para el municipio de moniquira - boyacá</t>
  </si>
  <si>
    <t>UNIÓN TEMPORAL SINTEC 2019</t>
  </si>
  <si>
    <t>Jose Roque Ciendua Lopez
canchamoniquira2019@gmail.com
forcomsas@gmail.com</t>
  </si>
  <si>
    <t>20170664V7629-1</t>
  </si>
  <si>
    <t>VALENCIA</t>
  </si>
  <si>
    <t>construcción de pavimento rígido y obras de urbanismo en el barrio san jose zona urbana del municipio de valencia - córdoba.</t>
  </si>
  <si>
    <t>11/09/2019</t>
  </si>
  <si>
    <t>1. Causa del Atraso o Incidencia:
Descripción: proyecto liquidado por interventoría desde el 06-07-2020
2. Gestión de Interventoría en el último mes: El 25/09/2020 se remite informe final de interventoría
* Se solicito Acta de Cierre.</t>
  </si>
  <si>
    <t xml:space="preserve">Proyecto Entregado a municipio.
carpeta lista para liquidacion del convenio por parte de la supervision.
Se entregó a la supervisora las fichas técnicas necesarias para la inauguración del proyecto con el fin de que estén disponibles cuando la entidad requiera organizar la inauguración de dicho proyecto
Se organizó y compartió la carpetas de liquidación del convenio con la supervisora Astrid, de la documentacion que ET el 22-07-21 remitio a PS en respuesta a oficio de solicitud de documentacion para liquidacion del convenio
</t>
  </si>
  <si>
    <t>CONSORCIO ASIEL 2018</t>
  </si>
  <si>
    <t>JUAN DAVID CUETO DE ALBA
jcueto_21@hotmail.com</t>
  </si>
  <si>
    <t>20170675M9136-1</t>
  </si>
  <si>
    <t>ARCABUCO</t>
  </si>
  <si>
    <t>1. Terminado.
- 29 al 31/03/2023: Se realizó recorrido entre las partes para verificar el estado de las intervenciones y realizar las respectivas entregas.
- 11/04/2023: Se realiza mesa de seguimiento con la supervisión de DPS, en donde se establecen compromisos por parte del ET. Se está a la espera de la confirmación por parte del ET para el respectivo recorrido.
* Se reitera solicitud entrega de documentos que componen el informe final. 25/Abr/2023.</t>
  </si>
  <si>
    <t>PROYECTO EN EJECUCION (Reinicio 12/09/2022)
30/11/2022: Se realiza reunión presencial con el alcalde, coordiandor del interventoría, coordinador de proyectos de MCH del DPS y el equipo de supervisión, donde se establecen las condiciones actuales del convenio, las responsabilidades financieras y los compromisos no cumplidos respecto a la efectucion, por la cual se manifiesta al señor alcalde la inviabilidad para prorrogar el convenio, se espera pronuncimaiento del municipio para el dia lunes 05/12/2022.</t>
  </si>
  <si>
    <t>INGENIAMOX S.A.S.</t>
  </si>
  <si>
    <t>OSCAR YOVANY GALAN MOLANO
gerencia@ingeniamox.co</t>
  </si>
  <si>
    <t>20170687V9607-1</t>
  </si>
  <si>
    <t>construcción de pavimento rígido y obras de urbanismo en los barrios nazareth y jaraguay zona urbana del municipio de valencia - córdoba.</t>
  </si>
  <si>
    <t xml:space="preserve">Se están organizando con Astrid Puche la actualización de los informes de supervisión del convenio, esta en revision.
carpeta lista para liquidacion del convenio por parte de la supervision.
Se entregó a la supervisora las fichas técnicas necesarias para la inauguración del proyecto con el fin de que estén disponibles cuando la entidad requiera organizar la inauguración de dicho proyecto
Se le solicito a area financiera de PS los certificados de contabilidad y tesorería para completar las carpetas
Se organizó y compartió la carpetas de liquidación del convenio con la supervisora Astrid, de la documentacion que ET el 22-07-21 remitio a PS en respuesta a oficio de solicitud de documentacion para liquidacion del convenio
Se encuentra en revision por financiera la documentacion y soliciitud de ultimo desembolso 10% enviado por contratista. </t>
  </si>
  <si>
    <t>ANDERSON GIOVANI DIAZ DUQUINO
andeso99@hotmail.es
Tel. 3112039913</t>
  </si>
  <si>
    <t>20170705V9297-1</t>
  </si>
  <si>
    <t>SUSACÓN</t>
  </si>
  <si>
    <t>Pavimentacion en concreto rigido de las calles: calle 6 carrera 3 y 4, carrera 4 calle 7 y 6 y calle 7 carrera 3 y 5 del municipio de Susacón - Boyacá</t>
  </si>
  <si>
    <t>1. Causa del Atraso o Incidencia:
Descripción: Contratista termino con las actividades segun lo programado.
2. Gestión de Interventoría en el último mes: se suscribio acta de liquidación.
* Se solicito Acta de Cierre</t>
  </si>
  <si>
    <t>Terminado y entregado. 
Convenio en liquidacion
Fueron revisados y tramitados todos los Desembolsos.
Se realiza la AV3 el 06-07-21. 
22/0922: Cambio de supervisión a Mario Fernando Rubio existe un primer borrador de lista de chequeo pendiente observaciones para liquidación
07/10/0922:  pendiente observaciones a la primera lista de chequeo generada para la para liquidación del convenio.</t>
  </si>
  <si>
    <t>NICOLAI ROMAN AVILA BERNAL
Celular: 313 8548992
construcolsostenible@gmail.com</t>
  </si>
  <si>
    <t>2017519AV8673-1</t>
  </si>
  <si>
    <t>SANTA ROSA DE VITERBO</t>
  </si>
  <si>
    <t>519A</t>
  </si>
  <si>
    <t>pavimentacion de las vias urbanas correspondientes a los estratos 1 y 2 en el municipio de santa rosa de viterbo boyaca</t>
  </si>
  <si>
    <t>1. CAUSAS DEL ATRASO O INCIDENCIA: A la fecha por ET no ha firmado acta de liquidación.
2. Observaciones y Gestión de Interventoría en el último mes: 
-A la fecha no se ha firmado acta de liquidacion, ET no ha programado reunion con el contratista.
-El ET decide sacar resolucion  para liquidar el contrato unilateralmente, esta a la espera de la notificacion al contratista.
- El 23/05/2022 interventoria solicita por medio de oficio al ET claridad sobre la liquidacion unilateral.
-El dia 1/06/2022 se remite oficio de reiteracion solicitando el acta de liquidación.
-El dia 8/06/2022 interventoria reitera a el ET la entrega de acta de liquidación.
-El dia 14/06/2022 se reitera nuevamente al ET no ha dado respuesta a las solicitudes anteriores.
* Pend. Paz y Salvo por ET, hasta que no resuelva hallazgos de la contraloria.</t>
  </si>
  <si>
    <t>PROYECTO TERMINADO
13/12/2022: Se recibe copia de  correo electrónico de la aseguradora hacia la interventoria informando "que hemos procedido a requerir al garantizado sobre el particular. Una vez contemos con pronunciamiento por parte de éste le haremos extensivo su contenido"</t>
  </si>
  <si>
    <t>OBRAS DE INGENIERIA ARQUITECTURA Y CONSULTORIA S.A.S.</t>
  </si>
  <si>
    <t>SONIA SIDNEY RUIZ GARCIA
3112367295
gerencia@obinarco.com</t>
  </si>
  <si>
    <t>20170406V9618-1</t>
  </si>
  <si>
    <t>SUCRE</t>
  </si>
  <si>
    <t>BUENAVISTA</t>
  </si>
  <si>
    <t>construcción en pavimento rígido de las calles urbanas del municipio de buenavista, departamento de sucre</t>
  </si>
  <si>
    <t>BUENAVISTA - Proyecto liquidado. Acta de cierre de PI suscrita</t>
  </si>
  <si>
    <t>BUENAVISTA: Liquidado contrato de obra
Pendiente suscribir el acta de cierre del PI
Tiene pendiente sub. informe menual 1 y liquidacion del convenio.
El 01/09/2022 se realiza devolucion con una unica observacion (desglose PGIO) el informe mensual 1</t>
  </si>
  <si>
    <t>CONSORCIO VIAL BUENAVISTA SPG</t>
  </si>
  <si>
    <t>20170382V8409-1</t>
  </si>
  <si>
    <t>COLOSO</t>
  </si>
  <si>
    <t>construcción de pavimento rígido y mejoramiento de vias urbanas en el municipio de coloso, departamento de sucre</t>
  </si>
  <si>
    <t>COLOSÓ. Proyecto liquidado. Acta de cierre de PI suscrita</t>
  </si>
  <si>
    <t>COLOSÓ
Proyecto liquidado pendiente suscribir acta de cierre PI.
Se suscribió el acta de liquidación la cual está para firma del ente territorial y el acta de entrega y compromiso de sostenibilidad.
Marzo 16: En comité de cierre realizado con la Interventoria  y supervisión del contrato de interventoría, la coordinacion de Infraestructura generó el compromiso de enviar comunicado al Alcalde de este municipio para que realice citación a reunión presencial en la ciudad de Bogotá el día 28 de marzo.
Marzo 4: Se tiene prevista mesa de trabajo para citar al E.T. para conocer los motivos por los cuales no ha cumplido con os tiempos de entyrega de la documentación exigida por la interventoría para llevar a feliz témino el convenio.
Feb 17: Pendiente Acta de entrega y compromiso de sostenibilidad, Acta de liquidación y Acta de Cierre del PI. Falta presentación del informe final.
Presenta: 
1. Acta de terminacion del 28 de febrero de 2021
2.  Acta de entrega y recibo final del 28 de febrero de 2021
3. Acta de entrega y compromiso de sostenibilidad  del 02 de septiembre de 2021
4. Acta de liquidacion de obra del 10 de diciembre de 2021
5. El 28 de abril de 2022 se da aprobacion al informe final 
6. PENDIENTE suscribir el acta de cierre del PI</t>
  </si>
  <si>
    <t>Consorcio Vias Colosó</t>
  </si>
  <si>
    <t>EDSON BARRIOS MEZA</t>
  </si>
  <si>
    <t>20170403V9595-1</t>
  </si>
  <si>
    <t>COROZAL</t>
  </si>
  <si>
    <t>Construccion de pavimento en concreto rigido en vias urbanas del barrio Renacimiento y el barrio Sagrado Corazón de Jesús del municipio de Corozal - Sucre</t>
  </si>
  <si>
    <t xml:space="preserve">COROZAL VIAS
En proceso de liquidación del proyecto, con terminación anticipada,
La interventoria remitió el informe diagnostico del estado del proyecto, segun solicitud de la supervisión del convenio. La alcaldia no ha presentado el informe solicitado por DPS.
SE realizó mesa de trabajo el 13 de abril de 2023 con interventoria, municipio y DPS para revisar el estado de liquidación. El municipio se compromitio a terminar el proceso sancionatorio para el mes de junio. La interventoria enviará aclaracion a los porcentajes de obra reportados. </t>
  </si>
  <si>
    <t>COROZAL 403 - 
Proyecto terminado de forma anticipada sin cumplir la totalidad del objeto contractual,
Se sigue a la espera de que por parte del Ente Territorial se presente el plan de contingencia para el levantamiento de la cláusula resolutoria y se pueda llevar a feliz término del contrato de obra.
 El ente territorial envia oficio con fecha 15 de febrero donde solicita la no aplicación de la cláusula resolutoria al convenio interadministrativo. 
Envío reporte por parte de interventoría el 17 de febrero a la supervisión del convenio y contrato de interventoría.
Seguimiento a Prórroga de contrato de obra al 30 Enero 2022. 
Pendiente Av3.
Se radicó para firma del DISH memorando para prórroga del convenio.
El suprvisor radico solicitud de constitucion de reserva el 16-12-21.
Mediante memorando M-2021-4301-028511 del 6-09-2021 se solicita a contratos desde la supervisión no aplicar la cláusula resolutoria debido a factores externos que le han incumplido al municipio cumplir con lo pactado a pesar de demostrar mediante acciones las intenciones de terminar el proyecto en el plazo contractual.
Mediante memorando No. M-2022-4301-005365 del 15-02-2022 se solicita a la subdireccion de contratacion la aplicacion de la clausula Resolutoria por incumplimiento de los compromisos pactados en la cláusula Segunda - condición resolutoria – del otrosí No. 5 al Convenio Interadministrativo No. 403 FIP de 2017.
El 11-03-2022 mediante comunicado No. UT3G-BOG-3764-2022 la interventotria UT3G informa al municipio de Corozal sobre el posible incumplimiento del contrato de obra, por el no cumplimiento de sus obligaciones. El proyecto se encuentra en un porcentaje de avance del 78,02%.
El 29-03-2022 se realiza visita tecnica por parte del facilitador y del supervisor del convenio, con el fin de verificar el estado de las obras, indicando de que las obras contratadas por el Ente Territorial no son funcionales 4, teniendo en cuenta que no se encuentran confinados y no se tiene andenes para los peatones que transitan la via. Asi mismo, El 30-03-2022 el municipio manifiestò que la cesión del consorciado del Constructor no pudo 
llevarse a cabo. Adicionalmente, el municipio solicita la suspensión o Prórroga del convenio hasta el 31-12-2022, pero no cuentò con los soportes jurídicos, técnicos y de 
trazabilidad de la gestión realizada por el Ente Territorial para el cumplimiento del objeto del convenio.
El 07-04-2022 mediante comunicado No. S-2022-4301-121810 se solicita a la interventoria UT3G infrome diagnostico del estado de las obras ejecutadas en el muncipio de Corozal con el fin de iniciar la liquidacion del convenio. Esta informacion fue suministrada mediante correo electronico el 26-04-2022 incompleta.
El 18-04-2022 mediante oficio No. S-2022-4301-126948 se solicita al Ente Territorial enviar copia digital de los documentos legibles vinculados al contrato de obra desarrollado en el marco del convenio 403-2017 con el fin de inicar el proceso de liquidacion del convenio.
El 29-04-2022 mediante comunicacion No. S-2022-4301-136889 se solicita al la interventroia UT3G ajustar el informe diagnostico del estado de las obras ejecutadas en el municipio de
Corozal, para inicio de liquidación del convenio No. 403FIP – 2017.  La informacion fue suministrada por la UT3G mediante correo electronico el 06-05-2022.
El 26 de mayo de 2022 se realiza reunion con la coordinacion, interventoria y municipio, con el fin de verificar el estado del proyecto. Se acuerda enviar los informes de la interventoria una vez esta verifique la funcionalidad de acuerdo al manual del INVIAS.
El 16 de junio de 2022 mediante comunicacion No. S-2022-4301-186645 se solicita al Ente Territorial se informe reconocimento de obras funcionales
ejecutadas derivadas del Convenio No 403 FIP 2017. A la fecha no se tiene respuesta del municipio.
El 28 de junio de 2022 mediante comunicado No. S-2022-4301-199354 se le solicita a la UT3G dar un segundo ajuste al informe diagnóstico del estado de las obras ejecutadas en el municipio de Corozal, con el proposito de verificar la vida ùtil de las obras en el estado actual. A la fecha no se tiene respuesta de la interventoria.
Mediante comunicados No.S-2022-4301-213349 del 15/07/2022 y  S-2022-4301-220640 del 25/07/2022 se le solicita a la  UT3G el alcance al informe diagnostico donde se informe la vida util del proyecto de acuerdo a las condiciones actuales del mismo.
Mediante resolución No.202 del 29 de
abril de 2022, el municipio de Corozal inicia el proceso de incumplimiento al contratista.
Mediante comunicado No.S-2022-4301-243080 del 11/08/2022 se le da  Traslado al municipio de Corozal  el informe diagnostico y concepto de especialista en vías de la interventoría UT3G. Mediante comunicado S-2023-4301-034294 del 03/02/2023 la supervisión reiteró a la interventoría, la remisión del Informe Final de Interventoría para inicio de cierre del Convenio. Mediante comunicado S-2023-4301-034262 del 03/02/2023 la Supervisión remitió almunicipio los documentos para inicio de trámite de liquidación del Convenio.</t>
  </si>
  <si>
    <t>Consorcio Pavimento Corozal</t>
  </si>
  <si>
    <t>20160542M7841-1</t>
  </si>
  <si>
    <t xml:space="preserve">COROZAL MCH- Proyecto liquidado con acta de cierre del PI suscrita
</t>
  </si>
  <si>
    <t>informe final aprobado por parte de Prosperidad Social.
El 19/08/2022 se realiza memorando No. M-2022-4301-039810 informando el paz y salvo de los informes. Para cierre del PI</t>
  </si>
  <si>
    <t>JAD CONSTRUCCIONES Y SERVICIOS SAS</t>
  </si>
  <si>
    <t>20170698S9987-1</t>
  </si>
  <si>
    <t>COVEÑAS</t>
  </si>
  <si>
    <t>Construcción de un (1) aula múltiple en la institución educativa técnica Pio XII del municipio de coveñas - departamento de sucre</t>
  </si>
  <si>
    <t xml:space="preserve">COVEÑAS 698 
Proyecto en estado entregado al municipio.
La interventoria reitera al municipio el listado de la documentoacion que es solicitada para el informe final de interventoria. La alcaldia ni el contratista dan respuesta a los requerimientos 
</t>
  </si>
  <si>
    <t xml:space="preserve">Proyecto Terminado: 
Se realizó reiteración mediante oficio por parte de la supervisión realizar acción por presunto incumplimiento al Ente Territorial.
Se siguen haciendo las gestiones por parte de la supervisión para la liquidación del proyecto. En comité de seguimiento del 28/12/2023 la Supervisión manifestó que se había iniciado con el apoyo jurídico, la proyección de la liquidación bilateral del Convenio, de acuerdo al os lineamientos del Manueal de Contratación.
</t>
  </si>
  <si>
    <t>CONSORCIO AULA MULTIPLE PIO XII 2018</t>
  </si>
  <si>
    <t>20160449V4780-1</t>
  </si>
  <si>
    <t>GALERAS</t>
  </si>
  <si>
    <t>Construcción de pavimento en concreto hidráulico en la calle 9 entre carrera 13-16-17-18-19; calle 16 y calle 7 entre calle 9 y carrera 19; carrera 9 y calle 8 entre calle 13 y carrera 13 en el municipio de galeras departamento de sucre</t>
  </si>
  <si>
    <t>GALERAS 449 -    Proyecto liquidado con acta de cierre el PI suscrita.</t>
  </si>
  <si>
    <t>Proyecto liquidado</t>
  </si>
  <si>
    <t>PROYECTAR INGENIERIA SAS</t>
  </si>
  <si>
    <t>20170479V8346-1</t>
  </si>
  <si>
    <t>GALERAS 2</t>
  </si>
  <si>
    <t>construcción en pavimento rígido de las calles de la zona urbana (fase 2) del municipio de galeras - sucre</t>
  </si>
  <si>
    <t>GALERAS 479 - 
 Se radica el informe final de interventoria, con toda la trazabilidad de las solicitudes de incumplimiento.</t>
  </si>
  <si>
    <t xml:space="preserve">Agosto 25: Proyecto crítico del cual se pretende liquidar de forma unilateral ante la subdirección de contratación.
Proyecto terminado y en estado crítico debido a que no se ha podido suscribir el acta de lqiuidación del proyecto.
El 23/08/2022 mediante oficio S-2022-4301-251626 se reitera al municipio de Galeras Sucre, la solicitud de documentos faltantes para la liquidacion del convenio. 
El 26/08/2022 mediante correo electronico se le da el VoBo al informe social de liquidación. 
El 06/09/2022 se solicita a la interventoria en comite de seguimiento copia de las comunicaciones enviadas al municipio requiriendo la documentacion faltante con el fin de realizar seguimiento. En comité de seguimiento del 28/12/2023 la Supervisión manifestó que se había iniciado con el apoyo jurídico, la proyección de la liquidación bilateral del Convenio, de acuerdo al os lineamientos del Manueal de Contratación. En mesa del 28/12/2022 la supervisión con Interventoria y contratista con compromiso a 4 de enero la entrega de documentación faltante. Interventoria envió el comunicado UT3G-BOG-5019-2022 asunto Cuarta Reiteración Solicitud Documentos Liquidación Contrato – Proyecto Santiago de Tolú MCH, así mismo para citar al próximo 4 de enero a comité técnico virtual. Está en proceso la realización por el presunto incumplimiento por parte de la supervisión, de acuerdo con instrucciones del apoyo jurídico. </t>
  </si>
  <si>
    <t>CONSORCIO PAVIMENTO FASE 2 GALERAS</t>
  </si>
  <si>
    <t>20170480V8347-1</t>
  </si>
  <si>
    <t>construcción en pavimento rígido de las calles de la zona urbana (fase 1) del municipio de galeras - sucre</t>
  </si>
  <si>
    <t>GALERAS 480 -   Proyecto liquidado con acta de cierre el PI suscrita</t>
  </si>
  <si>
    <t>CONSORCIO GALERAS 2018</t>
  </si>
  <si>
    <t>20170398V10020-1</t>
  </si>
  <si>
    <t>MAJAGUAL</t>
  </si>
  <si>
    <t>Construcción en pavimento rígido en la calle 6 entre carreras 10 y 23 en el casco urbano del municipio de Majagual, departamento de sucre</t>
  </si>
  <si>
    <t>MAJAGUAL- 398 -  Proyecto liquidado. Acta de cierre de PI suscrita</t>
  </si>
  <si>
    <t>CONSORCIO CALLE 6</t>
  </si>
  <si>
    <t>20170407V10013-1</t>
  </si>
  <si>
    <t>OVEJAS</t>
  </si>
  <si>
    <t>Construcción de vías urbanas en pavimento rígido en la cabecera municipal de ovejas sucre - fase 1</t>
  </si>
  <si>
    <t>OVEJAS - Proyecto liquidado con el acta de cierre del PI suscrita.</t>
  </si>
  <si>
    <t>Proyecto liquidado y con el acta de cierre del PI suscrito por DPS</t>
  </si>
  <si>
    <t>CONSORCIO PAVIMENTOS CAB</t>
  </si>
  <si>
    <t>20170609V8415-1</t>
  </si>
  <si>
    <t>PALMITO</t>
  </si>
  <si>
    <t>construcción de pavimento en concreto rígido los sectores identificados en el alcance del proyecto.</t>
  </si>
  <si>
    <t>10/10/2019</t>
  </si>
  <si>
    <t>PALMITO 609 - Proyecto liquidado. Acta de cierre de PI suscrita</t>
  </si>
  <si>
    <t>CONSORCIO VIAS PALMITO 2018</t>
  </si>
  <si>
    <t>20170404V8537-1</t>
  </si>
  <si>
    <t>SAMPUÉS</t>
  </si>
  <si>
    <t>construccion de pavimento en concreto rigido de las calles principales de los barrios las colinas, la industria y le campano municipio de sampues sucre</t>
  </si>
  <si>
    <t xml:space="preserve">SAMPUÉS - Proyecto liquidado. Acta de cierre de PI suscrita </t>
  </si>
  <si>
    <t>CONSORCIO VIAL SAMPUES</t>
  </si>
  <si>
    <t>20160544M5741-1</t>
  </si>
  <si>
    <t>SAN BENITO ABAD</t>
  </si>
  <si>
    <t xml:space="preserve">SAN BENITO ABAD - Proyecto liquidado. Acta de cierre de PI suscrita </t>
  </si>
  <si>
    <t>CONSORCIO VIVIENDAS POR COLOMBIA</t>
  </si>
  <si>
    <t>MARCELA PAOLA ALVARADO MEJIA</t>
  </si>
  <si>
    <t>20170389V8742-1</t>
  </si>
  <si>
    <t>SAN MARCOS</t>
  </si>
  <si>
    <t>Construcción de pavimento en concreto rígido en varias vias urbanas en el municipio de san marcos en el departamento de sucre</t>
  </si>
  <si>
    <t>SAN MARCOS -  Proyecto liquidado con acta de cierre el PI suscrita</t>
  </si>
  <si>
    <t>DEIVIS ANTONIO PEREZ SERPA</t>
  </si>
  <si>
    <t>20170401V10469-1</t>
  </si>
  <si>
    <t>SAN ONOFRE</t>
  </si>
  <si>
    <t xml:space="preserve"> construccion de pavimento en concreto rigido en la carrera 20 desde la calle 22 (esquina de la cancha del parque) hasta la calle del puerto (salida a rincon del mar) en el municipio de san onofre - sucre</t>
  </si>
  <si>
    <t>SAN ONOFRE 401. Proyecto liquidado con acta de cierre el PI suscrita</t>
  </si>
  <si>
    <t>CONSORCIO PAVIMENTO CARRERA 20 SAN ONOFRE</t>
  </si>
  <si>
    <t>20160603M7259-1</t>
  </si>
  <si>
    <t xml:space="preserve">SAN ONOFRE MCH
El contratista no ha hecho entrega de la documentacion necesaria para realizar la subsanacion del informe final de Liquidación 
</t>
  </si>
  <si>
    <t>ANGEL NICANOR GONZALEZ</t>
  </si>
  <si>
    <t>20170405S5260-1</t>
  </si>
  <si>
    <t>SANTIAGO DE TOLÚ</t>
  </si>
  <si>
    <t>construcción de la institución educativa santa teresita sede 2 ubicado en el barrio arroyito zona urbana del municipio de santiago de tolú - sucre</t>
  </si>
  <si>
    <t>SANTIAGO DE TOLÚ 405
Proyecto terminado. Se hace entrega del acta de terminacion a PS. El contratista aun no ha entregado todos los documentos necesarios para radicar el informe de liquidacion a DPS</t>
  </si>
  <si>
    <t>Agosto 31 Proyecto terminado y se está en inicio de proceso de liquidación del mismo.
El 19-05-2022 se suscribe el reinicio del contrato de obra No. COP-MS-OP-004. 
Asi mismo, mediante oficio No. UTEG-BOG-3975-2022 la interventoría UT3G, informa al Ente Territorial, al contratista y a PROSPERIDAD SOCIAL que una vez revisados los rediseños estructurales de la rampa presentados por el municipio, estos son avalados para su ejecución. 
El 24 de mayo de 2022 el CONSORCIO ESCUELA SANTA TERESITA mediante correo electrónico hace entrega de documentación correspondiente al desembolso No. 5, para verificación del área financiera de PROSPERIDAD SOCIAL, la cual le da respuesta el 25 de mayo de 2022 mediante correo electrónico con las observaciones respectivas para su subsanación.
El 28 de junio de 2022 Prosperidad Social mediante correo electrónico informa al municipio de Santiago de Tolú, que el convenio No. 405 de 2017 se vence el 31 de julio de 2022, con el fin de que se verifique si la ejecución restante del proyecto se puede realizar durante este tiempo o se requiere de una ampliación. 
El 29-06-2022 el Municipio de Santiago de Tolú solicita Prorroga al Convenio No. 405 FIP de 2017, en el cual manifiestan de manera formal se adelanten los trámites administrativos y legales que correspondan con el fin de prorrogar en tiempo el convenio 405 FIP de 2017, con el fin de culminar las obras y su respectiva liquidacion.
De acuerdo a comunicación No. UT3G-BOG-4141-2022 de fecha 30 de junio de 2022, la Interventoría UNION TEMPORAL 3G, certifica y avala la solicitud de la prórroga del convenio.
El 06-07-2022 se realiza reunion tecnica con el municipio de Santagoo de Tolu en las instalaciones de Prosperidad Social con el fin de verificar el estado del proyecto y tomar medidas correctivas para la terminacion del mismo, se aprueba la prorroga del convenio por 3 meses. 
El 08-07-2022 se envia la informaciòn necesaria a Juridica para verificacion, observaciones y/o tramite de prorroga al convenio. 
El 31-08-2022 se hace entrega a Gestion Documental de los informes No.3,4,5,6,7 y 8 con el fin de actualizar el archivo fisico y digital. 
El 06-09-2022 se informa por la interventoria que se esta tramitando el acta de terminacion y entrega con el fin de iniciar tramite para el AV3. Se tienen pendientes detalles de pintura, acabados y finalizacion de la instalacion de baranda en la rampa de acceso. Visita de campo realizada por la supervisión del convenio, pendiente realizar la AV3. Se verificaron reclamaciones de la comunidad con respecto a la dotación de la institución. Pendiente la programación de la AV3, visita final al proecto. La Supervisión ya inició el trámite de la solicitud de pasivo exigible con la solicitu del CDP respectivo.</t>
  </si>
  <si>
    <t>CONSORCIO ESCUELA SANTA TERESITA</t>
  </si>
  <si>
    <t>20160543M4877-1</t>
  </si>
  <si>
    <t xml:space="preserve">SANTIAGO DE TOLÚ MCH
Se continua a la espera de la realización del proceso de Incumplimiento al Contratista por parte del Ente Territorial. La alcaldía no ha hecho la cita a la audiencia de incumplimiento.   </t>
  </si>
  <si>
    <t xml:space="preserve">Septiembre 6 - Se esta a la espera del acta de arreglo directo firmada por la subdireccion de contratación para la liquidación del convenio y pagar lo ejecutado por el contratista.
l 21/07/2022 se realiza mesa de arreglo directo por parte de Contratacion, con el fin de llegar a acuerdos con el municipio. 
El 22/07/2022 el supervisor inicia tramite para el desembolso correspondiente a la preconstruccion y a la obras ejecutadas.
Junio 17: Por parte de la supervisión se solicitó convocar a reunión virtual con el municipio, Interventoria y DPS, para el 16 y 17 de junio, no obstante, el municipio no se presento solicitando una nueva fecha para la reunión, por otro lado, se le solicito de manera urgente el envió de la solicitud de desembolso, toda vez que estos recursos son de patrimonio autónomo, según información de la Interventoria el municipio enviara a prosperidad social una propuesta para continuar con el objeto contractual del convenio.
El 14 de julio de 2022 se cita a arreglo directo por el presunto incumplimiento del convenio 543-2016
Se realizando el seguimiento a las acciones dadas por parte de la interventoria con respecto al proceso de Incumplimiento al Contratista por parte del Ente Territorial. 
El 21-07-2022 se realiza mesa de Arreglo Directo con el fin de llegar a un acuerdo con el Ente Territorial. Asi mismo, El ente territorial no cumplió con la proyección del acta de liquidación de acuerdo a lo establecido en el comite de arreglo directo. El 29-08-2022 se realiza la verificacion documental del informe No.9 y se hace entrega de observaciones para subsanar por parte de interventoria, asi mismo, se informa que los informes 3 y 4 sigue contando con observaciones para subsanar. El 28 /12/2022 se realizó mesa de trabajo de la supervisión con Interventoria y contratista con compromiso a 4 de enero la entrega de documentación faltante. Interventoria envió el comunicado UT3G-BOG-5019-2022 asunto Cuarta Reiteración Solicitud Documentos Liquidación Contrato – Proyecto Santiago de Tolú MCH, así mismo para citar al próximo 4 de enero a comité técnico virtual. Está en proceso la realización por el presunto incumplimiento por parte de la supervisión, de acuerdo con instrucciones del apoyo jurídico. </t>
  </si>
  <si>
    <t>CONSORCIO HABITAT
SALUDABLE 2019</t>
  </si>
  <si>
    <t>20170386V3460-1</t>
  </si>
  <si>
    <t>SINCÉ</t>
  </si>
  <si>
    <t>Pavimentación en concreto rígido de vías urbanas, en el municipio de Sincé, Departamento de Sucre, primera etapa.</t>
  </si>
  <si>
    <t xml:space="preserve">SINCÉ - Proyecto liquidado. Acta de cierre de PI en revision de DPS </t>
  </si>
  <si>
    <t>Consorcio INGESA HVD SINCÉ</t>
  </si>
  <si>
    <t>20160510S6096-1</t>
  </si>
  <si>
    <t>SINCELEJO</t>
  </si>
  <si>
    <t>Construcción De Complejo Deportivo En El Barrio La Libertad Del Municipio De Sincelejo</t>
  </si>
  <si>
    <t xml:space="preserve">SINCELEJO - 510
La interventoria solicita a la alcaldia los documentos de la liquidación, despues de remitir de los paz y salvo de los trabajadores inmersos en la demanda laboral. </t>
  </si>
  <si>
    <t>Septiembre 1: Se envía el acta de entrega y compromiso de sostenibilidad suscrita por las partes. Pendiente el acta de lquidación.
Se encuentra pendiente el ultimo pago al contratista por encontrarse en pasivos exigibles.
Agosto 26: En seguimiento al proceso que viene adelantando el contratista de obra frente a las reclamaciones laborales presentadas y que se requiere subsanar para adelantar las actas pendientes de suscribir y liquidar el contrato de obra.
El 29/08/2022 se da respuesta a derecho de peticion presentado por ep contratista de obra en el que solicita el pago final del contrato de obra. El cual se encuentra en este momento en tramite de pasivos exigibles.
El 07/09/2022 mediante correo electronico se solicita al municipio de Sincelejo se remita en la mayor brevedad posible la certificación de endoso del pago final al convenio 510-2016 Sincelejo Sucre, el cual fue gestionado a través de la figura de pasivo exigible de vigencia expirada. En comité del 28/12/2022 se informó envío de comunicación para firma de la coordinadora de infraestructura y se informó solicitud por la Interventoria paz y salvo por reclamaciones laborales</t>
  </si>
  <si>
    <t>CONSORCIO POLIDEPORTIVO LALIBERTAD.</t>
  </si>
  <si>
    <t>20170394V8626-1</t>
  </si>
  <si>
    <t>TOLUVIEJO</t>
  </si>
  <si>
    <t>pavimentación en concreto rígido de las calles del barrio villa eti en el municipio de toluviejo - sucre.</t>
  </si>
  <si>
    <t xml:space="preserve">TOLUVIEJO 394. - Proyecto liquidado. Acta de cierre de PI en revision de DPS 
</t>
  </si>
  <si>
    <t>Agosto 31: Se está en revisión de la subsanación al informe final presnetado por la interventoría.
viene reportando ante la dirección este proyecto como crítico por la no completitud de la información requerida para liquidar el contrato de obra y presentar el informe final.
El 02/09/2022 se realiza entrega de certificado de suficiencia con observaciones del informe final para la subsanacion.</t>
  </si>
  <si>
    <t>CONSORCIO PAVIPALMIRA</t>
  </si>
  <si>
    <t>20170400V944-1</t>
  </si>
  <si>
    <t>TOLUVIEJO1</t>
  </si>
  <si>
    <t>construcción pavimento rígido de las vías del corregimiento de la palmira zona rural municipio de toluviejo - sucre</t>
  </si>
  <si>
    <t xml:space="preserve">TOLUVIEJO 1 400  - Proyecto liquidado. Acta de cierre de PI en revision de DPS </t>
  </si>
  <si>
    <t>CONSORCIO PAVIETY</t>
  </si>
  <si>
    <t>20160449S3425-1</t>
  </si>
  <si>
    <t>Escenarios deportivos</t>
  </si>
  <si>
    <t>449</t>
  </si>
  <si>
    <t>Construcción de un polideportivo cubierto en el municipio de Galeras - departamento de
Sucre</t>
  </si>
  <si>
    <t>4</t>
  </si>
  <si>
    <t xml:space="preserve">GALERAS 449 - 
1.Observaciones y Gestión de Interventoría en el último mes: Se realizará visita por parte de DPS con acompañamiento de la interventoria el dia 20 de abril. Dado que no se avala prórroga del Convenio, se procede con la terminación del contrato en el estado que se encontraba a 31 de Diciembre de 2022. Se inicia el proceso de liquidación. </t>
  </si>
  <si>
    <t xml:space="preserve">Julio 3: De acuerdo con la reprogramación del contratista se tiene un programado para el reinicio de la obra de 42,90% mientras que el porcentaje ejecutado para el reinicio es de 48,68%, lo que evidencia un adelanto del 5,78%, por lo que se tiene una ejecución presupuestal $354.941.899,00. 
Junio 15: De acuerdo con la reprogramación del contratista se tiene un programado para el reinicio de la obra de 18.22% mientras que el porcentaje ejecutado para el reinicio es de 36.23%, lo que evidencia un adelanto del 18.00%, por lo que se tiene una ejecución presupuestal $131.280.659,00.
Si sumamos a la programación inicial que se llevaba se tiene programado de 83.42% mientras que el porcentaje ejecutado es de 87.69%, lo que evidencia un adelanto del 4.27%
El proyecto cuenta con reinicio el 27/04/2022 y una fecha estimada de terminación el 26/08/2022. De acuerdo con la reprogramación del contratista se tiene un programado para el reinicio de la obra de 8.55% mientras que el porcentaje ejecutado para el reinicio es de 27.33%, lo que evidencia un adelanto del 18.78%, por lo que se tiene una ejecución presupuestal $199.267.294,00. 
El 21-07-2022 se envia la informaciòn necesaria a Juridica para verificacion, observaciones y/o tramite de prorroga al convenio.
El 25/07/2022 se montan a DELTA los memorandos de contratacion y de Secretaria General para prorroga del convenio  
Se realiza visita tecnica el 02 y 03 de agosto de 2022 con el fin de verificar la solicitud realizada del contratista con respecto al cambio de cubierta. 
Se encuentra en revision de coordinacion el informe correspondiente, para posteriormente enviar a la interventoria. 
De acuerdo a informe semanal 15 con cierr del 14/08/2022 se informa un avance fisico re-programado del 75,52% con respecto al ejecutado 70,04% con un atraso del 5,49% 
El 24/08/2022 mediante oficio No.S-2022-4301-252668 se da respuesta al comunicado de la interventoria en el que solicita el cambio de la cubierta de la tarima.
El 05/09/2022 informe semanal 18 con cierre del 29/08/2022 se informa un avance fisico re-programado del 86,10% con respecto al ejecutado 78,24% con un atraso del 7,86% 
El 06/09/2022 mediante oficio No. S-2022-4301-324103 se da traslado al municipio de Galeras Sucre requerimiento de la Contraloria. El 06/09/2022 mediante oficio S-2023-4301-031771 la Supervisión notificó al municipiola terminación delplazodelconvenio e inicio del proceso de liquidación del mismo.                                                                                 El 01/02/2023 la Supervisión solicitó mediante comunicación S-2023-4301-031751 el Informe Final para inicio del cierre del Convenio.  El 22/03/23 mediante comunicación S-2023-4301-070696 la Supervisión reiteró al municipio los documentos para el inicio del proceso de liquidación del Convenio. El 20/04/23 se realizó laa visita conjunta al proyecto por parte del Supervisor y apoyo técnico, de verificación de las obras recibidas en Acta de Entrega y Recibo y verificación de la funcionalidad de la infraestructura construida.             </t>
  </si>
  <si>
    <t>CONSORCIO AE1</t>
  </si>
  <si>
    <t>$ 0</t>
  </si>
  <si>
    <t>20160389M5684-1</t>
  </si>
  <si>
    <t>CUNDINAMARCA</t>
  </si>
  <si>
    <t>AGUA DE DIOS</t>
  </si>
  <si>
    <t>31/1/2022</t>
  </si>
  <si>
    <t xml:space="preserve">AGUA DE DIOS
La alcaldia se compromete entregar documentacion faltante el dia 27 de enero de 2023 para informe final. El contratista trabaja en el componente social. </t>
  </si>
  <si>
    <t>Se programa mesa de trabajo virtual con la participación de todas las partes para el día 26 de septiembre de 2022 pero debió ser cancelada por inasistencia del contratista; pendiente programación de nueva fecha.
No se presentan novedades, pendiente remisión de subsanaciones a PS según observaciones en visita de verificación de condiciones, se solicita a  la interventoría su gestión insistente con el contratista para efectos del cumplimiento de compromisos.</t>
  </si>
  <si>
    <t xml:space="preserve">CONSORCIO SAN ESTEBAN </t>
  </si>
  <si>
    <t>20170649S5308-1</t>
  </si>
  <si>
    <t>ARBELÁEZ</t>
  </si>
  <si>
    <t xml:space="preserve">Construcción polideportivo la mutuaria del casco urbano de Arbeláez - Cundinamarca
</t>
  </si>
  <si>
    <t xml:space="preserve">28/07/2020	</t>
  </si>
  <si>
    <t xml:space="preserve">ARBELÁEZ. 
Proyecto liquidado. Acta de cierre de PI en elaboracion de interventoria </t>
  </si>
  <si>
    <t xml:space="preserve">ARBELÁEZ: 649/2017.
*15/03/2023:  Supervisión a Claudia Liliana Abreu solicita información sobre el tramite de la liquidación del convenio e informa que "saliendo de unos convenios que necesitamos liquidar pronto por pérdida de competencia y le saco tiempo para revisar la carpeta que hay del convenio de Arbelaez, el cual me acaban de asignar para realizar la liquidación. Te estaré contando".
*15/03/2023:  Supervisor a ET e Interventoría UT3G reitera por 5ta. vez  informen si la solicitud del  29/09/2022, 12/09/2022 y 09/09/2022 ya fue realizada en lo que tiene que ver con la corrección de las garantías, si existe un anexo 10 a la póliza de cumplimiento en su amparo de estabilidad, ya que se revisa y no cumple debido a: - La póliza de estabilidad aportada (anexo 9) Amparo de estabilidad desde 4/1/2021 al 4/enero de 2025 (cuatro años), falta ampara un año debido a que verificado el contrato de cesión nos dice que debe constituir garantías, si verificamos el contrato inicial donde se evidencia que el amparo debe ser de 5 años. - El acta de entrega y recibo final es de fecha 19/12/2020, por consiguiente el amparo de estabilidad de la obra debe ser desde el 19/12/2020 hasta 19/12/2025. Por favor solicitar corregir la póliza para lograr su cobertura final.
*09/11/2022: Supervisor a subdirección DISH envía MEMO - Solicitud liberación saldo RP no ejecutado C-No. 649-2017 Arbelaez - Cundinamarca.
*09/11/2022: Supervisor a interventoría solicita informen si ya se subsanó completamente la póliza y si la ET aprobó, informan que el 08/11/2022 el contratista solicitó a la aseguradora la corrección a 3 años al PAGO DE SALARIOS, PRESTACIONES SOCIALES LEGALES E INDEMNIZACIONES LABORALES (hasta el 17/12/2023). Et a la espera de la subsanación para aprobarlas. A la espera!!!
*02/11/2022:  Supervisor a Interventoría UT3G solicita informar a ET y contratista que la póliza final-anexo 9  tiene errores en las fechas de amparo, corregir a 5 años a la ESTABIUDAD y CALIDAD DE LA OBRA (hasta el 17/12/2025) y 3 años al PAGO DE SALARIOS, PRESTACIONES SOCIALES LEGALES E INDEMNIZACIONES LABORALES (hasta el 17/12/2023). 
*02/11/2022:  Guillermo Martínez a Supervisión apoyo jurídico informa que en el proceso de elaboración del Acta de Cierre para la liquidación del convenio, se encontró que la póliza final-anexo 9  tiene errores en las fechas de amparo. Se debe solicitar a ET, la corrección de la póliza final, donde se contemplen correctamente las coberturas para los dos amparos, esto es, 5 años a la ESTABIUDAD y CALIDAD DE LA OBRA (hasta el 17/12/2025) y 3 años al PAGO DE SALARIOS, PRESTACIONES SOCIALES LEGALES E INDEMNIZACIONES LABORALES (hasta el 17/12/2023). 
*11/10/2022:  Interventoría a Supervisor informa que contratista le informó que ya realizó la solicitud a la aseguradora para la corrección de las garantías.
*10/10/2022:  Supervisor a ET solicita informar si ya la solicitud del 29/09/2022 fue realizada en lo que tiene que ver con la corrección de las garantías
*29/09/2022:  Supervisor a ET solicita informen si existe un anexo 10 a la póliza de cumplimiento en su amparo de estabilidad puesto que se revisa y no cumple, falta un año.
*09/09/2022:  Supervisor a Interventoría UT3G solicita informar si existe un anexo 10 a la póliza de cumplimiento en su amparo de estabilidad y corregir la póliza para lograr su cobertura final ya que el amparo de estabilidad de la obra debe ser desde el 19/12/2020 hasta 19/12/2025, de acuerdo al Acta de Entrega y Recibo Final es de fecha 19/12/202.
*09/09/2022:  OLGA LUCIA RAMIREZ GARZON (Apoyo Legal GIT Desarrollo e Implementación) a Supervisor informa que despues de revisada la documentación en el proceso de liquidación solicita preguntar a Interventoría UT3G si existe un anexo 10 a la póliza de cumplimiento en su amparo de estabilidad y corregir la póliza para lograr su cobertura final ya que el amparo de estabilidad de la obra debe ser desde el 19/12/2020 hasta 19/12/2025, de acuerdo al Acta de Entrega y Recibo Final es de fecha 19/12/202.
*07/09/2022:  Supervisor a la espera del proceso del Acta de Liquidación Final del convenio.
*14/08/2022: Apoyo a liquidación del Supervisor (Guillermo Martínez)  informa que ya está cargado en  TEAMS  borrador Acta de Cierre del convenio con todos los documentos ordenados y numerados conforme a la lista de chequeo y aclara, que los desembolsos en actas parciales y finales, en certificado de fiducia y el valor ejecutado en actas de entrega y recibo final y de liquidación, no coinciden con el valor inicial del contrato de obra. 
*01/07/2022: Supervisor SALE A VACACIONES HASTA EL 27/07/2022 A LAS 2:00 PM.
*06/06/2022: Supervisor a Guillermo remite el documento faltante para el proceso de liquidación del convenio
*06/06/2022: Supervisor a interventoría envía SUSCRITO el Formato de Suficiencia del INFORME FINAL de Interventoría.
*31/05/2022: Supervisor a apoyo técnico solicita nuevamente infomación de cómo va la revisión del Informe Final de Interventoría.
*27/05/2022: Supervisor a Guillermo remite documentación pendiente para liquidación del convenio.do.                      </t>
  </si>
  <si>
    <t xml:space="preserve">OSCAR SANCHEZ </t>
  </si>
  <si>
    <t>20170629M10634-1</t>
  </si>
  <si>
    <t>BOJACÁ</t>
  </si>
  <si>
    <t xml:space="preserve">BOJACÁ
Se envia acta de terminaciòn suscrita a DPS, se realizó mesa de trabajo para clarificar el proceso de liquidacion y de pago del acta final.
Se realiza reiteracion de solicitud de documentos de liquidacion. </t>
  </si>
  <si>
    <t xml:space="preserve">BOJACA: 
Fecha de terminación: 07 de agosto de 2022  
Respecto al acta de cierre de proyectos MCH, dado que se originó compromiso en la AV3 de arreglos locativos a 2 beneficiarias de mejoramiento, se encuentra pendiente de firmas por interventoría, operador y nuestro apoyo técnico.  Sin embargo, con base en el comité de seguimiento realizado el día de hoy donde informaron que el contratista ya cumplió el compromiso, se procede a enviar el acta para firma de interventoría y contratista.  </t>
  </si>
  <si>
    <t>CONSORCIO CONSTRUVIVIENDA</t>
  </si>
  <si>
    <t>20160576M5476-1</t>
  </si>
  <si>
    <t>CÁQUEZA</t>
  </si>
  <si>
    <t xml:space="preserve">CAQUEZA
Informe final aprobado. Acta de cierre en eleboracion de interventoria  </t>
  </si>
  <si>
    <t xml:space="preserve">CÁQUEZA: 576/2016
El 03/10/2022 la Interventoría a contratista reitera la solicitud de todos los documentos requeridos para la liquidación del contrato de obra.
El 04/10/2022 en atención a solicitud de Milena Jure se le envía el Acta de Entrega y Recibo Final de la obra y algunos documentos anexos. Se informa que en conversación con el contratista las actas de recibo de los beneficiarios ya están suscritas por ellos, pero falta firma de la ET, mañana
El 05/10/2022 el estará en el municipio para hacerlas firmar y se las pasa a la social, se compromete que el lunes 10/10/2022.
El 10/10/2022 el Supervisor a contratista solicita informar cómo va el proceso de consolidación de los documentos para la Liquidación Final del contrato e Informa Final de Interventoría
El 10/10/2022 el Contratista a Supervisor informa que el 06/10/2022 entregó a la Interventoría:  1) Actas de Recibo de Beneficiarios, Acta de Recibo Final del Objeto Contractual y Acta de Terminación, con firmas originales para firma de la interventoría.  2) Informes Sociales ajustados, por correo, en espera de instrucciones para saber que se debe imprimir.  3) La ET se comprometió a expedir paz y salvos y demás documentos.  4) Contratista tiene a un social ajustando PGIO.  5) Contratista ajustando planos récord.
El 10/10/2022 se reciben todas. Falta suscribir el Acta de Liquidación, pero el contratista informa que debe ponerse a paz y salvo con algo esta semana para poder solicitar certificación de la ET y entregar la documentación faltante.
El 11/10/2022 el Supervisor a ET solicita que, de acuerdo con compromisos adquiridos con el contratista de obra, deben expedir paz y salvos y demás documentos necesarios para la realización del Informe Final de Interventoría, la liquidación final del contrato y posterior liquidación del convenio suscrito con DPS.
El 27/10/2022 el Supervisor a contratista solicita informar cómo va el proceso de consolidación de los documentos para la Liquidación Final del contrato e Informa Final de Interventoría.
El 27/10/2022 el Contratista a Supervisor informa que entregó a la Interventoría:  1) La totalidad de planos récord para revisión. 2) Todas las Actas de Recibo de Beneficiarios, Acta de Recibo Final del Objeto Contractual y Acta de Terminación. 3) Entrego aportes FIC SENA y tiene la certificación. El municipio ya le entregó paz y salvo. 4) Tiene ya certificación de Planeación y de servicios públicos. 5) Informes Sociales ajustados, por correo, en espera de instrucciones para saber que se debe imprimir.  6) Contratista tiene a un social ajustando PGIO debido a que profesional tuvo unos inconvenientes personales y no había podido trabajarle al tema.  7)  Está pendiente certificación de Personería, no ha querido firmar porque dos trabajadores tienen lio con la EPS debido a que no los han cambiado a régimen subsidiado, al enterarse contratista la semana pasada radicó ante Famisanar los documentos que prueban que el hizo los aportes y el reporte de retiro oportunamente, está esperando respuesta. 8) Está pendiente el informe de veeduría y la póliza de estabilidad que debería salir hoy a mañana 28/10/2022.
A la fecha del presente informe la Interventoría certifica el 100% de ejecución de las obras. Se suscribió el 29/07/2022 el Acta de Entrega y Recibo Final del objeto Contractual y Acta de Terminación del contrato de obra 146 del 2018 por parte del contratista, ET y la interventoría.
</t>
  </si>
  <si>
    <t xml:space="preserve">EMIGDIO ROJAS BUSTAMENTE </t>
  </si>
  <si>
    <t>20160578M5670-1</t>
  </si>
  <si>
    <t>CHAGUANÍ</t>
  </si>
  <si>
    <t>CHAGUANÍ - La interventoria radica en fisico el informe de Liquidacion para aprobacion de la supervision de DPS</t>
  </si>
  <si>
    <t>Desembolso No. 5 final se hace efectivo el día 12 de septiembre de 2022.
Mediante memorando con No. radicación M-2022-4301-030749 se efectúa solicitud de desembolso No. 5 final.
Se recibe documentación para revisión y solicitud último desembolso.
Interventoría remite a PS mediante correo del 04 de mayo de 2022 acta de liquidación de contrato de obra con firmas, cuya fecha de suscripción corresponde al día 31 de marzo de 2022.</t>
  </si>
  <si>
    <t xml:space="preserve">CONSORCIO MEJORAMIENTO </t>
  </si>
  <si>
    <t>20170566S9948-1</t>
  </si>
  <si>
    <t>CHIPAQUE</t>
  </si>
  <si>
    <t>construcción polideportivo vereda nizame del municipio chipaque-cundinamarca</t>
  </si>
  <si>
    <t>CHIPAQUE 2.  Proyecto liquidado con acta de cierre el PI suscrita</t>
  </si>
  <si>
    <t xml:space="preserve">CHIPAQUE No.2: 566/2017
*07/09/2022: Supervisor a la ESPERA que Juan Carlos Clavijo (anterior supervisor del convenio) envíe el último Informe de Supervisión Trimestral, teniendo en cuenta que el proyecto fue Terminado el 17/07/2020. y poder continuar con el procesos del Acta de Cierre y Liquidación del mismo de acuerdo a la solicitud del apoyo al proceso el ingeniero Guillermo Martínez.
*06/09/2022: Supervisor a Juan Carlos Clavijo (anterior supervisor del convenio) REITERA y solicita el último informe de supervisión teniendo en cuenta que el proyecto fue Terminado el 17/07/2020. y poder continuar con el procesos del Acta de Cierre y Liquidación del mismo de acuerdo a la solicitud del apoyo al proceso el ingeniero Guillermo Martínez.
*02/09/2022: Supervisor a Guillermo Martínez informa que solicito (el 30/08/2022) el último informe de supervisión a  Juan Carlos Clavijo (anterior supervisor del convenio)  teniendo en cuenta que el proyecto fue Terminado el 17/07/2020. y poder continuar con el procesos del Acta de Cierre y Liquidación del mismo.  Aún estamos a la espera.
*30/08/2022: Supervisor a ET e Interventoría solicita documentación faltante para continuar con el proceso de liquidación del convenio.
*30/08/2022: Supervisor a Juan Carlos Clavijo (anterior supervisor del convenio) solicito el último informe de supervisión teniendo en cuenta que el proyecto fue Terminado el 17/07/2020. y poder continuar con el procesos del Acta de Cierre y Liquidación del mismo.
El 16-05-22 se remiten los documentos para la liquidación del convenio.  </t>
  </si>
  <si>
    <t xml:space="preserve">ADRIANA YADITH VELAZQUEZ </t>
  </si>
  <si>
    <t>20170569S9311-1</t>
  </si>
  <si>
    <t>Construcción polideportivo vereda Querente del municipio Chipaque - Cundinamarca</t>
  </si>
  <si>
    <t xml:space="preserve">CHIPAQUE 1.Proyecto liquidado con acta de cierre el PI suscrita
</t>
  </si>
  <si>
    <t>CHIPAQUE No 1: 569/2017
*07/09/2022:  Supervisor a la espera del proceso del Acta e Liquidación Final del convenio.
*30/08/2022:  Supervisor envía el Informe de Cierre del Convenio 569 de 2017 CHIPAQUE - CUNDINAMARCA.
*24/08/2022:  Supervisor anterior DPS (Juan carlos Clavijo) envia  último Informe Trimestral de Supervisión firmado (dic/2019 - C-569/2017) a Jose Luís Salinas Rubiano para poder continuar tramite a la liquidación del convenio.
*22/08/2022:  Supervisor DPS envía nuevamente la solicitud a Juan carlos Clavijo (supervisor anterior) de enviar el último Informe Trimestral de Supervisión firmado (dic/2019 - C-569/2017) y así, poder continuar con el proceso de liquidación.  Esta pendiente este documento para poder dar tramite a la liquidación del convenio.
*24/08/2022:  Supervisor anterior DPS (Juan carlos Clavijo) envia  último Informe Trimestral de Supervisión firmado (dic/2019 - C-569/2017) a Jose Luís Salinas Rubiano para poder continuar tramite a la liquidación del convenio.
*22/08/2022:  Supervisor DPS envía nuevamente la solicitud a Juan carlos Clavijo (supervisor anterior) de enviar el último Informe Trimestral de Supervisión firmado (dic/2019 - C-569/2017) y así, poder continuar con el proceso de liquidación.  Esta pendiente este documento para poder dar tramite a la liquidación del convenio.
*19/08/2022: José Luís Salinas Rubiano (designado proceso liquidación) informa a Supervisor DPS que la solicitud a Juan carlos Clavijo (supervisor anterior) de enviar el último Informe Trimestral de Supervisión firmado (dic/2019 - C-569/2017) y así, poder continuar con el proceso de liquidación no ha sido atendida. esta pendiente este documento para poder dar tramite a la liquidación del convenio.
*19/08/2022: Supervisor DPS solicita a José Luís Salinas Rubiano (designado proceso liquidación) informar si Juan carlos Clavijo (supervisor anterior) envió último informe trimestral de supervisión firmado (dic/2019 - C-569/2017) y así, poder continuar con el proceso de liquidación.
*01/07/2022: Supervisor SALE A VACACIONES HASTA EL 27/07/2022 A LAS 2:00 PM.
*26/05/2022: Supervisor DPS solicita a Juan carlos Clavijo (supervisor anterior) enviar último informe trimestral de supervisión firmado.
*21/04/2022: DPS a ET envía solicitud copia de los 2 modificatorios para el proceso de liquidación y Acta de cierre final.</t>
  </si>
  <si>
    <t>20170630M9075-1</t>
  </si>
  <si>
    <t>CHOACHÍ</t>
  </si>
  <si>
    <t>CHOACHI. Proyecto liquidado. Acta de cierre de PI en elaboracion de interventoria</t>
  </si>
  <si>
    <t>CHOACHI -
Proyecto terminado y recibido a satisfacción. 
Se realizo el tramite del 100% de los recursos. 
Se adelantan las gestiones para la liquidación del convenio.</t>
  </si>
  <si>
    <t>C&amp;C METÁLICAS Y CONSTRUCTORES  SAS</t>
  </si>
  <si>
    <t>JUAN DANIEL HERNÁNDEZ</t>
  </si>
  <si>
    <t>20170702V7706-1</t>
  </si>
  <si>
    <t>CHOCONTA</t>
  </si>
  <si>
    <t>construcción pavimento rígido en vías urbanas del municipio de chocontá - cundinamarca</t>
  </si>
  <si>
    <t>CHOCONTÁ -   Proyecto liquidado. con acta de cierre el PI suscrita</t>
  </si>
  <si>
    <t>CHOCONTÁ:  702/2017.
*07/09/2022: Supervisión a solicita documentos necesarios para realizar la liquidación del convenio, son:  1)  Actas parciales #3 y #5.  2) Pólizas y aprobación por estabilidad de obra.
*10/08/2022: Supervisión a interventoría solicita remitan los siguientes documentos necesarios para poder continuar con liquidación, son: 1) Actas parciales #3 y #5.  2) Pólizas y aprobación por estabilidad de obra. Certificados financieros: OK
*05/08/2022: Supervisión solicita estado proceso de liquidación a Claudia Liliana Abreu e informa que faltan Documentos técnicos: 1)  Pendiente actas parciales 3 y 5.  2) Pólizas y aprobación por estabilidad de obra. - Certificados financieros: OK PM.</t>
  </si>
  <si>
    <t>CONSORCIO VAL F.R.C</t>
  </si>
  <si>
    <t>20170655S5143-1</t>
  </si>
  <si>
    <t>CUCUNUBÁ</t>
  </si>
  <si>
    <t>Construcción polideportivo vereda media luna del municipio de cucunubá - cundinamarca</t>
  </si>
  <si>
    <t xml:space="preserve">CUCUNUBÁ -  
La interventoria esta en proceso de subsanacion de las observaciones recibidas. </t>
  </si>
  <si>
    <t>CUCUNUBA: 
Proyecto liquidado, en proceso de liquidación del convenio. En revisión de subsanación al informe final presentado por la interventoría.</t>
  </si>
  <si>
    <t>CONSORCIO POLIDEPORTIVO</t>
  </si>
  <si>
    <t>20170565S9534-1</t>
  </si>
  <si>
    <t>FÓMEQUE</t>
  </si>
  <si>
    <t xml:space="preserve">Adecuación y construcción de aulas educativas e infraestructura de la escuela rural  de san lorenzo en el municipio de fómeque - cundinamarca. </t>
  </si>
  <si>
    <t xml:space="preserve">FÓMEQUE - 
La interventoria suscribe el acta final del contrato y el acta de liquidacion. El contratista hace entrega de las polizas actualizadas. La alcaldia no ha realizado la suscripcion de las actas </t>
  </si>
  <si>
    <t xml:space="preserve">FOMEQUE: 
Proyecto terminado y entregado.
Se reitera al ente territorial la entrega del acta de liquidación del contrato de obra. </t>
  </si>
  <si>
    <t xml:space="preserve">UNIÓN TEMPORAL EDUCATIVAS </t>
  </si>
  <si>
    <t>20160387M5484-1</t>
  </si>
  <si>
    <t>FOSCA</t>
  </si>
  <si>
    <t xml:space="preserve">FOSCA - 
Informe final en revision de DPS </t>
  </si>
  <si>
    <t xml:space="preserve">Supervisión del convenio recibe documentación acta parcial 90% para desembolso del 50% (condición del contrato de obra), para revisión.
En revisión por parte de interventoría cuenta acta parcial del 90% para desembolso correspondiente al 50%.
Luego de la revisión del informe de subsanaciones por parte de la supervisión del convenio, se remiten observaciones a la interventoría relacionadas con el mismo informe cuyo contenido no satisface las inquietudes planteadas en la visita de verificación de condiciones últimas y registradas en el acta correspondiente.
Interventoría remite vía correo electrónico del 28 de julio de 2022 a PS para revisión, subsanaciones relacionadas con las observaciones en visita de verificación de condiciones últimas.
No se presentan novedades, pendiente remisión de subsanaciones a PS según observaciones en visita de verificación de condiciones, se solicita a  la interventoría su gestión insistente con el contratista para efectos del cumplimiento de compromisos. </t>
  </si>
  <si>
    <t>SICO CIVILES SAS</t>
  </si>
  <si>
    <t>20170659M5486-1</t>
  </si>
  <si>
    <t>GACHETÁ</t>
  </si>
  <si>
    <t>No ha iniciado Obra</t>
  </si>
  <si>
    <t xml:space="preserve">GACHETÁ
La supervision del convenio ha hecho multiples reiteraciones a contratacion para dar terminacion anticipada al contrato. 
</t>
  </si>
  <si>
    <t xml:space="preserve">GACHETA 659/2017:
*07/09/2022:  A la espera de  elaboración el informe de cierre; quedan faltando los certificados de Tesorería y Fiducia; esos no son de responsabilidad de la Supervisión. Se entregó TODA la documentación correspondiente para su liquidación al liquidador DPS ingeniero Guillermo Martínez.
*26/08/2022:  A la espera de  elaboración el informe de cierre; quedan faltando los certificados de Tesorería y Fiducia; esos no son de responsabilidad de la Supervisión. Se entregó TODA la documentación correspondiente para su liquidación al liquidador DPS ingeniero Guillermo Martínez
ón correspondiente para su liquidación al liquidador DPS ingeniero Guillermo Martínez.
</t>
  </si>
  <si>
    <t xml:space="preserve">CONSORCIO BERCAR SEING </t>
  </si>
  <si>
    <t>20170637M5492-1</t>
  </si>
  <si>
    <t>GUAYABETAL</t>
  </si>
  <si>
    <t xml:space="preserve">GUAYABETAL- Se aprueba el informe final de interventoria y esta en elaboracion el acta de cierre de PI. </t>
  </si>
  <si>
    <t>GUAYABETAL - 
Se realizó mesa de trabajo con interventoría y supervisión en donde se define que la interventoria debe presentar la trazabilidad que soporta las solicitudes y reiteraciones hechas al ente territorial para la suscripción del acta de liquidación que es el único documento pendiente del informe final. 
Proyecto terminado y entregado.
Fecha de terminación: 07-07-21
El 30 de julio se realiza la av3
Fueron revisados y tramitados el 100% de los desembolsos. 
Se reitera al ET allegar el acta de liquidación.</t>
  </si>
  <si>
    <t xml:space="preserve">SOLUCIONES INTEGRALES SAN ANTONIO SAS </t>
  </si>
  <si>
    <t>20170634V4546-1</t>
  </si>
  <si>
    <t>GUTIÉRREZ</t>
  </si>
  <si>
    <t>Mejoramiento de vías urbanas a través de pavimentación en concreto rígido en el municipio de gutierrez - cundinamarca</t>
  </si>
  <si>
    <t>GUTIERREZ-  Proyecto liquidado con acta de cierre el PI suscrita</t>
  </si>
  <si>
    <t>GUTIERREZ:
Proyecto liquidado, en proceso de liquidación del convenio.</t>
  </si>
  <si>
    <t>CONSORCIO VIAL GUTIERREZ 2018</t>
  </si>
  <si>
    <t>20170590V9291-1</t>
  </si>
  <si>
    <t>NIMAIMA</t>
  </si>
  <si>
    <t>Pavimentación carrera 4 entre calle 3 y calle 1 inspección de Tobia del municipio de Nimaima - Cundinamarca</t>
  </si>
  <si>
    <t>NIMAIMA -  Proyecto liquidado con acta de cierre el PI suscrita</t>
  </si>
  <si>
    <t>NINAIMA: 
Proyecto liquidado, en proceso de liquidación del convenio.</t>
  </si>
  <si>
    <t xml:space="preserve">INCEGE SAS </t>
  </si>
  <si>
    <t>20160457M5496-1</t>
  </si>
  <si>
    <t>PACHO</t>
  </si>
  <si>
    <t xml:space="preserve">PACHO
Informe final aprobado. Acta de cierre de PI en elaboración. </t>
  </si>
  <si>
    <t xml:space="preserve">PACHO: 457/2016
*07/09/2022: Supervisor de Convenio a contratista solicita la documentación necesaria para iniciar el proceso de modificación de la forma de pago del convenio para poder realizar el último desembolso y su posterior liquidación.
*06/09/2022: Supervisor de Convenio  a supervisor y apoyo de interventoría envía Acta de Recibo Final de Obra, Acta de Liquidación  Final de obra, Informe de Supervisión ET No. 4 y Final y demás documentos anexos a la liquidación.
*05/09/2022: Contratista a Supervisión DPS envía Acta de Recibo Final de Obra, Acta de Liquidación  Final de obra, Informe de Supervisión ET No. 4 y Final y demás documentos anexos a la liquidación.
*01/09/2022: Supervisor remite a interventoría en PDF suscrito el FORMATO DE CERTIFICACIÓN DE ENTREGA Y SUFICIENCIA del Informe #4.
*31/08/2022:  Se reporta cargue del Acta de Liquidación del conrato de obra en la matriz de seguimiento de zona 2.
*31/08/2022: Supervisor a Santiago Reyes Rivas (liquidaciones) solicita informe cuál es el apoyo designado para iniciar el proceso de liquidación del convenio.
*31/08/2022: Interventoría a Supervisión DPS envía ACTA DE LIQUIDACIÓN del contrato de obra No. 00216 DE 2018.
*24/08/2022: Interventoría a Supervisión DPS envía subsanación social del Informe Mensual # 4.  Convenio No. 457 -2016 – Contrato de obra No. 216 – 2018. 
*24/08/2022: Supervisión a interventoría envía INFORME MENSUAL # 4 etapa de construcción NO APROBADO.  Para subsanar.
*23/08/2022: Interventoría a Supervisión DPS envía subsanación social del Informe Mensual # 4.  Convenio No. 457 -2016 – Contrato de obra No. 216 – 2018. 
*19/08/2022: Queda cargada en la matriz el Acta de Cierre y AV3 proyecto MCH.
*19/08/2022: Supervisor envía  al equipo de apoyo el Informe Mensual # 4 (2da.. subsanación) y solicita revisión en el área de su competencia.
*15/06/2022: Interventoría envía del Acta de Entrega y Recibo Final del Objeto contractual, Acta de Terminación y Actas de  recibido a satisfacción de cada beneficiario. </t>
  </si>
  <si>
    <t xml:space="preserve">VALCHARO CONSTRUCTORES SAS </t>
  </si>
  <si>
    <t>20170680M5486-1</t>
  </si>
  <si>
    <t>PANDI</t>
  </si>
  <si>
    <t>PANDI:  Proyecto liquidado con acta de cierre el PI suscrita</t>
  </si>
  <si>
    <t>PANDI:
Proyecto liquidado y en proceso de aprobación del acta de cierre del PI.
La supervisión adelanta las gestiones para la liquidación del convenio.</t>
  </si>
  <si>
    <t>CONSORCIO PB OBRAS 2018</t>
  </si>
  <si>
    <t>20170519V10301-1</t>
  </si>
  <si>
    <t>QUEBRADANEGRA</t>
  </si>
  <si>
    <t>Construccion de pavimento rigido en red vial urbana de Quebradanegra - cundinamarca</t>
  </si>
  <si>
    <t>QUEBRADANEGRA - Proyecto liquidado. con acta de cierre el PI suscrita</t>
  </si>
  <si>
    <t>QUEBRADANEGRA:
Proyecto liquidado, en proceso de liquidación del convenio.</t>
  </si>
  <si>
    <t xml:space="preserve"> LEEGS ING SAS</t>
  </si>
  <si>
    <t>20170670M5500-1</t>
  </si>
  <si>
    <t>QUETAME</t>
  </si>
  <si>
    <t xml:space="preserve">QUETAME -  Proyecto liquidado con acta de cierre el PI suscrita
</t>
  </si>
  <si>
    <t xml:space="preserve">QUETAME: 
Proyecto liquidado y en proceso de aprobación del acta de cierre del PI.
Se remiten los documentos para la liquidación del convenio. </t>
  </si>
  <si>
    <t xml:space="preserve">G&amp;N CONSTRUCCIONES SAS </t>
  </si>
  <si>
    <t>20170660M9181-1</t>
  </si>
  <si>
    <t>SAN BERNARDO</t>
  </si>
  <si>
    <t>SAN BERNARDO
Se radica el informe final en revision de la supervision DPS</t>
  </si>
  <si>
    <t>SAN BERNARDO: 
AGOSTO 31: Se tiene pendiente la suscripción del Acta de liquidación y trámite del desembolso No 6.
El proyecto término el 18 de mayo.
Av2. Y Av3 el 22 de julio.
Agosto 4: Se envía acta de cierre MCH suscrita por las partes.</t>
  </si>
  <si>
    <t>GIOVANNY GÓMEZ</t>
  </si>
  <si>
    <t>20160386M6045-1</t>
  </si>
  <si>
    <t>SAN CAYETANO</t>
  </si>
  <si>
    <t xml:space="preserve">SAN CAYETANO: 
 El informe final no ha tenido observaciones por parte de la supevision. </t>
  </si>
  <si>
    <t>SAN CAYETANO- 
Agosto 31: Proyecto liquidado y a la espera de la entrega por parte de la interventoría de las subsanaciones de los informes mensuales y el informe final de interventoría.</t>
  </si>
  <si>
    <t>JERZY ACOSTA MORENO</t>
  </si>
  <si>
    <t>20170578S10454-1</t>
  </si>
  <si>
    <t>SESQUILE</t>
  </si>
  <si>
    <t>Centro de Desarrollo Infantil en el municipio de Sesquile</t>
  </si>
  <si>
    <t>SESQUILÉ:
Informe final en revision de DPS</t>
  </si>
  <si>
    <t>SESQUILÉ -
Sept 1: Se recibe acta de liquidación,. Pendiente subsanación a informes mensuale sy subsanación al informe final
Fecha de terminación: 27-09-21
Se realiza la AV3 el 04-04-22
En proyección de informe de liquidación y el acta parcial final por parte de la Alcaldía la cual tiene dos actas una para DPS y otra del municipio.</t>
  </si>
  <si>
    <t xml:space="preserve">CONSORCIO CDI SESQUILE </t>
  </si>
  <si>
    <t>20170570S9751-1</t>
  </si>
  <si>
    <t>SIMIJACA</t>
  </si>
  <si>
    <t>Construcción escenario deportivo I.E.D. Agustin Parra sede Santuario del municipio de Simijaca, Departamento de Cundinamarca</t>
  </si>
  <si>
    <t xml:space="preserve">SIMIJACA - Proyecto liquidado. Acta de cierre de PI en elaboracion de interventoria </t>
  </si>
  <si>
    <t>SIMIJICA: 
Proyecto liquidado, en proceso de liquidación del convenio.</t>
  </si>
  <si>
    <t xml:space="preserve">CONSORCIO SAN AGUSTIN </t>
  </si>
  <si>
    <t>20170559V6576-1</t>
  </si>
  <si>
    <t>SOACHA</t>
  </si>
  <si>
    <t>Construccion de pavimento en el barrio los olivos segundo sector del municipio de Soacha - Cundinamarca</t>
  </si>
  <si>
    <t xml:space="preserve">1 SOACHA 559- Proyecto liquidado. Acta de cierre de PI en revision de DPS </t>
  </si>
  <si>
    <t>SOACHA 559:
Proyecto liquidado, en proceso de liquidación del convenio.</t>
  </si>
  <si>
    <t>CONSORCIO VIA URBANA BARRIO OLIVOS</t>
  </si>
  <si>
    <t>20170575V6581-1</t>
  </si>
  <si>
    <t>Mejoramiento y rehabilitación del barrio villas de santa isabel de la comuna 6 de soacha - cundinamarca</t>
  </si>
  <si>
    <t xml:space="preserve">2 SOACHA 575 -   
Informe final aprobado, acta de cierre en elaboracion de interventoria </t>
  </si>
  <si>
    <t>SOACHA 575: 
Proyecto liquidado, en proceso de liquidación del convenio.</t>
  </si>
  <si>
    <t xml:space="preserve">CONSORCIO VILLAS DE SANTA ISABEL </t>
  </si>
  <si>
    <t>20170579V6589-1</t>
  </si>
  <si>
    <t>Rehabilitación, adecuación y mejoramiento de la estructura de pavimento del corredor vial del barrio compartir de la comuna 1 de soacha - cundinamarca</t>
  </si>
  <si>
    <t xml:space="preserve">3 SOACHA 579 -Proyecto liquidado. Acta de cierre de PI en revision de DPS </t>
  </si>
  <si>
    <t>SOACHA 579:
Proyecto liquidado en proceso de aprobación de informe final de interventoría.</t>
  </si>
  <si>
    <t xml:space="preserve">CONSORCIO VAS COMPARTIR </t>
  </si>
  <si>
    <t>20170582S9738-1</t>
  </si>
  <si>
    <t>SUSA</t>
  </si>
  <si>
    <t>construcción cubierta y adecuación del campo deportivo de la institución educativa de la vereda el tablón del municipio de susa - cundinamarca</t>
  </si>
  <si>
    <t>SUSA 582 - 
Informe final en subsanacion de interventoria.</t>
  </si>
  <si>
    <t xml:space="preserve">SUSA: 582/2017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*25/08/2022: Supervisor envía Informe Mensual # 1 al apoyo técnico y solicita revisión de su competencia.
*25/08/2022: Interventoría a Supervisor envía Informe Mensual # 1 (4ta. subsanación).
*17/08/2022: Supervisor a Interventoría envía Formato de Certificación de Entrega y Suficiencia del Informe Mensual # 2 (4ta. subsanación). APROBADO.
*05/08/2022: Claudia Liliana Abreu a Supervisión informa que la Carpeta de liquidación radicada en contratos el 17/06/2022 con memo Nro. M-2022-4301-025428.
*04/08/2022: Supervisión solicita estado proceso de liquidación a Claudia Liliana Abreu.
*01/08/2022: Supervisor envía Informe Mensual # 2 (4ta. subsanación) y solicita revisión de su competencia al apoyo técnico.
*01/08/2022: Interventoría a Supervisor envía Informe Mensual # 2 (4ta. subsanación).
*11/07/2021: Supervisión envía a interventoría a Subsanación Informes #1 y 2. NO APROBADOS.
</t>
  </si>
  <si>
    <t xml:space="preserve">GLORIA PATRICIA OLAYA RODRIGUEZ </t>
  </si>
  <si>
    <t>20170653V10289-1</t>
  </si>
  <si>
    <t>TAUSA</t>
  </si>
  <si>
    <t>mejoramiento de las vías urbanas sector san alfonso y san javier municipio de tausa</t>
  </si>
  <si>
    <t xml:space="preserve">TAUSA - Proyecto liquidado. Acta de cierre de PI en revision de DPS </t>
  </si>
  <si>
    <t xml:space="preserve">TAUSA: 653/2017
Se suscribe acta de liquidación 02-11-22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*05/08/2022: Claudia Liliana Abreu a Supervisión informa que la Carpeta radicada en contratos 05/08/2022 con memo Nro. M-2022-4301-036798.
*04/08/2022: Supervisión solicita estado proceso de liquidación a Claudia Liliana Abreu.
*04/08/2022: Claudia Liliana Abreu envía a Supervisor Informe de Cierre para suscripción.  Se revisa, firma y se le envía a vuelta de correo el 04/08/2022.
</t>
  </si>
  <si>
    <t xml:space="preserve">FUNDACIÓN SABANAS </t>
  </si>
  <si>
    <t>20170627M9013-1</t>
  </si>
  <si>
    <t>UBALÁ</t>
  </si>
  <si>
    <t xml:space="preserve">UBALÁ
Audiencia por presunto incumplimiento del contratista de obra se encuentra suspendida sin fecha de reanudación.   </t>
  </si>
  <si>
    <t>UBALÁ:
sEP 23:   se envio relacion de compromisos a la interventoria, para que nos informen si se les dio cumplimiento de acuerdo a la mesa del 7 de septiembre
Sept 7: Se realizó reunión presencial nuevamente con la Alcaldía , la contratista y la supervisión del convenio en onde se generaron nuevos acuerdos con la entrega de documentos y subsanación de los informes mensuales y final.
Agosto 31: No se ha presentado novedad al respecto de la liquidación dle proyecto.
Proyecto terminado por condición resolutoria.
aGOSTO 18: Se está a la espera del concepto del área jurídica para la aprobación de los informes mensuales de interventoría.</t>
  </si>
  <si>
    <t xml:space="preserve">MARTHA CASTILLO </t>
  </si>
  <si>
    <t>20160244MU035-1</t>
  </si>
  <si>
    <t>ÚTICA</t>
  </si>
  <si>
    <t>Mejoramiento de condiciones de habitabilidad en el Municipio de Utica</t>
  </si>
  <si>
    <t>UTICA. DPS emitió aprobación del informe final del proyecto</t>
  </si>
  <si>
    <t>Proyecto cancelado</t>
  </si>
  <si>
    <t>20160385M5844-1</t>
  </si>
  <si>
    <t>VERGARA</t>
  </si>
  <si>
    <t xml:space="preserve">VERGARA
Proyecto terminado con 130  beneficiarios. Se solicita al contratista la documentacion para realizar el ultimo desembolso y la liquidacion del contrato de obra </t>
  </si>
  <si>
    <t>Interventoría con base en correo del 02 de septiembre de 2022 enviado por la supervsión del convenio reitera al municipio mediante correo del día 30 de septiembnre de 2022 solicitud para que en calidad de contratante informe a su contratista CONSORCIO ORDOÑEZ FIP VERGARA respecto de la terminación del convenio y en consecuencia de la terminación del contrato  de obra No. 174-2018 derivado, cuyo objeto es la “Construcción de mejoramientos de vivienda en el municipio de Vergara, Cundinamarca”. 
Trámites para cierre del proyecto y balance del mismo de acuerdo con decisiones de PS se encuentran en curso por parte de municipio, contratista e interventoría.
Mediante corre electrónico del día 02 de septiembre de 2022 enviado al supervisor del convenio DISH expone situación actual del mismo -TERMINADO- el cual es reenviado por este a la entidad territorial y a la interventoría para las gestiones pertinentes según el rol de cada uno tendientes al cierre y liquidación del proyecto / convenio.
Interventoría mediante correo electrónico del día 24 de agosto de 2022 remite a la supervisión del convenio oficio de solicitud de pronunciamiento oficial por parte de PS respecto de su decisión de no prórroga del convenio de interés; supervisión del convenio replica comunicado a la DISH, a la Secretaria General y a la Subdirección de Contratación de PS.
Prosperidad Social decide no prorrogar convenio por lo que deberá iniciarse trámite de liquidación de contrato en las condiciones actuales. Supervisión del convenio solicita a PS pronunciamiento oficial dirigido a municipio e interventoría respecto de su decisión. 
Interventoría remite a PS mediante correo electrónico del día 10 de agosto de 2022 información actualizada relacionada con el componente social de acuerdo con aclaraciones y solicitudes formuladas en mesa de trabajo virtual del día 05 de agosto de 2022, para validación y verificación por parte del apoyo social DISH.
Pendiente verificación desde el componente social, respecto de dos potenciales participantes nuevos que ingresan en reemplazo de dos que no cumplen criterios del programa. Se programa mesa de trabajo virtual para el día viernes 05 de agosto de 2022.
Interventoría remite a PS vía correo electrónico del día 19 de julio de 2022  subsanaciones 3 a observaciones informe de novedades, pendiente revisión por parte de la supervisión del convenio.
Se lleva a cabo mesa de trabajo virtual el día 08 de julio de 2022 con la participación de todas las partes con el objeto de buscar soluciones que permitan subsanar definitivamente el informe de novedades. El Convenio se prorrogará hasta 31 de diciembre de 2022.
Mediante correo electrónico del día 05 de julio de 2022 se retroalimenta a todas las partes según observaciones que persisten luego de la revisión de las subsanaciones recibidas el día 22 de junio de 2022.
Interventoría avala nueva suspensión por 31 días a partir del 01 de julio de 2022, según solicitud del contratista.
Se reciben y se encuentran en revisión por parte de la supervisión del convenio el día 22 de junio de 2022 las subsanaciones a las observaciones presentadas según correo del día 10 de mayo de 2022. 
Mediante correo electrónico del día 05 de julio de 2022 se retroalimenta a todas las partes según observaciones que persisten luego de la revisión de las subsanaciones recibidas el día 22 de junio de 2022.</t>
  </si>
  <si>
    <t xml:space="preserve">GLORIA PATRICIA OLAYA </t>
  </si>
  <si>
    <t>20160384M7307-1</t>
  </si>
  <si>
    <t>VILLAPINZÓN</t>
  </si>
  <si>
    <t>VILLAPINZÓN
La interventoria entrega la subsanacion al informe final para revision de DPS</t>
  </si>
  <si>
    <t>VILLAPINZON 384:
A la espera de subsanación del informe final por parte de la interventoría.
Proyecto liquidado. en trámite de Vigencia expirada. Se remiten los documentos para iniciar la liquidación del convenio.</t>
  </si>
  <si>
    <t>20170554S10438-1</t>
  </si>
  <si>
    <t>construcción y dotación cancha de microfutbol en grama sintetica para el barrio prospero pinzón del municipio de villapinzón - cundinamarca</t>
  </si>
  <si>
    <t>VILLAPINZÓN - Proyecto liquidado con acta de cierre el PI suscrita</t>
  </si>
  <si>
    <t xml:space="preserve">VILLAPINZÓN : 554/2017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*19/08/2022: Supervisor a la espera del Acta de Liquidación convenio Nro. 554 de 2017 Municipio de Villapinzón - Cundinamarca.  Carpeta radicada en contratos 09/08 con memo Nro. M-2022-4301-037641.
*09/08/2022: Supervisor envía MEMO solicitud a CONTRATOS liquidación convenio Nro. 554 de 2017 Municipio de Villapinzón - Cundinamarca.  Carpeta radicada en contratos 09/08 con memo Nro. M-2022-4301-037641.
*08/08/2022: Claudia Liliana Abreú Bazurto apoyo de la liquidación a Supervisor envía carpeta para trámite de liquidación e Informe de Cierre para revisión y firma.  Se suscribe el mismo día y se envía.
*05/08/2022: Supervisión solicita estado proceso de liquidación a Claudia Liliana Abreu e informa que está en elaboración informe de cierre.
</t>
  </si>
  <si>
    <t xml:space="preserve">CONSORCIO CANCHA 18 </t>
  </si>
  <si>
    <t>20170636V10089-1</t>
  </si>
  <si>
    <t>VILLETA</t>
  </si>
  <si>
    <t>Construcción de vías urbanas en pavimento de concreto hidráulico para el barrio Puerto Leticia, calle 1 sur entre carrera 5 puente rio Villeta y paso malo municipio de Villeta - cundinamarca 460 ml</t>
  </si>
  <si>
    <t xml:space="preserve">VILLETA -  Proyecto liquidado. Acta de cierre de PI en revision de DPS </t>
  </si>
  <si>
    <t xml:space="preserve">VILLETA: 
Proyecto termiando y recibido a satisfacción. 
Se adelantan las gestiones para tramite del 10% final de los recursos, los cuales se tramitan como pasivo exigible. </t>
  </si>
  <si>
    <t xml:space="preserve">ARCO CONSTRUCCIONES </t>
  </si>
  <si>
    <t>20170542V10224-1</t>
  </si>
  <si>
    <t>ZIPAQUIRÁ</t>
  </si>
  <si>
    <t>Construcción de vías urbanas en barrio de estrato 1 y 2 del municipio de Zipaquirá - Cundinamarca</t>
  </si>
  <si>
    <t>ZIPAQUIRÁ - Proyecto liquidado con acta de cierre el PI suscrita</t>
  </si>
  <si>
    <t>ZIPAQUIRÁ : 542/2017
*07/09/2022: Supervisión a la espera del Acta de Liquidación de la Subdirección de Contratos, solicitud realizada  por Email y MEMO No. de radicación: M-2022-4301-041725 y Fecha radicación: 2022-08-29 04:20:43 PM.
*29/08/2022: Supervisión a la Subdirección de Contratos por Email y MEMO No. de radicación: M-2022-4301-041725 y Fecha radicación: 2022-08-29 04:20:43 PM, solicita informen el estado actual del proceso de liquidación del convenio.
*05/08/2022: Claudia Liliana Abreu a Supervisión informa que la carpeta fue radicada en contratos el 03/08/2022 con memo Nro. M-2022-4301-009228.
*04/08/2022: Supervisión solicita estado proceso de liquidación a Claudia Liliana Abreu.
*18/08/2022: Proyecto liquidado y en proceso DPS de liquidación del convenio.</t>
  </si>
  <si>
    <t>MAC CONSTRUCCIONES SAS</t>
  </si>
  <si>
    <t>20170563V8541-1</t>
  </si>
  <si>
    <t>CESAR</t>
  </si>
  <si>
    <t>AGUACHICA</t>
  </si>
  <si>
    <t>Construcción de pavimento rígido de las carreras 10b1 y 10b2 entre calles 16 y 20, barrio brisas de buiturama del municipio de Aguachica - Cesar.</t>
  </si>
  <si>
    <t>LIQUIDADO 18/12/19</t>
  </si>
  <si>
    <t xml:space="preserve">Actualmente en trámite de liquidaciòn de convenio. </t>
  </si>
  <si>
    <t>JORGE LEONARDO BASTO ANAYA</t>
  </si>
  <si>
    <t>20170349V10018-1</t>
  </si>
  <si>
    <t>ASTREA</t>
  </si>
  <si>
    <t>Construcción de pavimento en concreto rígido en parte del área urbana del municipio de Astrea - Cesar.</t>
  </si>
  <si>
    <t>LIQUIDADO 20/10/20</t>
  </si>
  <si>
    <t>GUSTAVO SAAVEDRA VARGAS</t>
  </si>
  <si>
    <t>20170633V10136-1</t>
  </si>
  <si>
    <t>BOSCONIA</t>
  </si>
  <si>
    <t>Construcción de pavimento en concreto rígido de las calles y carreras de los barrios san Martín, brisas del cesar, nueva Bosconia y primero de mayo en el municipio de Bosconia - Cesar.</t>
  </si>
  <si>
    <t>LIQUIDADO 22/07/21</t>
  </si>
  <si>
    <t xml:space="preserve"> Actualmente en trámite de liquidaciòn de convenio. </t>
  </si>
  <si>
    <t>OBRAS CIVILES DE LA SABANA S.A.S</t>
  </si>
  <si>
    <t xml:space="preserve">obrascivilesdelasabanaltda@hotmail.com  </t>
  </si>
  <si>
    <t>20170692V10249-1</t>
  </si>
  <si>
    <t>CHIMICHAGUA</t>
  </si>
  <si>
    <t>Construcción de pavimento en concreto hidráulico en la cabecera municipal de Chimichagua - Cesar.</t>
  </si>
  <si>
    <t>20/12/2019</t>
  </si>
  <si>
    <t>LIQUIDADO 11/12/20</t>
  </si>
  <si>
    <t>CONSORCIO PAVIMENTOS DE CHIMICHAGUA</t>
  </si>
  <si>
    <t xml:space="preserve">andresperezparra@yahoo.com  </t>
  </si>
  <si>
    <t>20160316M7139-1</t>
  </si>
  <si>
    <t>EL COPEY</t>
  </si>
  <si>
    <t>Mejoramiento de Condiciones de Habitabilidad.</t>
  </si>
  <si>
    <t>LIQUIDADO 22/12/20</t>
  </si>
  <si>
    <t>UT SYTEC</t>
  </si>
  <si>
    <t xml:space="preserve">constructores.consultores@hotmail.com  </t>
  </si>
  <si>
    <t>20170586V10443-1</t>
  </si>
  <si>
    <t xml:space="preserve">LA GLORIA </t>
  </si>
  <si>
    <t>Construcción de pavimento rígido en concreto de 4000 psi y obras de urbanismo en las calles y carreras de la zona urbana del municipio de La Gloria - Cesar.</t>
  </si>
  <si>
    <t xml:space="preserve">Contrato tiene perdida de competencia 28/04/2023 (El contratista no entrego documentos de liquidación)
</t>
  </si>
  <si>
    <t>18/02/2022  Terminado 03/11/2020 Acta de Liquidación de Contrato de Obra pendiente por falta de documentación.  
21/02/2022 Mesa de trabajo presencial con director DISH e Interventoría, se realizará informe detallado de trazabilidad para adelantar gestiones
28/02/2022  Se reporta solicitud al Municipio de documentos para liquidación con compromiso de entrega 14/03 por medio de comunicado S 2022 4301 032091.
04/04/22  Reunión presencial con Alcalde, Compromiso: Entrega de Acta de Liquidación y demás documentación pendiente 22/04 (incumplido).
03/05/2022 Se envía Derecho de Petición S-2022-4301-139828, solicitando documentación para liquidación.  (Plazo respuesta 23 05 2022).
21/06/2022 Aún sin respuesta de derecho de petición y sin documentación de cierre completa.
24/06/2022 DISH envía a Secretaria General propuesta de cierre de proyectos con dificultad de documentación con oficio M-2022-4300-027548.   
08/08/2022  Pendiente de respuesta de SG.</t>
  </si>
  <si>
    <t>CONSORCIO E&amp;J INGENIEROS</t>
  </si>
  <si>
    <t>HUGO QUEMBA</t>
  </si>
  <si>
    <t>20170311V7659-1</t>
  </si>
  <si>
    <t>PELAYA</t>
  </si>
  <si>
    <t>Construcción pavimento concreto rígido en el área urbana y en el corregimiento de Costilla del municipio de Pelaya - Cesar.</t>
  </si>
  <si>
    <t>LIQUIDADO 23/12/20</t>
  </si>
  <si>
    <t>CONSORCIO PAVIMENTO COSTILLA 2018</t>
  </si>
  <si>
    <t xml:space="preserve">omarsan_15@hotmail.com  </t>
  </si>
  <si>
    <t>20170314V9662-1</t>
  </si>
  <si>
    <t>Construcción de pavimento rígido para los diferentes barrios del casco urbano del municipio de Pelaya - Cesar.</t>
  </si>
  <si>
    <t>LIQUIDADO 14/12/20</t>
  </si>
  <si>
    <t>CONSORCIO PAVIMENTO URBANO 2018</t>
  </si>
  <si>
    <t xml:space="preserve">anaisabel_3@hotmail.com  </t>
  </si>
  <si>
    <t>20170315V5886-1</t>
  </si>
  <si>
    <t>PUEBLO BELLO</t>
  </si>
  <si>
    <t>Construcción de pavimento en concreto rígido en las vías de acceso al centro de interpretación arhuaco y al tramo de vía de la calle 4 que comunica al barrio buenos aires con el barrio Ariguaní en el municipio de Pueblo Bello - Cesar.</t>
  </si>
  <si>
    <t>LIQUIDADO 04/11/21</t>
  </si>
  <si>
    <t>INFRAESTRUCTURA Y CONSULTORIA S.A.S</t>
  </si>
  <si>
    <t xml:space="preserve">administracion@pry.com.co  </t>
  </si>
  <si>
    <t>20170598M10692-1</t>
  </si>
  <si>
    <t>RIO DE ORO</t>
  </si>
  <si>
    <t>Mejoramiento de Condiciones de Vivienda.</t>
  </si>
  <si>
    <t>El día 01 de diciembre de 2022 mediante comunicado INTERSOCIAL-C598-249-2022 se remitió informe de presunto incumplimiento al ente territorial por el no cumplimiento de obligaciones por parte del contratista respecto al cierre de la etapa Post-Contractual (El contratista no entrego documentos de liquidación)</t>
  </si>
  <si>
    <t>El 17/abril/23 se envia correo para atencion oficios interventoria REITERA LA SOLICITUD INFORMACION TRAMITE INICIO DEL PROCESO SANCIONATORIO POR PRESUNTO INCUMPLIMIENTO EN EL CONTRATO DE OBRA PUBLICA LP Nº 005 DE 2018 - INFORME DE PRESUNTO INCUMPLIMIENTOy municipio no contesta.</t>
  </si>
  <si>
    <t>UNION TEMPORAL VALLE RIO DE ORO</t>
  </si>
  <si>
    <t xml:space="preserve">efrainquintero1@gmail.com </t>
  </si>
  <si>
    <t>20170384V6456-1</t>
  </si>
  <si>
    <t>SAN DIEGO</t>
  </si>
  <si>
    <t>Construcción de pavimento en concreto rígido en el municipio de San Diego - Cesar.</t>
  </si>
  <si>
    <t>16/07/2019</t>
  </si>
  <si>
    <t>LIQUIDADO 27/12/19</t>
  </si>
  <si>
    <t>CFD INGENIERÍA S.A.S</t>
  </si>
  <si>
    <t>20170313V10431-1</t>
  </si>
  <si>
    <t>VALLEDUPAR</t>
  </si>
  <si>
    <t>Construcción de pavimento en concreto rígido en diferentes sectores del municipio de Valledupar - Cesar.</t>
  </si>
  <si>
    <t>30/06/021</t>
  </si>
  <si>
    <t>LIQUIDADO 30-09-21</t>
  </si>
  <si>
    <t>AZUL CONSTRUCCIÓN Y MINERIA SAS</t>
  </si>
  <si>
    <t>20160455V5340-1</t>
  </si>
  <si>
    <t>MAGDALENA</t>
  </si>
  <si>
    <t>ARACATACA</t>
  </si>
  <si>
    <t>Construcción de pavimento rígido barrios el Carmen, la esperanza, villa del rio, porvenir, san José suiche y ciudadela macondo en la cabecera del municipio de Aracataca - Magdalena.</t>
  </si>
  <si>
    <t>LIQUIDADO 17/11/21</t>
  </si>
  <si>
    <t>CONSORCIO PAVIAR</t>
  </si>
  <si>
    <t>20160354M5816-1</t>
  </si>
  <si>
    <t>ARIGUANÍ</t>
  </si>
  <si>
    <t>LIQUIDADO 30-11-22</t>
  </si>
  <si>
    <t xml:space="preserve">30/12/2021  Se tramita prórroga de convenio a 30/06/22
11/02/2021  Proyecto terminado 19/12/2021 con AV2 y AV3 31/01/2022. 
19/02/2022 Prórroga DPS, para realizar pago pendiente. Interventoría reitera a Contratista entrega de documentos para liquidación de contrato de obra.
31/03/2022  Se realiza comisión 22/03 para recibo final de obra y poder tramitar último pago, en reserva autorizada, 21/04/2022Se realiza comisión de supervisión de Prosperidad Social  verificación de subsanaciones de obra.
28/04/2022 Persisten observaciones en obra, Interventoría solcitó subsanaciones y verificará en sitio.    
16/05/2022 Informe de Interventoría con respecto a las subsanaciones realizadas por el Contratista.
17/07/2022  En revisión de interventoría  y trámite actas 5 y 6, para pago.         </t>
  </si>
  <si>
    <t>ALEXANDER SUAREZ SAUMETH</t>
  </si>
  <si>
    <t>20170589S9373-1</t>
  </si>
  <si>
    <t>Reajuste de diseños y ampliación de la institución educativa distrital Benjamin Herrera en su sede principal del corregimiento de Pueblo Nuevo municipio de Ariguaní - Magdalena.</t>
  </si>
  <si>
    <t>LIQUIDADO 09/11/21</t>
  </si>
  <si>
    <t>CONSORCIO AULAS DEL MAGDALENA 2018</t>
  </si>
  <si>
    <t>20170511V9393-1</t>
  </si>
  <si>
    <t>CHIBOLO</t>
  </si>
  <si>
    <t>Construcción de pavimento rígido para acceso a los campos santos del municipio de Chibolo - Magdalena.</t>
  </si>
  <si>
    <t>Contrato tiene perdida de competencia 18/03/2023 (El contratista no entrego documentos de liquidación), 
*Si bien el acta de entrega y recibo final en el mes de Julio de 2021, el acta se encuentra unicamente firmada por Interventoria y Ente Territorial, ya que contratista se rehusó a firmar teniendo en cuenta que se descontaron cantidades de obras que no contaron con la calidad para el recibo.</t>
  </si>
  <si>
    <t>17/02/2022   Proyecto terminado 94,77%  el 20/09/20 y convenio vencido con 30/06/2021.  Sin Acta de Sostenibiliddad.  Sin documentación entregada por parte del Contratista para Liquidación del Contrato de Obra. 
22/03/2022 Mesa de trabajo presencial con Coordinadores DISH, DPS, Alcalde e Interventoría . Compromiso: Entrega de Acta de Liquidación del contrato de obra por parte del Municipio el 06/04/22, incumplido.
28/04/2022 Municipio no asiste a audiencia de arreglo directo citado  26/04. 
06/05/2022  Pendiente acta de audiencia de acuerdo directo, fallida por falta de asistencia del Alcalde y en espera de línea por parte de la Sd de Contratos, para proceder.
12/05/2022 la oficina de la subdireccion de contrato remitio el caso a la oficina de asesoria juridica por medio de comunicado M 2022 2100 019780 DEL 06 05 2022
19/05/2022 la supervision recibe M 2022 1400 021875 de oficina asesoria juridica, solicita informacion de incumplimiento del arreglo directo, informe enviado.
17/07/2022 En trámite en OAJ.</t>
  </si>
  <si>
    <t>ASOCIENAGA</t>
  </si>
  <si>
    <t xml:space="preserve">asocienagachibolo@gmail.com  </t>
  </si>
  <si>
    <t>20170577M9041-1</t>
  </si>
  <si>
    <t>El día 14 de diciembre de 2022 mediante comunicado INTERSOCIAL-C577-243-2022 se solicitó al municipio de Chibolo información del inicio del proceso sancionatorio por presunto incumplimiento de obligaciones contractuales respecto al cierre de la etapa Post-Contractual.
*El acta de terminación no se encuentra firmada por todas las partes.
*De acuerdo a la mesa de arreglo directo fueron terminadas las 63 viviendas acordadas.</t>
  </si>
  <si>
    <t>29/11/2021  Acta de Reinicio 
27/01/2022  Interventoría niega solicitud  al Contratista, de cambio de enchape, por falta se soporte de cambio.
17/02/2022 Se realiza AV1, sin novedades.
10/03/2.022 se realiza mesa de trabajo donde se solicita no abrir mas frentes de obra, se deben terminar las viviendas iniciadas. Se cita al sr. Alcalde a reunión presencial con la dirección el 15/03/2.022 a las 4pm.
23/03/2.022 se realiza reunión con el alcalde, se establecen compromisos para apertura de nuevos frentes de trabajo, se continúa a la espera de los documentos pendientes para el trámite de pago de la preconstrucción.
08/04/2022 Se continúa a la espera de los documentos pendientes para trámite de pago de la etapa 01- Pre-construcción, se revisará apertura de nuevos frentes de trabajo, confirmando previamente la terminación de las viviendas intervenidas según compromiso de 23/03/2022.
20/04/2022 Se radica trámite de desembolso etapa preconstrucción M-2022-4301-016256
28/04/2,021: Se confirma la entrega de 41 viviendas, pendientes 6 viv. que deben surtir proceso de reformulación. Se autoriza apertura de nuevos frentes de trabajo. Se trabaja en la proyección del oficio que será radicado a la subdirección de contratos. El contratista radica el acta parcial 01 a la interventoría.
03/05/2,022: Se radicó memorando M-2022-4301-019008 a la subdirección de contratos solicitando solución de controversias.
05/05/2022  Pendiente, documentos de la reformulación, el contratista remite cronograma de obra para los 15 nuevos frentes de obra, en revisión de Interventoría.
23/05/2022  Acuerdo Directo.  Compromisos: Con fecha máxima de entrega 27/05/2022, se requiere entrega de CDP, Suspensión de Obra, Entrega de 20 viviendas en ejecución y Cronograma de nuevos frentes a realizar en el mes adicional.
24/05/2022 Se recibe CDP No. 052400002 por $25,423,729, compromiso 01, acta arreglo directo.
01/06/2022 Se remite correo a la ET informando el incumplimiento de los compromisos del arreglo directo. Se solicita a la interventoría informe del estado de los compromisos para anexar a la solicitud de liquidación del convenio que será remitida a la subdirección de contratos.
03/06/2022 Se recibe de la ET solicitud de modificacion de convenio, para inclusión de los recursos de la mayor permanencia.
10/06/2022 Se realiza mesa técnica No. 180, para validación de 7 reformulaciones y reducción de alcance según compromisos del acta de arreglo directo del 23/05/2.022.
30/06/2022  Otrosí 5 al convenio: plazo 31/08/2022, imputación, valor y forma de pago, incluyen mayor permanencia de interventoría.
17/07/2022  Se solicitó prórroga de suspensión por una semana para entrega de programación y otrosí del contrato de obra, se proyecta reinicio 25/07.
29/07/2,022: Se radica en financiera el acta parcial 01.
01/08/2,022: Se reinicia el proyecto, se tienen definidos los posibles nuevos frentes de trabajo (11PB). En espera del otro si del contrato de obra con los ajustes solicitados.
11/08/2,022: Se realiza AV2 del proyecto.
12/08/2,022: Se solicita suspender el proyecto.
17/08/2,022: Mesa de trabajo para revisión del estado del proyecto, cumplimiento de los compromisos establecidos en el acuerdo directo, y del cronograma de entrega de las viviendas pendientes.
18/08/2,022: Se recibe por parte de la ET solicitud de prórroga del convenio  hasta el 31/10/2,022.
20/08/2,022 Se remite a la ET memorando S-2022-4301-249442 reiterando el alcance establecido en la ficha de estructuracion del 10/06/2,022 , mesa técnica No. 180 y se solicita el reinicio de la obra.
23/08/2,022 Se reincia el proyecto.
02/09/2,022: Se radica en financiera el acta parcial 02.
05/09/2,022 Se realiza mesa de trabajo, se confirma que el 07/09/2,022 se terminaran las entregas pendientes.
09/09/2,022 se confirma el recibo a satisfacción de las 63 viviendas, en trámite de firmas el acta de terminación.
13/09/2,022 se remite al apoyo jurídico, la solicitud de modificación del convenio (forma de desembolso).
20/09/2,022 Se radican los memorandos SC -M-2022-4300-046750 y SG- M-2022-4300-046752, modificación forma de desembolso de los recursos del convenio.
05/10/2,022 Se realiza mesa de trabajo con el objetivo de hacer seguimiento al otro si modificatorio del contrato de obra, estado del acta parcial 03.
07/10/2,022 Se continúa a la espera de la entrega de los documentos para trámite de pago del acta final, pendientes acta de cierre y acta de entrega y recibo del objeto contractual para poder solicitar programación de AV.3.
18/10/2,022 Se realiza mesa de trabajo con el objetivo de hacer seguimiento al otro si modificatorio del contrato de obra, estado del acta parcial 03 y estado de las actas pendientes de suscripción, se reitera la importancia de tener todos los documentos suscritos y pago radicado antes del vencimiento del convenio el 30/10/2,022, se establece compromiso de entrega de los pendientes para el 21/10/2,022.
08/11/2.022: Se cita a mesa de trabajo, pero no asiste representación ni de la ET ni del contratista.
11/11/2.022: Asiste delegado de ET, se establecen compromisos de los pendientes documentales para el 21/11/2.022.
01/12/2.022: Se cita a mesa de trabajo, pero no asiste representación ni de la ET ni del contratista.
28/12/2.022: Se remite derecho de petición a la ET, solicitando la entrega de los pendientes documentales que permitan la liquidación del contrato de obra.</t>
  </si>
  <si>
    <t>SANDRA MILENA GALAVIS PAEZ</t>
  </si>
  <si>
    <t>LAURA LOBO</t>
  </si>
  <si>
    <t>20170513V9361-1</t>
  </si>
  <si>
    <t>Construcción de pavimento en concreto rígido en la entrada a la cabecera municipal de chibolo en la carrera 13 entre la calle 16 y pu (doble calzada) municipio de Chibolo - Magdalena.</t>
  </si>
  <si>
    <t>Contrato perdió competencia desde el 23/08/2022 (Se está a la espera de que Prosperidad Social se pronuncie respecto a las objeciones realizadas al acta de cierre financiero) (El contratista no entrego documentos de liquidación)
*16-03-23: Se remitió acta de cierre financieron suscrita para revisión de Prosperidad Social.</t>
  </si>
  <si>
    <t>Proyecto terminado 100% el 23/02/20 y convenio vencido con 30/06/2021.  Sin documentación entregada por parte del Contratista para Liquidación del Contrato de Obra. 
22/03/2022 Mesa de trabajo presencial con Coordinadores DISH, DPS, Alcalde e Interventoría . Compromiso: Entrega de Acta de Liquidación del contrato de obra por parte del Municipio el 06/04/22, incumplido.
28/04/2022 Se realizan AV2 y AV3, sin novedades, acta suscrita.
24/06/2022 DISH envía a Secretaria General propuesta de cierre de proyectos con dificultad de documentación con oficio M-2022-4300-027548.   
17/07/2022  Pendiente de respuesta de SG.</t>
  </si>
  <si>
    <t>ASOCIACIÓN DE MUNICIPIOS DE LA SUBREGION CIENAGA GRANDE DE SANTA MARTA</t>
  </si>
  <si>
    <t>20170605S7938-1</t>
  </si>
  <si>
    <t>CIÉNAGA</t>
  </si>
  <si>
    <t>Construcción parque de la juventud municipio de Ciénaga - Magdalena.</t>
  </si>
  <si>
    <t>CONSORCIO PARQUE LA JUVENTUD</t>
  </si>
  <si>
    <t>20160355M7263-1</t>
  </si>
  <si>
    <t>CONCORDIA</t>
  </si>
  <si>
    <t>6.5</t>
  </si>
  <si>
    <t>LIQUIDADO 07-02-22</t>
  </si>
  <si>
    <t>-27 abril de 2023 -En revisión documentación para tramite liquidación convenio</t>
  </si>
  <si>
    <t>BB INGENIEROS CIVILES S..A.S</t>
  </si>
  <si>
    <t xml:space="preserve">	jebelpa@yahoo.com</t>
  </si>
  <si>
    <t>20170517V9488-1</t>
  </si>
  <si>
    <t>EL BANCO</t>
  </si>
  <si>
    <t>Construcción de pavimento en concreto rígido de calles y carreras en la cabecera municipal del Banco - Magdalena.</t>
  </si>
  <si>
    <t>LIQUIDADO 14/09/21</t>
  </si>
  <si>
    <t>20170523V9445-1</t>
  </si>
  <si>
    <t>Construcción de pavimento en concreto rígido en algunos barrios de la cabecera municipal del Banco - Magdalena.</t>
  </si>
  <si>
    <t>20170619S10197-1</t>
  </si>
  <si>
    <t>FUNDACIÓN</t>
  </si>
  <si>
    <t>Construcción de cancha en grama sintética y cerramiento del polideportivo central de fundación, del municipio de fundación-magdalena</t>
  </si>
  <si>
    <t>7.6</t>
  </si>
  <si>
    <t>El Municipio no ha emitido la aprobación de las pólizas radicadas por parte del contratista de obra ni el acta de liquidación observada por esta interventoría mediante comunicado INTERSOCIAL-C619-269-2022 del día 12 de septiembre de 2022.</t>
  </si>
  <si>
    <t>19/11/2021  Obra terminada 100%.  
25/02/2022 AV3  realizada sin novedades. 
27/04/2022 Reunion presencial con el Alcalde. Compromiso: entrega documentación restante para liquidacion de contrato de obra 06/05/22.
24/05/2022  Inauguración del proyecto por parte del Director Pierre García.
24/06/2022 DISH envía a Secretaria General propuesta de cierre de proyectos con dificultad de documentación con oficio M-2022-4300-027548.   
29/06/2022 Contratista adelanta la entrega de la documentacion para liquidacion del contrato.
17/07/2022 Pendiente de respuesta, Secreataría General</t>
  </si>
  <si>
    <t>CONSORCIO POLIDEPORTIVO FUNDACIÓN</t>
  </si>
  <si>
    <t>20170610S4536-1</t>
  </si>
  <si>
    <t>Adecuación del mercado público del municipio de Fundación - Magdalena.</t>
  </si>
  <si>
    <t>El Municipio no ha emitido el borrador del acta de liquidación unilateral, teniendo en cuenta que el contratista de obra no entrego documentos de liquidación para cierre de la etapa Post-Contractual pese al presunto incumplimiento por parte de la Entidad Territorial y enviado a Prosperidad Social mediante comunicado INTERSOCIAL-C610-348-2022 del 28 de julio de 2022. El contratista no entrego documentos de liquidación)</t>
  </si>
  <si>
    <t>27/09/2021 Acta de Entrega y Recibo Final de Obra.
11/02/2022  AV3, sin novedades. 
27/04/2022 Reunion presencial con el Alcalde. Compromiso: entrega documentación restante para liquidacion de contrato de obra 06/05/22.(incumplido)
27/05/2022 Municipio requiere a Contratista aún no da respuesta al Municipio de subsanaciones solicitadas por Interventoría, de la documentacion para liquidación. 
24/06/2022 DISH envía a Secretaria General propuesta de cierre de proyectos con dificultad de documentación con oficio M-2022-4300-027548.   
17/07/2022  Pendiente de respuesta.</t>
  </si>
  <si>
    <t>CONSORCIO MERCADO PUBLICO</t>
  </si>
  <si>
    <t>20170604V7551-1</t>
  </si>
  <si>
    <t>GUAMAL</t>
  </si>
  <si>
    <t>Pavimentación en concreto rígido, de sectores y/o algunos barrios de la cabecera municipal de Guamal - Magdalena.</t>
  </si>
  <si>
    <t>09/10/2019</t>
  </si>
  <si>
    <t>LIQUIDADO 15/09/21</t>
  </si>
  <si>
    <t>UNION TEMPORAL VIAS URBANAS</t>
  </si>
  <si>
    <t>elisarquis@hotmail.com</t>
  </si>
  <si>
    <t>20170606V8668-1</t>
  </si>
  <si>
    <t>Construcción de pavimento en concreto rígido de las calles y carreras principales de la cabecera municipal de Guamal - Magdalena.</t>
  </si>
  <si>
    <t>Contrato perdió competencia desde el 08/09/2022
*16-03-23: Se remitió acta de cierre financiero para revisión por parte de Prosperidad Social.</t>
  </si>
  <si>
    <t>-24 marzo 2023 ET remite acta cierre financiero al contrato de obra LP 004-2018
-18 abril 2023- ET remite firmada acta de liquidación del convenio 606-2017</t>
  </si>
  <si>
    <t xml:space="preserve">CONSORCIO PAVIMENTOS GUAMAL </t>
  </si>
  <si>
    <t xml:space="preserve">saraygomezb@hotmail.com  </t>
  </si>
  <si>
    <t>20170547V6697-1</t>
  </si>
  <si>
    <t>PIJIÑO DEL CARMEN</t>
  </si>
  <si>
    <t>Construcción de pavimento en concreto rígido de calles y carreras de la cabecera municipal de Pijiño del Carmen - Magdalena.</t>
  </si>
  <si>
    <t>LIQUIDADO 09/09/21</t>
  </si>
  <si>
    <t>CONSORCIO PAVIMENTACION PIJIÑO 2018</t>
  </si>
  <si>
    <t xml:space="preserve">contrulop30@gmail.com  </t>
  </si>
  <si>
    <t>20170612V9821-1</t>
  </si>
  <si>
    <t>Construcción de pavimento rígido en concreto rígido en calles de la cabecera municipal de Pijiño del Carmen - Magdalena. (Carrera 13 entre calles 13,12, 10 y calle 10 entre carrera 12, 11, 10, carrera 5 entre calles 10 y vía alterna carrera 6 entre calle 10 y vía alterna).</t>
  </si>
  <si>
    <t>LIQUIDADO 01/10/21</t>
  </si>
  <si>
    <t>CONSORCIO PAVIMENTOS PIJIÑO DEL CARMEN</t>
  </si>
  <si>
    <t>rosyalvaro01@hotmail.com</t>
  </si>
  <si>
    <t>20170613V8659-1</t>
  </si>
  <si>
    <t>Pavimentación en concreto rígido malla vial urbana de la cabecera municipal de Pijiño del Carmen - Magdalena.</t>
  </si>
  <si>
    <t>LIQUIDADO 22/09/21</t>
  </si>
  <si>
    <t xml:space="preserve">CONSORCIO MALLA VIAL </t>
  </si>
  <si>
    <t>20170522V9737-1</t>
  </si>
  <si>
    <t>PLATO</t>
  </si>
  <si>
    <t>Pavimentación en concreto rígido en el casco urbano de Plato - Magdalena.</t>
  </si>
  <si>
    <t>7.5</t>
  </si>
  <si>
    <t xml:space="preserve">El 13 de enero de 2023 mediante comunicado C522-327-2023 se remite solicitud de programacion de auditoria visible Nº 2 Nº 3.
*El 22-03-23 Se remitió solicitud de entrega de documentos de liquidación.
 </t>
  </si>
  <si>
    <t xml:space="preserve"> 26/11/2021 Audiencia de arreglo directo; Municipio se comprometió a terminar obras al 09/12/2021; no cumplió, 
30/12/2021  Se tramita reserva y prórroga al convenio a fecha 31/07.
17/02/2022  Interventoría solicita a Contratista, atender reprogramación de obra, y advierte condiciones inseguras a la ejecución de muro de contención.
21/02/2022 Mesa de trabajo presencial con director DISH e Interventoría. Se solicita a la interventoría informe detallado de trazabilidad para adelantar gestiones
28/02/2022 Mesa presencial convocada con Municipio, se solicita el cierre por terminación contractual del contrato, se solicita no dar más prórrogas y se revisará el acta de pago presentada, debido las fallas que se tienen en el muro y los faltantes informes de PGIO.
31/03/2022  Se realiza comisión 22/03 para recibo final de obra y poder tramitar último pago, en reserva autorizada,
16/05/2022  Reunión presencial: DPS, Municipio. Interventoría y Contratista. Municipio solicita tiempo hasta mañana a las 3:00 p,m, para revisar el cierre y poder firmar las Actas de Entrega y recibo a satisfacción. 
27/05/2022 Municipio envía propuesta de actas, en revisión de interventoría.   Aún pendiente entrega de documentación, se proyecta derecho de petición. con memorando a Sd Contratos, se radicó solicitud de condición resolutoria.
29/06/2022  Actas  de Terminación y, de Entrega y Recibo a Satisfacción, suscritas en trámite de otros documentos para cierre.</t>
  </si>
  <si>
    <t>20160589M7346-1</t>
  </si>
  <si>
    <t>SABANA DE SAN ANGEL</t>
  </si>
  <si>
    <t>El contratista subsano la documentación la segunda semana de enero ya se encuentra completa y para firma de interventoría para continuar con el trámite de liquidación.</t>
  </si>
  <si>
    <t xml:space="preserve">-19 abril de 2023 se remite comunicado S-2023-4301-096444 al ente territorial solicitando cumplimiento de las obligaciones - remisión acta liquidación contrato de contrato de contrato de obra   </t>
  </si>
  <si>
    <t>ASOCIACIÓN DE VIVIENDA POPULAR PLAN COLOMBIA</t>
  </si>
  <si>
    <t>20170533V9216-1</t>
  </si>
  <si>
    <t>SALAMINA</t>
  </si>
  <si>
    <t>Construcción de pavimento en concreto rígido en el municipio de Salamina - Magdalena etapa ii.</t>
  </si>
  <si>
    <t>13/08/2019</t>
  </si>
  <si>
    <t>LIQUIDADO 30/07/21</t>
  </si>
  <si>
    <t>20170540V3718-1</t>
  </si>
  <si>
    <t>Construcción de pavimento en concreto rígido en el municipio de Salamina - Magdalena  (cra 3 entre cll 7 y 20) etapa i.</t>
  </si>
  <si>
    <t>20150263M3231-1</t>
  </si>
  <si>
    <t>SAN SEBASTIÁN DE BUENAVISTA</t>
  </si>
  <si>
    <t>Mejoramiento de condiciones de habitabilidad en el municipio de San Sebastián De Buenavista - Magdalena.</t>
  </si>
  <si>
    <t>15/10/2019
16/10/2019</t>
  </si>
  <si>
    <t>LIQUIDADO 28/09/21</t>
  </si>
  <si>
    <t>CONSORCIO UNIVISTA</t>
  </si>
  <si>
    <t xml:space="preserve">
consorciounivista2015@gmail.com  
</t>
  </si>
  <si>
    <t>20170553V9886-1</t>
  </si>
  <si>
    <t>SAN ZENON</t>
  </si>
  <si>
    <t>Pavimentación en concreto rígido de las calles principales del corregimiento peñoncito, jurisdicción de San Zenón - Magdalena.</t>
  </si>
  <si>
    <t>Contrato perdió competencia desde el 21/07/2022.
*16-03-23: Se remitió acta de cierre financiero para revisión por parte de Prosperidad Social.</t>
  </si>
  <si>
    <t>-17 abril 2023 ET remite acta cierre financiero al contrato de obra LP 004-2018
-24 abril 2023- ET remite firmada acta de liquidación del convenio 606-2017</t>
  </si>
  <si>
    <t>CONSORCIO PAVIMENTOS PEÑONCITO</t>
  </si>
  <si>
    <t>20170485S8046-1</t>
  </si>
  <si>
    <t>SANTA ANA</t>
  </si>
  <si>
    <t>Construcción del polideportivo de la cabecera municipal de Santa Ana - Magdalena.</t>
  </si>
  <si>
    <t>LIQUIDADO 11/08/21</t>
  </si>
  <si>
    <t>JAVIER EDUARDO ESCORCIA MONTERO</t>
  </si>
  <si>
    <t xml:space="preserve">javier1898@hotmail.com  </t>
  </si>
  <si>
    <t>20170676V9467-1</t>
  </si>
  <si>
    <t>SANTA BÁRBARA DE PINTO</t>
  </si>
  <si>
    <t>Pavimentación en concreto rígido de las calles y carreras de la cabecera municipal de Santa Barbara de Pinto - Magdalena.</t>
  </si>
  <si>
    <t>CONSORCIO PAVIMENTACIÓN SANTA BARBARA 2018</t>
  </si>
  <si>
    <t xml:space="preserve">gereino@hotmail.com  </t>
  </si>
  <si>
    <t>20160381M6039-1</t>
  </si>
  <si>
    <t>SANTANDER</t>
  </si>
  <si>
    <t>LANDÁZURI</t>
  </si>
  <si>
    <t>El día 05 de enero de 2023 mediante comunicado INTERSOCIAL-C381-280-2021 se solicitó por segunda vez la entrega de los documentos de liquidación.</t>
  </si>
  <si>
    <t>El dia 12/07/2022 se presenta a mesa tecnica reformulacion de un PB, la reformulacion es favorable, fecha de terminación 20 de julio.
Se realiza desembolso No 2 por un valor de $284.329.313 bajo radicado M-2022-4301-032946 del 22/07/2022 para avance financiero del (70%)
Se termina obra el dia 20 de julio del 2022.                   Pendiente visita de seguimiento final para programación de AV3.                                                                                                
A la fecha no ha sido posible lograr que el contratista haga entrega de pendientes documentales que han impedido la suscripción del acta de entrega y recibo final, asi como lo pertinente para dar trámite a los desembosos respectivos.                                                                                   Situación Persiste aunque ya hubo comunicación y compromiso de entrega documental para revisión por parte del contratista.
Se envían observaciones al inf No 4 el dia 22/11/2022.
iii.	Se confirma el acta de entrega y recibo a satisfacción del proyecto el 11/11/2022. 
Se envían observaciones al inf final el dia 28/12/2022.</t>
  </si>
  <si>
    <t>UNION TEMPORAL MEJORAMIENTO RURAL LANDAZURI 2018</t>
  </si>
  <si>
    <t>20160358M7492-1</t>
  </si>
  <si>
    <t>SITIONUEVO</t>
  </si>
  <si>
    <t>Se está a la espera de que el Ente Territorial se pronuncie respecto a la solicitud de aprobación de pólizas enviada mediante comunicado y al informe de presunto incumplimiento enviado mediante comunicado INTERSOCIAL-C358-179-2023 del 06 de diciembre de 2022.</t>
  </si>
  <si>
    <t>06/12/2021  AV2 y AV 3, sin novedades.
11/02/2021  Proyecto terminado 22/10/2021. Con pago de pasivo exigible con fecha 7/02/22.  
25/03/2022  En tramite de liquidación de contrato de obra, documentos en revisión de interventoría
07/04/2022 Derecho de Petición solicitando documentación al Municipio.  plazo (24/05)
05/05/2022  Mesa de trabajo con Municipio, Alcalde, Asesora Jurídica y Secretaria de Planeación, se comprometen a cierre a 13/05/2022.
21/06/2022  Se solicita cargue de Acta de Cierre suscrita 6/12/2021 en la matriz.
24/06/2022 DISH envía a Secretaria General propuesta de cierre de proyectos con dificultad de documentación con oficio M-2022-4300-027548.   
17/07/2022  Pendiente de respuesta de SG.</t>
  </si>
  <si>
    <t>CONSORCIO MEJORAMIENTO DE VIVIENDA SITIONUEVO 2018</t>
  </si>
  <si>
    <t>20170514V9724-1</t>
  </si>
  <si>
    <t>TENERIFE</t>
  </si>
  <si>
    <t xml:space="preserve">Construcción de pavimento en concreto rígido en la calle de la policía carrera 2, carrera 6, carrera 7 colegio nelson miranda, calle 8, calle 7, y cll 7 en el casco urbano del municipio de Tenerife - Magdalena. </t>
  </si>
  <si>
    <t xml:space="preserve">
17/09/2020  Proyecto terminado 
15/01/2021  AV2  y AV3, con solicitud de subsanaciones.
07/04/2022  Se gestiona trámite  de Acta de Sostenibilidad
31/05/2022  Convocatoria de reunión presencial sin asistencia del alcalde.
24/06/2022 DISH envía a Secretaria General propuesta de cierre de proyectos con dificultad de documentación con oficio M-2022-4300-027548.   
17/07/2022  Pendiente de respuesta de SG.</t>
  </si>
  <si>
    <t>CONSORCIO PAVIMENTO TENERIFE</t>
  </si>
  <si>
    <t xml:space="preserve">marriagahernando@gmail.com  </t>
  </si>
  <si>
    <t>20170688M8966-1</t>
  </si>
  <si>
    <t>SANTA MARTA</t>
  </si>
  <si>
    <t>10/02/2,023</t>
  </si>
  <si>
    <t>*21-02-23: Se remitieron observaciones a los documentos de liquidación.
*27-03-23: Se recibió información de liquidación para revisión de la interventoria.</t>
  </si>
  <si>
    <t>26/01/2022  Proyecto en reformulación de los PB pendientes. Se remite Otrosi 4 de convenio debidamente suscrito.
01/02/2022  Comité de conciliaicón, con arreglo fallido de reclamación prejudicial solicitada por el Contratista.
04/02/2022  Mesa de trabajo, con acompañamiento de Equipo MCH, para dar claridad a casos de personas excluidas e informar al Municipio que se solicitará aplicación de cláusula resolutoria pactada a 31/01/2022en Otrosí 4,  con compromiso de entrega a Mesa Técnica, incumplida.
16/03/2.022 se remite oficio S-2022-4301-105845 solicitando el cumplimiento de obligaciones derivadas de convenio.
24/03/2.022 se continua a la espera del cumplimiento de los compromisos, se reiterará solicitud con copia a la Procuraduría delegada.
31/03/2.022 se continua a la espera del cumplimiento de los compromisos, se coordinará citación a la alcaldesa.
01/04/2.022 El contratista remite a la interventoría los documentos pendientes de la reformulación, la interventoría radicará al DPS el 08/04/2022, para su presentación en mesa técnica el 21/04/2.022.
07/04/2022  Proyecto con ejecución de 33% y atraso 67%, reportado por la interventoría, Se proyecta memorando a la Sd de Contratos para solicitar aplicación de solución de controversias por segunda vez con el fin, de solicitar la culminación y cierre de las 30 viviendas intervenidas y disminución de alcance vencimiento de terminos de 29  viviendas.  Sólo hay 2 terminadas aún sin entregar.
Interventoría radica 07/04, a preconstrucción, para pasarlo a mesa  22/04.
25/04/2022 Memorando radicado a la subdirección de contratos, para aplicación de solución de controversias, a la fecha no se ha recibido el documento final de la reformulación.
04/05/2022  Audiencia de conciliación, cancelada por Sd Contratos y será reprogramada.
23/05/2022  Acuerdo Directo.  Compromisos: Con fecha máxima de entrega 03/06/2022, se requiere entrega de CDP, Suspensión de Obra, Entrega de 40 viviendas en ejecución y Cronograma de nuevos frentes a realizar en el mes adicional.
03/06/2022 Se recibe CDP No. 1143 por $22,598,870, compromiso del arreglo directo.
08/06/2022 Se realiza mesa de trabajo de seguimiento al cumplimiento de los compromisos establecidos en el acta de arreglo directo.
10/06/2022 Se recibe para revisión y aprobación el documento avalado por la intervetoria de la reformulación.
17/07/2022  En revisión la formulación para no incluir el PB que no estaba en la lista de beneficiarios
30/07/2  Suscripción de otro si  modificatorio No. 5 del convenio, para mayor permencia de obra.
05/08/2022  En subsanación Preconstrucción para preparar mesa técnica.
12/08/2,022 Se realiza mesa de trabajo donde se presentan observaciones sobre los presupuestos entregados por el contratista.
18/08/2,022 Se realiza mesa de trabajo para revisar presupuesto modelo de mayores y menores cant. de obra, para presentación en mesa técnica de la reformulación.
25/08/2,022 Se realiza mesa de trabajo presencial en compañía del contratista, delegado ET, interventoría, con el objetivo de establecer compromisos de reinicio.
29/08/2,022 Se realiza mesa técnica No. 192, se validan los 9 casos de reformulacion.
05/09/2,022 Se remite correo electrónico a la ET reiterando los compromisos pendientes de cumplimiento, establecidos en la mesa de trabajo del 25/08/2,022.
07/09/2,022 Se remite correo electrónico a la ET confirmando que por no darse el trámite de desembolso antes del 05/09/2,022 se presentará fenecimiento de los recursos vigencia 2,017.
14/09/2,022 Se recibe solicitud de modificación del convenio por parte de la ET, pendiente aval de la interventoría para inicio de trámite.
15/09/2,022: Se recibe aval de la solicitud de modificación del convenio presentada por la ET, por parte de la interventoría, C688-146-2022.
19/09/2,022: Se reinicia el proyecto.
Se programa para el 03/10/2,022 la Av1.
23/09/2,022: Se radican los memorandos SG- M-2022-4300-047434 y SC- M-2022-4300-047435 para modificación del convenio.
05/10/2,022: Se realiza mesa de trabajo, seguimiento actualización pólizas, y estado de la obra, se programa para el 13/10/2,022 la AV 1.
18/10/2,022 Se realiza mesa de trabajo con el objetivo de hacer seguimiento al otro si modificatorio del contrato de obra, estado del acta parcial 01 y estado de las pólizas.
21/10/2.022: Se suscribe el acta de terminación del contrato de obra.
08/11/2.022: Se realiza mesa de trabajo con el objetivo de hacer seguimiento a los documentos contractuales pendientes de suscripción.
25/11/2.022: Se suscribe el acta modificatoria No. 002, donde se realizó balance de mayores y menores cantidades de obra.
28/11/2.022: Se suscribe el acta de entrega y recibo del objeto contractual.
16/12/2,022: Se solicita al apoyo financiero la proyección del memorando de liberación de recursos, puesto que no se tramitaron pagos.
27/12/2.022: Se realiza mesa de trabajo para revisar el procedimiento de pago de la mayor permanencia.
29/12/2.022: Se radica derecho de petición a la ET, solicitando la entrega de pendientes documentales para la liquidación del contrato de obra.</t>
  </si>
  <si>
    <t>CONSORCIO VIVIENDA 2018</t>
  </si>
  <si>
    <t>20170652V6094-1</t>
  </si>
  <si>
    <t>AGUADA</t>
  </si>
  <si>
    <t>Construcción de empedrado en los accesos vía la paz del municipio de aguada - Santander</t>
  </si>
  <si>
    <t>LIQUIDADO 02/03/20</t>
  </si>
  <si>
    <t>Se realiza Av3 el 2019
El 28 de mayo se envía correo electrónico a la interventoría reiterando la solicitud  respecto de la póliza y su respectiva aprobación por parte del municipio a fecha de contrato de obra, es decir (28/03/2018).                                                      El 31 de mayo se envía correo electrónico a la interventoría reiterando la entrega del informe en su componente social conforme lo trabajado con la compañera Marbel para expedir el certificado de suficiencia del informe final.                              El 10 de junio se genera certificado de suficiencia al informe final.                              El 16 de junio se envía correo electrónico a los funcionarios Olga Ramírez y Santiago Reyes, remitiendo el link de consulta en donde pueden revisar la documentación técnica que permita adelantar la liquidación del convenio.
Se entrega la subsanación solicitada el 25/11/2021 para la liquidación del convenio.                                                                 i. El 24 de diciembre de 2021 se remitió Acta de Liquidación original del Convenio No. 652 DPS – FIP de 2017, con el objetivo de dar trámite a la firma por parte de la Entidad Territorial                                                                   ii. El Ente Territorial notifica envío del acta debidamente suscrita a la ciudad de Bogota el 29 de diciembre de 2021.</t>
  </si>
  <si>
    <t>JARCON S.A.S</t>
  </si>
  <si>
    <t>20160539M7257-1</t>
  </si>
  <si>
    <t>ARATOCA</t>
  </si>
  <si>
    <t>Se da terminación contractual el 13/09/2021.                                                 
ii. Se remite la documentación para el inicio de la liquidación del convenio al grupo de liquidación el 28/12/2021.                                                                                           Se reporta pago efectivo el 31 de diciembre de 2021.
El dia 12/10/2022 se reciben subsanaciones del informe No 5.
El dia 15/10/2022 se reciben subsanaciones del informe final.
El 26/10/2022 se envian observaciones al informe final.
El 28/11/2022 Se envian observaciones al informe No 5.
El 28/11/2022 se envia el certificado ok para firma del informe final.
El 15/12/2022 Se envia el certificado ok del informe No 5.
Se tiene certificado ok hasta el informe final.</t>
  </si>
  <si>
    <t>UNION TEMPORAL MEJORAMIENTOS ARATOCA 2018</t>
  </si>
  <si>
    <t>20170390V7693-1</t>
  </si>
  <si>
    <t>BARICHARA</t>
  </si>
  <si>
    <t>Construcción de pavimento en piedra Barichara de la vía de acceso al barrio san Luis del perímetro urbano del municipio de Barichara – Santander.</t>
  </si>
  <si>
    <t>LIQUIDADO 10/12/20</t>
  </si>
  <si>
    <t>Se realiza Av3 el 07/11/2019
Se remite al grupo de liquidación la documentación para inicio de liquidación de convenio el 14/05/2021
La interventoria envia subsanación al informe final se encuentra en proceso de revision.                                                                              El 1 de junio se envía correo electrónico a la interventoría manifestándoles que se encuentra subsanado el componente técnico del informe final, estamos a la espera de la entrega formal del informe del componente social.                                                                                                       El 10 de junio se genera certificado de suficiencia al informe final.
Se entrega el acta de liquidación del convenio totalmente suscrita el 06/12/2021.</t>
  </si>
  <si>
    <t>CRUZ FLOREZ INGENIERÍA S.A.S</t>
  </si>
  <si>
    <t>20160244MU026-1</t>
  </si>
  <si>
    <t>BARRANCABERMEJA</t>
  </si>
  <si>
    <t>MCH (UNOPS)</t>
  </si>
  <si>
    <t>Mejoramiento de condiciones de habitabilidad en el Municipio de Barrancabermeja - Santander.</t>
  </si>
  <si>
    <t>Proyecto cancelado MCH - UNOPS
El convenio no fue prorrogado lugo de que este llego a su fecha de vencimiento
*Mediante oficio INTERSOCIAL-C244-038-2021 el 15/02/2021 se realiza REITERACIÓN SOLICITUD MESA DE TRABAJO
*se realizo mesa de teabajo con PS sin participacion de UNOPS y contratista, en la cual &gt;PS dio lineamientos a interventoriapara entrega de informe final,. Se realizara mesa de trabajo para ver el avance del mismo el 15/03/2021
*Mediante oficio INTERSOCIAL-C244-041-2021 el 02/03/2021 se REITERACIÓN ENTREGA DOCUMENTOS LIQUIDACIÓN
*Mediante oficio INTERSOCIAL-C244-042-2021 el 19/04/2021 se da RESPUESTA OFICIO S-2021-4303-154587
*Mediante oficio INTERSOCIAL-C244-043-2021 el 19/07/2021 se realiza SOLICITUD MESA DE TRABAJO
*Se realizo mesa de trabajo el 26/07/21, PS informo los pendientes para el informe final y liquidacion
*Mediante oficio INTERSOCIAL-C244-044-2021 el 09/08/2021 se da RESPUESTA OFICIO
*PS emitio observaciones a la documentacion enviada el 19/08/21</t>
  </si>
  <si>
    <t>Se realiza mesa de trabajo de nuevo entre las partes el 24/01/2022.
La interventoría entrega el informe el 06/08/2021. La interventoría responde el 10/08/2021 para validación de DPS. La supervisión contesta el 19/08/2021 bajo el radicado S-2021-4303-261957 con pendientes que persisten en el informe.
Se realizará mesa de trabajo el 26/07/2021 para definición de pendientes.
Se precisa por medio de la supervisión que el link de descarga de la información no fue posible abrilo, por lo tanto se requiere la remisión de la respuesta de nuevo para validar su contenido. 
Bajo el memorando remitido por la coordinación de MCH en el memorando S-2021-4303-154587 solicita la entrega del informe final para antes del 15/04/2021.
Se realiza reunión por TEAMS el 22/02/2021.  La interventoría deberá entregar el inventario de la información y se realizará una nueva mesa de trabajo el 08/03/2021.
'Se propone mesa de trabajo para el 22/02/2021.
La interventoría responde requerimiento de subsanación pero informando que no puede dar respuesta al mismo por falta de contacto del contratista y UNOPS.
Se remiten observaciones al informe final conforme la mesa de trabajo del 09/12/2020 para que sea subsanado por la interventoría.
Se realiza mesa de trabajo el 06/11/2020 y se pacta compromiso de la interventoría la entrega del informe final el 20/11/2020.  La interventoría radica el mismo y se encuentra en revisión por parte de DPS.
Prosperidad social remite comunicado a UNOPS para hacer el llamado al cumplimiento de la mesa técnica.</t>
  </si>
  <si>
    <t>20170704S8653-1</t>
  </si>
  <si>
    <t>BETULIA</t>
  </si>
  <si>
    <t>Restauración y adecuación del parque turístico de Betulia - Santander.</t>
  </si>
  <si>
    <t>LIQUIDADO 10/02/21</t>
  </si>
  <si>
    <t>Se realiza Av3 el 24/11/2020
Se viabiliza por parte del equipo de sostenibilidad el plan de sostenibilidad.
Se trabaja en la recolección de la documentación para la liquidación del convenio.                                                                         El 1 de junio la interventoría mediante comunicado INTERSOCIAL-C704-138-2021 envían los documentos pendientes para la liquidación, se revisará la documentación enviada y  se actualizara el cuadro con la documentación con el fin de saber que quedaría pendiente. Se encuentra pendiente la póliza y aprobación contra acta de entrega y recibo a satisfacción.                               El 21 de junio se le envía al profesional social para su respectiva revisión el correo INTERSOCIAL-C704-139-2021//REMISIÓN SUBSANACIÓN FINAL-GESTIÓN SOCIAL.                                                       El 6 de julio se envía correo electrónico a los funcionarios Olga Ramírez y Santiago Reyes, remitiéndoles un link de consulta en donde pueden revisar la documentación técnica que permita adelantar la liquidación del convenio.                                                                               El 2 de agosto se envía correo electrónico a la interventoría dándoles a conocer de la aprobación del informe final bajo el componente social, se les agradece la entrega de la subsanación del componente técnico.                                                                                El 10 de agosto se envia certificado de suficiencia del informe final.</t>
  </si>
  <si>
    <t>ARMOING S.A.S</t>
  </si>
  <si>
    <t>20170576V8411-1</t>
  </si>
  <si>
    <t>CABRERA</t>
  </si>
  <si>
    <t>Mejoramiento de vías urbanas en el municipio de Cabrera - Santander.</t>
  </si>
  <si>
    <t>LIQUIDADO 08-07-21</t>
  </si>
  <si>
    <t>Se firmó el acta de entrega y recibo final se formalizó el sobrante de recurso, por lo tanto el valor ejecutado obedede a lo realmente ejecutado.
Se realiza Av3 el 09/03/2021.                                                                 
Bernardo reitera el 26/09/2021 para el plan de sostenibilidad.
El 14 de octubre de 2021 se envía correo electrónico a la interventoría de las observaciones generadas al informe final.
El 18 de noviembre de 2021 se recibe subsanación de las observaciones generadas al informe final, se dio traslado al apoyo técnico Ivonne Alvarez, en proceso de revisión. Se realizo mesa de trabajo para resolver inquietudes respecto del plan de sostenibilidad, pendiente su entrega el 29 de abril de 2022.                                                                
La ET incumplio su compromiso, no obstante mediante gestión telefónica se expresa el envío del documento debidamente suscrito el 6 de mayo de 2022.                               La ET remitio plan de sostenibilidad el 9 de mayo de 2022 el cual fue validado por interventoria y Prosperidad Social.</t>
  </si>
  <si>
    <t>CONSORCIO VÍAS IRBANAS CABRERA</t>
  </si>
  <si>
    <t>20160404M7490-1</t>
  </si>
  <si>
    <t>EL CARMEN DE CHUCURÍ</t>
  </si>
  <si>
    <t>LIQUIDADO 24/11/21</t>
  </si>
  <si>
    <t>Ya se cuenta con el Acta de Liquidación Suscrita.     
SE REMITE AL GRUPO DE LIQUIDACIÓN EL 06/12/2021 LA DOCUMENTACIÓN TÉCNICA PARA AVANZAR EN LA LIQUIDACIÓN DEL CONVENIO.
El 24 de diciembre de 2021 se realiza  el trámite de pago de pasivo exigible de vigencia expirada para el cumplimiento los desembolsos No. 5 (Parcial)  y  de la etapa 2 “Obra”, apoyado en la Resolución No. 03176 del 23 de diciembre de 2021.
Se reporta pago efectivo el 31 de diciembre de 2021.
El Informe No 4 enviado con observaciones a interventoria el dia 4/04/2022.
Se envían observaciones al informe No 4 el dia 4/08/2022.
El 10/12/2022 se teine observaciones al informe final.
El 19/12/2022 Se remiten observaciones a interventoria técnicas y sociales.</t>
  </si>
  <si>
    <t>CONTRATISTA SOLUCIONES VULNERABLES</t>
  </si>
  <si>
    <t>20170453V7868-1</t>
  </si>
  <si>
    <t>ENCINO</t>
  </si>
  <si>
    <t>Construcción en pavimento rígido, en las vías del municipio de Encino - Santander.</t>
  </si>
  <si>
    <t>LIQUIDADO 13-07-22</t>
  </si>
  <si>
    <t>Se programa Av3 para el 22/09/2021. Se realiza.                                                                                                                                                                                                                                                                                                                                            
(Acta de Liquidación del contrato de obra)La entidad Territorial remite la documentación requerida la cual se encuentra en valoración por parte de interventoría, pendiente el cumplimiento por parte del contratista quien se excusa por problemas de indole personal, se considera la situación y se da plazo de espera.                                                                                       Pendiente el envio de la memoria de cantidades del balance final debidamente suscrito, Se realizó gestion con el contratista quien expreso tener la totalidad de los documentos subsanados segun las observaciones hechas por interventoria y se encuentra pendiente del envio de las memorias de cantidades par adar cumplimiento a la totalidad de la documentacion requerida.                                      El municipio informa del envio del acta de liquidación contractual a la interventoría para su respectiva revisión, pendiente respuesta por parte de la interventoría. Persiste
22/06/2022 Se realiza una primera revisión del informe final con observaciones, tambien esta pendiente de la entrega de la totalidad de los documentos por parte de la ET para avanzar con la liquidación del convenio, se han realizado dos reuniones de seguimiento en el mes de mayo para establecer compomisos frente a la entrega de documentos faltantes, persisten pendientes.
08/07/22: El pasado 03/07/22 se enviaron ajustes de la interventoría a la ET, con un lazo perentorio de 3 días para la realizacion de ajustes y devolución del acta firmada
14/07/22: El 11/07/22 la  ET envía por email a intersocial el acta con todos los ajustes solicitados, actualmente está en proceso de revisión y firma por parte de lainterventoría.
Se entrega el acta de liquidación del contrato de obra totalmente suscrita del 13/07/2022.
01/09/22: se envió una primera versión de la lista de chequeo de documentos para la iquidación del convenio, a la espera de lretroalimentación
15/09/22: Se envió una segunda versión de la lista de chequeo de documentos para la liquidación del convenio, a la espera de remisión de documentos por parte de la interventoría.
JDGL 20-10-22: interventoría remite documentos para la complementación de la lista de chequeo, pendiente observaciones del equipo de liquidaciones.
JDGL 26-10-22: Liquidación en trámite, pendiente del aporte por parte de la interventoría de la aprobación de las pólizas iniciales del proyecto.
JDGL 24-11-22: La interventoría manifiesta que no cuenta con el docuento precitado y se solicita elevar consulta con el equipo de liquidaciones frente a los pasos a seguir en el entendido que si se cuenta con la resolución de aprobación de las pólizas finales.
ss.	SE REMITE AL GRUPO DE LIQUIDACIÓN EL 22/11/2022 LA DOCUMENTACIÓN TÉCNICA PARA AVANZAR EN LA LIQUIDACIÓN DEL CONVENIO.</t>
  </si>
  <si>
    <t>CONSORCIO VIAS URBANAS ENCINO</t>
  </si>
  <si>
    <t>20170438V9543-1</t>
  </si>
  <si>
    <t>FLORIDABLANCA</t>
  </si>
  <si>
    <t>Pavimentación de las vías urbanas del municipio de Floridablanca - Santander.</t>
  </si>
  <si>
    <t>LIQUIDADO 06-12-22</t>
  </si>
  <si>
    <t>Teniendo en cuenta que aún persisten algunas dificultades en torno al proceso de liquidación se programó mesa de trabajo en las instalaciones de la alcladia de Floridablanaca para el 1-09-2022.                         
Se adelantó la mesa de trabajo, se fijaron compromisos de corto plazo (Acompañamiento al ET el 2 de septiembre para suscripción de actas de veeduria - Remisión de informes digitales de interventoria para completitud de expediente - envío del manual de mantenimiento y acompañamiento a la ET para la presentacionó del plan de sostenibilidad) -                                                                           La ET informa que aún se trabaja en la validación documental para finalizar proceso de liquidacion - Se revisan balance final el cual arroja un error que debe ser subsanado en el acta de liquidación - Se realizara mesa de trabajo para definir esta situacion durante la semana del 26 al 30 de septiembre.                                                                       La mesa de trabajo aun no se ha podido realizar por un proceso de calamidad domestica del personal de supervisión de la ET, se realizará gestión para la semana del 10 al 15 de octubre.                                                                 La interventoria informa de que se realizó una reunión el 13 de octubre de 2022 con personal de la ET y contratista para definir procedimiento ante error encontrado en el balance final para subsanación en el acta de liquidación.
Se envio certificado de suficiencia aprobado al informe No 11 el dia 15/11/2022
Se envio certificado de suficiencia aprobado al informe No 12 el dia 16/11/2022
Se envian observaciones al informe No 14 el dia 16/11/2022
Se envian observaciones al informe No 15 el dia 16/11/2022.
Se recibe el ACTA DE LIQUIDACION DEL CONTRATO DE OBRA PUBLICA 1396 -2018 EN ORIGINAL el dia 17/11/2022.
El 24/11/2022 se solicita a interventoria complementar el componente social al informe No 13.
El 12/12/2022 se tienen observaciones al informe final.
El 20/12/2022 se remiten observaciones a interventoría sociales y técnicas.
El 27/12/2022 se remiten observaciones a interventoría sociales y técnicas del inf No 15
El 27/12/2022 se remiten observaciones a interventoría sociales y técnicas del inf No 14
El 28/12/2022 se envió para firma del supervisor</t>
  </si>
  <si>
    <t>SERRANO GOMEZ CONSTRUCCIONES</t>
  </si>
  <si>
    <t>20160357M5991-1</t>
  </si>
  <si>
    <t>ZAPAYAN</t>
  </si>
  <si>
    <t>CONTRATO REINICIO EL 10-03-23 CON EL OBJETIVO DE FINALIZAR LAS 65 VIVIENDAS QUE SE ENCONTRABAN INTERVENIDAS.</t>
  </si>
  <si>
    <t xml:space="preserve">11/02/2022  Interventoría hace observaciones a Plan de Contingencia. 
19/02/2022  Se reprograma obra, superando atraso presentado.
01/03/2022  Mesa de trabajo presencial en DISH, se le requiere al Municipio que culmine las 47 viviendas iniciadas, ya que sólo quedan 24 días para vencer el contrato,  disminuir el alcance y no realizar más prórrogas, debido a que no habrá interventoría, ni contrato de Fiducia a junio de 2022, por lo que se requiere pagar dichos recursos.
03/03/2022  Pese a reprogramación se alerta atraso de casi 2%.  Se realizó mesa de trabajo para verificar documentación de PB con observaciones por parte de la Alcaldesa en reunion presencial.
15/03/2022  Mesa de trabajo, se verifica Contratista abre más frentes de trabajo sin autorización, Compromiso, entrega de 47 viviendas el 26/03.
22/03/2022  Mesa de trabajo virtual, solicitando cumplimiento de compromisos de entrega ya que no se entregó cronograma del mismo y a la fecha no se ha entregado una sola vivienda.
22/03/2022  Mesa de trabajo presencial Alcaldesa, Contratista y PS (Coordinador, Facilitadora y Subdirector), con compromiso de entrega de cronograma de entrega de viviendas y otrosí.  
28/04/2022 Proyecto con ejecución de 26% y atraso 74%, reportado por la interventoría, se prepara con la Sd de Contratos la audiencia de solución de controversias por segunda vez con el fin, de solicitar la culminación y cierre de la 54 viviendas intervenidas y terminar el proyecto con disminución del alcance, 
04/05/2022  Audiencia de arreglo directo, cancelada por Sd de Contratos, se reprogramará. 17/05/2022 Reprogamación de arreglo directo para 18/05/2022 por solicitud de Municipio.
23/05/2022  Acuerdo Directo .  Compromisos: A partir del inicio de ejecución dos semanas para entregar 33 mejoramientos de vivenda que coresponden a 18 teminados los cuales deberán ser validados
por la Interventoria y 15 con porcentaje significativo de avance.  17 frentes nuevos los cuales
deberán ceñirse al listado del anexo 5 y deberán estar iniciados a 30 de junio, serán los únicos que se reciban.
05/08/2022  En firma de Municipio de modificación del convenio, para mayor permanencia de interventoría.
18/11/2022 Actualmente se prepara documentacion para alcance a solicitud de modificacion de forma de pago del convenio, y en la cual se solicita que se disminuya de 80 a 65 viviendas las viviendas a entregar en el plazo del mes adicional; se radicará a SC la solicitud. Para ello, contratista solicitó dismunuir alcance del proyecto, renunciando a cualquier reclamación y municipio lo avala, solicitando la disminucion del alcance. </t>
  </si>
  <si>
    <t>BBM CONSTRUCTORES SAS</t>
  </si>
  <si>
    <t>20170524S9470-1</t>
  </si>
  <si>
    <t>MATANZA</t>
  </si>
  <si>
    <t>Construcción de cancha de fútbol en el corregimiento de santa cruz de la colina del municipio de Matanza - Santander.</t>
  </si>
  <si>
    <t>LIQUIDADO 22/11/21</t>
  </si>
  <si>
    <t>Se realiza Av3 el 05/10/2021                                                                              
A la fecha sigue pendiente la entrega del acta de liquidación del contrato de obra y plan de sostenibilidad.                                                                                                             
Se tiene proyectada mesa de trabajo para el 20/09/2021 para definición de pendientes del municipio y su incumplimiento a los mismos.
Se reitera por parte de la supervisión el 23/09/2021 el cumplimiento de los compromisos en pasada mesa técnica.                      El 14 de octubre de 2021 la interventoría envía correo electrónico a la Entidad Territorial anexando comunicado INTERSOCIAL-C524-116-2021 REITERACIÓN SOLICITUD ESTADO DE REVISIÓN DOCUMENTACIÓN PENDIENTE.                                                   El 25 de octubre se envía correo electrónico a la Entidad territorial, en atención al oficio C524-117-201, mediante el cual la interventoría remite observaciones al plan de sostenibilidad presentado por la Entidad territorial.                                                                         El 29 de octubre la interventoría envía comunicado a la Entidad Territorial solicitándole información respecto al acta de liquidación.
El 22 de noviembre de 2021 la interventoría mediante INTERSOCIAL-C524--121-2021 remitiéndole a la Entidad Territorial el  acta de liquidación  para firma.
Ya se cuenta con el acta de liquidación.          
Se trabaja en la recolección de la documentación para el inicio de la liquidación de convenio.
Se remite la documentación para el inicio de la liquidación del convenio al grupo de liquidación el 28/12/2021.         
El 17/06/2022 se envian observaciones al informe final.
El 26/10/2022 se envian observaciones al informe final.</t>
  </si>
  <si>
    <t>CONSORCIO CANCHA MATANZA</t>
  </si>
  <si>
    <t>20170657M8949-1</t>
  </si>
  <si>
    <t>MOLAGAVITA</t>
  </si>
  <si>
    <t xml:space="preserve">Los documentos de liquidación se encuentran completos, sin embargo, el Ente Territorial se comprometió mediante mesa de trabajo adelantada conjuntamente con Prosperidad Social a remitir certificación de aceptación de documentos de liquidación en copia, teniendo en cuenta lo expresado respecto a la perdida de documentos por parte del contratista. Sin embargo, a la fecha la entidad territorial no ha emitido dicha certificación, lo que ha imposibilitado la remisión de los documentos para cierre de la etapa Post-Contractual a la entidad.
* 16-02-23: Se remitieron documentos de liquidación en fisico </t>
  </si>
  <si>
    <t>01/09/2022: El acta de liquidacion cuenta con vb de la interventoría, sin embargo no se ha suscrito poruqe el contratista no ha aportado la totalidad de los documentos en original. se realizó una primera entrega el pasado 30/08/22 y se realizará reunion presenccial antes del 08/09/22 para complementar la información y suscribir el acta de liquidación
15/09/2022: El acta de liquidación cuenta con vb de la interventoría, sin embargo no se ha suscrito porque el contratista no ha aportado la totalidad de los documentos en original. Se han realizado requerimientos de parte de la interventoría sobre los cuales no se ha tenido respuesta.                                                                                                                                                    22/09/2022: Se solicitó al Ente Territorial en cumplimiento de sus obligaciones contractuales realizar el debido acompañamiento a la gestión de la Interventoria, y en ese sentido, conminar a su contratista de obra a la entrega oportuna y suficiente de la información requerida, así mismo, a cumplir con la cita propuesta por la interventoría para el jueves 29 de septiembre a las 9:00 am cuyo objetivo es el aporte documental faltante, la validación de estos y su correspondiente organización en el expediente contractual dispuesto para adelantar el proceso de liquidación.                                                                                      Se adelanto reunión Interventoria - Contratista  esta a la espera de los resultados de la misma.                                    Interventoria remitio observaciones a la documentación presentada se esta a la espera de la subsanación.
JDGL:  No se cuenta aún con la totalidad de los documentos subsanados por parte del contratista.
JDGL 26/10/22: La interventoía reitera al municipio las obligaciones contraidas en el convenio interadministrativo y solicita nuevamente que se aporten los documentos necesarios para la liquidación del convenio
JDGL 03/11/22: La supervisión del convenio reitera al municipio las obligaciones contraidas en el convenio interadministrativo y solicita nuevamente que se aporten los documentos necesarios para la liquidación del convenio y solicita la realización de una mesa de trabajo urgente.
JDGL 24/11/22: La interventoría mediante comunicado oficial requiere al representante legal de la firma constructora para que aporte los documentos faltantes para la liquidación del convenio /  el 24-11-22 se recibe de parte de la interventoría el informe final .</t>
  </si>
  <si>
    <t>UNION TEMPORAL MEJORAMIENTO MOLAGAVITA</t>
  </si>
  <si>
    <t>20170381V9447-1</t>
  </si>
  <si>
    <t>PIEDECUESTA</t>
  </si>
  <si>
    <t>Pavimentación de las vías urbanas en el sector de los cisnes del municipio de Piedecuesta - Santander.</t>
  </si>
  <si>
    <t>LIQUIDADO 10/06/21</t>
  </si>
  <si>
    <t>Se realiza Av3 el 12/03/2021
Se remite documentación para el grupo de liquidación para el inicio de liquidación del convenio el 13/07/2021.      
                                                                                                                               Bernardo el 16/08/2021 aprueba el plan de sostenibilidad, por lo tanto, sugiere imprimirlo y suscribirlo.                                                                      El 20 de agosto se envía correo electrónico a Bernardo Romero, donde se le remite evidencia de la queja recibida por la Dra. Luz Elena Torres, directora regional Santander del DPS, respecto de la ejecución del proyecto "Pavimentación de vías urbanas en el sector los cisnes", asociado al CV 381 de 2017.      
El 28 de agosto se envia correo electronico a la interventoria con las observaciones tecnicas que presenta el informe final.                
El 31 de agosto se envía correo electrónico a la interventoría de las observaciones del componente social respecto al informe final.
Se envian observaciones al informe final el dia 17/03/2022.
Se envian observaciones al informe final el dia 1/08/2022.
Se envia las subsanaciones al compañero social para al revision del componente el dia 23/11/2022.
El 9/12/2022 se envian observaciones al informe final.
El 28/12/2022 Se tiene certificado ok con firma del supervisor</t>
  </si>
  <si>
    <t>20170387S5383-1</t>
  </si>
  <si>
    <t>Construcción centro comunal cabecera del llano municipio de Piedecuesta - Santander.</t>
  </si>
  <si>
    <t>LIQUIDADO 14/03/22</t>
  </si>
  <si>
    <t>Se entrega acta de liquidación unilateral suscrita de fecha el 14/03/2022.
SE REMITE AL GRUPO DE LIQUIDACIÓN EL 24/03/2022 LA DOCUMENTACIÓN TÉCNICA PARA AVANZAR EN LA LIQUIDACIÓN DEL CONVENIO.
El 9/12/2022 se tienen observaciones al informe final.</t>
  </si>
  <si>
    <t>GERMAN ALBERTO SERRANO GUTIERREZ</t>
  </si>
  <si>
    <t>20170478V10005-1</t>
  </si>
  <si>
    <t>SABANA DE TORRES</t>
  </si>
  <si>
    <t>Pavimentación en concreto hidráulico de la vía principal y sus vías secundarias del barrio comuneros (calle 16 a entre carreras 25-24 y 22, calle 17 entre carreras 25, 24 y 23, calle 17a entre carreras 25, 24 y 23, calle 18 entre carreras 25, 24, 23 y 22, calle 18a entre carreras 25, 24, 23 y 22a, carrera 25 entre calles 16 y calles 18a, carrera 24 entre calles 16 y calle 18a, carrera 22a entre calle 16 y calle 17) municipio de Sabana de Torres - Santander.</t>
  </si>
  <si>
    <t>Observaciones documentos liquidación INTERSOCIAL-C478-285-2022 de fecha 06 de febrero de 2023.
*17-03-23: Se reitero la solicitud de documentos de liquidación.</t>
  </si>
  <si>
    <t>Se entrega el acta de entrega y recibo del 29/07/2022.     Se adelanto tramite de pago del 100%.
Se realiza el desembolso No 6 de obra por un valor de $434.788.883,01 el 01/09/2022 bajo el memorando M-2022-042772 Avance financiero del 100%. 
Pendiente realizar visita de seguimiento final para programar AV3                                                                                                    Se traslada la comisión para el 25 y 26 de octubre con el objetivo de realizar visita de seguimiento final previo a la programación de la AV3.
La supervisión solicita se realice la Av3 del proyecto el 04/11/2022. A la espera de programar.</t>
  </si>
  <si>
    <t>CONSORCIO ARCROKA INGENIEROS</t>
  </si>
  <si>
    <t>20170595S6878-1</t>
  </si>
  <si>
    <t>Construcción fase i de polideportivo cubierto en la villa olímpica del municipio de Sabana de Torres - Santander.</t>
  </si>
  <si>
    <t>LIQUIDADO 16-11-22</t>
  </si>
  <si>
    <t>Se tiene como acta de terminación de fecha del 26/12/2021.                                                                                          
La ET da respuesta respecto de la solicitud del contratista de retirar el item de legalizacion eléctrica la cual se encuentra en análisis por parte de la interventoría, no obstante el apoyo jurídico para el convenio expresó mediante correo electrónico que esta se encuentra ajustada a la norma legal. Esto con el fin de expedir el Acta de Entrega y Recibo a Satisfacción y luego realizar la Av3.                                                                                                     Se cito a mesa de trabajo que se llevo a cabo el 9 de mayo de 2022 a las 4:00 pm, con el objetivo de analizar las condiciones actuales de los proyectos derivados de los convenios 595 de 2017 y en ese sentido definir línea de acción que permita llevar a feliz término la ejecución contractual de estos. Se establecieron los siguientes compromisos:                                                                      Compromiso 1: Proyección y Suscripción acta de recibo final 13 de mayo de 2022.                                             Compromiso 2: Presentación de informe social final y actas de vecindad - De inmediato cumplimiento. 
Interventoría remitió acta de entrega y recibo a satisfación para ser suscrita por las partes.                                 La ET expresa qe el documento fisico a la fecha no ha llegado al municipio, de ahi la demora en el trámite de suscripción.                                                                                   Se suscribio acta de recibo, con esta como soporte se solicita AV3, la supervisión se encuentra revisando aspectos financieros con el objetivo de solicitar CDP para trámite de pasivo exigible.
Se realiza la Av3 el 22/06/2022. Se encuentra en proceso la firma del acta de entrega y compromiso de sostenibilidad. Ya se cuenta con el acta totalmente suscrita.                                                                                         Se esta en proceso de pago por pasivo exigible, ya se solicito CDP. - Pendiente remision óe CDP                                     Se realizó entrega del informe técnico económico y sus soportes para continuar con el trámite del pago por pasivo exigible.
Se entrega la JTE debidamente suscrita el 24/10/2022. En elaboración del borrador de resolución.
Se remite el borrador de la resolución para validación el 08/11/2022.
Se entrega el certificado de legalidad el 15/11/2022 debidamente suscrito. 
Se entrega memorando bajo radicado M-2022-4301-06592 del 20/12/2022 donde se realiza el pago bajo pasivo exigible por el valor de $306.341.295,75</t>
  </si>
  <si>
    <t>CONSORCIO POLIDEPORTIVO SABANA</t>
  </si>
  <si>
    <t>20170625V8381-1</t>
  </si>
  <si>
    <t xml:space="preserve">SANTA HELENA DEL OPÓN </t>
  </si>
  <si>
    <t>Construcción de pavimento rígido de la carrera tercera desde la calle quinta hasta la estación de servicio del municipio de Santa Helena del Opón - Santander.</t>
  </si>
  <si>
    <t>LIQUIDADO 07/09/21</t>
  </si>
  <si>
    <t>Se firmó el acta de entrega y recibo final se formalizó el sobrante de recurso, por lo tanto el valor ejecutado obedede a lo realmente ejecutado.
Se realiza la Av3 el 03/12/2020
Se entrega acta de liquidación totalmente suscrita.                                      Se realizará carpetas con lo documentos para remitir al grupo de liquidación.                                                                                                                               La interventoría realiza la entrega del informe final el cual iniciará el proceso de revisión.                                                                               El 27 de octubre se envía correo electrónico a la interventoría con las observaciones del informe final.
Se remite la documentación soporte para el inicio de la liquidación del convenio el 07/12/2021 para el grupo de liquidaciones.
Se le solicita a la interventoria los informes sociales los cuales no han sido subsanados.
Se envian observaciones al inf No 8 el dia 22/11/2022.
Se envian observaciones al inf final el dia 21/11/2022.</t>
  </si>
  <si>
    <t>CONSORCIO CONSTRUIR PAVIMENTO</t>
  </si>
  <si>
    <t>20170626V9673-1</t>
  </si>
  <si>
    <t>Construcción en pavimento rígido en vías urbanas del municipio de Santa Helena del Opón - Santander.</t>
  </si>
  <si>
    <t>Se firmó el acta de entrega y recibo final se formalizó el sobrante de recurso, por lo tanto el valor ejecutado obedede a lo realmente ejecutado.
Se realiza la Av3 el 03/12/2020
Se entrega acta de liquidación totalmente suscrita.                                  Se realizará carpetas con lo documentos para remitir al grupo de liquidación. Ingresa a proceso de revisión la entrega del informe final                                                                                                                                      La interventoría realiza la entrega del informe final el cual iniciará el proceso de revisión.                                                                             El 20 de octubre de 2021 se envía correo electrónico a la interventoría de las observaciones técnicas del informe final.
Se entrega la corrección del informe el 25/11/2021 y entrará en revisión de la supervisión.
Se remite la documentación soporte para el inicio de la liquidación del convenio el 20/12/2021 para el grupo de liquidaciones.
Se envian observaciones al informe final el dia 25/04/2022. Se remiten de nuevo observaciones el 08/09/2022 para subsanación de la interventoría.
Se le solicita a la interventoria los informes sociales los cuales no han sido subsanados.
El 24/11/2022 se envian observaciones al informe final.</t>
  </si>
  <si>
    <t>20170372S9307-1</t>
  </si>
  <si>
    <t>SOCORRO</t>
  </si>
  <si>
    <t>Construcción de salón comunal barrio la libertad municipio de Socorro - Santander.</t>
  </si>
  <si>
    <t>LIQUIDADO 27/07/20</t>
  </si>
  <si>
    <t>Se realiza Av3 el 23/07/2020
SE REMITE AL GRUPO DE LIQUIDACIÓN EL 13/09/2021 LA DOCUMENTACIÓN TÉCNICA PARA AVANZAR EN LA LIQUIDACIÓN DEL CONVENIO.                                                                                                                                                                                                                                  
El plan de sostenibilidad. La interventoría avala el plan de sostenibilidad el 07/02/2022.
Se tramitó suscripción del acta de liquidación bilateral por parte de la Entidad Territorial.
Interventoría envía subsanación 1 a informe final el 24/03/22
La supervisión devuelve con certificado NO APROBADO el 01/04/22        
Se recibe oficio de interventoría en 11/04/2022 diciendo que la parte social ya la habían enviado
*Se consulta al anterior supervisor y actual facilitador en 20/04/2022
*El mismo día, el facilitador responde, enviando correo donde se había aprobado el informe final del capítulo social
*La supervisión responde a la interventoría y anexa nuevamente certificado NO APROBADO, con esa novedad, en 21/04/22. Además, se solicita agilizar el envío de las subsanaciones del informe final que están pendientes. Al momento la interventoría no las ha hecho llegar.
Se suscribe acta de liquidación del convenio.</t>
  </si>
  <si>
    <t>20160244MU003-1</t>
  </si>
  <si>
    <t>BOLÍVAR</t>
  </si>
  <si>
    <t>CARTAGENA DE INDIAS</t>
  </si>
  <si>
    <t>Mejoramiento de condiciones de habitabilidad en el Municipio de cartagena  - Cartagena D.T.</t>
  </si>
  <si>
    <t>N.A.</t>
  </si>
  <si>
    <t>20160244MU004-1</t>
  </si>
  <si>
    <t>Mejoramiento de condiciones de habitabilidad en el Corregimiento  de Boca Chica - Cartagena D.T.</t>
  </si>
  <si>
    <t>20160244MU029-1</t>
  </si>
  <si>
    <t>CHOCÓ</t>
  </si>
  <si>
    <t>RÍO QUITO</t>
  </si>
  <si>
    <t>Mejoramiento de condiciones de habitabilidad en el Municipio de Rio Quito</t>
  </si>
  <si>
    <t>20160244MU030-1</t>
  </si>
  <si>
    <t>ALTO BAUDÓ</t>
  </si>
  <si>
    <t>Mejoramiento de condiciones de habitabilidad en el Municipio de Alto Baudó</t>
  </si>
  <si>
    <t>20170302S9736-1</t>
  </si>
  <si>
    <t>ANTIOQUIA</t>
  </si>
  <si>
    <t>SAN JERÓNIMO</t>
  </si>
  <si>
    <t>construcción parque recreativo en la vereda llano de aguirre en el municipio de san jerónimo antioquia, occidente</t>
  </si>
  <si>
    <t>Terminado, liquidado, entregado al mpio y acta de cierre suscrita</t>
  </si>
  <si>
    <t>Se realizó AV3 y entrega del proyecto al municipio el 16-04-2021. Se dio incio al trámite de liquidación.  Se está tramitando actaulización del expedeinte ante gestión documental</t>
  </si>
  <si>
    <t>CONCRECIVIL S.A.
Ing. Dairo</t>
  </si>
  <si>
    <t>20160319M7348-1</t>
  </si>
  <si>
    <t>SAN PABLO</t>
  </si>
  <si>
    <t>No Viable</t>
  </si>
  <si>
    <t>en audiencia de arreglo directo se decide proceder a la liquidación. Acta de cierre suscrita</t>
  </si>
  <si>
    <t>Se realizo MT #164, el 25/02/22, donde se aprobaron las 7 novedades de lo PB, se esta en tramite del reinicio y terminacion de la obra.
suspensión 2: del 01 al 15 de octubre de 2021
prorroga 1 suspensión2: 16  al 26 de octubre de 2021
prorroga 2 suspensión2: 27 de octubre al 09 de noviembre de 2021
prorroga 3 suspensión2: 10 de noviembre al 25 de noviembre de 2021
prorroga 4 suspensión2: 26 de noviembre al 09 de diciembre de 2021.
se suspende el contrato desde el 16 de diciembre al 15 de enero de 2022 para la estructuracion de 7 beneficiarios pendientes.
se llevo a cabo reunion el 23-12-21, siguen los siguientess compromisos:
Entrega de las novedades a PS. 27-12-21
Suministro e instalación de los Equipos deBombeo por parte del ET. INMEDIATO
Pago del Pasivo Exigible y documentosrequeridos. EN TRAMITE
Situación del Adicional del Contrato de Obras. 29-2-21</t>
  </si>
  <si>
    <t>CONSORCIO SAN PABLO VIS 2018</t>
  </si>
  <si>
    <t>605-6679016</t>
  </si>
  <si>
    <t>20160321M7440-1</t>
  </si>
  <si>
    <t>RÍO VIEJO</t>
  </si>
  <si>
    <t>Pendiente acta de liquidación</t>
  </si>
  <si>
    <t xml:space="preserve">Se realizó comité de seguimiento el día 24/MAR/22, esta en proceso de construcción los últimos 6 PB, la fecha de terminación es el 07/ABR/22, se tienen 62 Actas. Está pendiente la resolución de las pólizas al otros si y Reinicio por el ET.
Se realizo Mesa de trabajo el 17/MAR/22, se esta trabajanod en las 7 PB aprobados, se reinciaron los trabajos el 07/MAR/22, hay 55 AERF, esta en tramite las polizas del otro si y Reinicio.
Se realizo MT #164, el 25/02/22, donde se aprobaron las 7 novedades de lo PB, se esta en tramite del reinicio y terminacion de la obra.
suspensión 2: del 01 al 15 de octubre de 2021
prorroga 1 suspensión2: 16  al 26 de octubre de 2021
prorroga 2 suspensión2: 27 de octubre al 09 de noviembre de 2021
prorroga 3 suspensión2: 10 de noviembre al 25 de noviembre de 2021
prorroga 4 suspensión2: 26 de noviembre al 09 de diciembre de 2021.
se suspende el contrato desde el 16 de diciembre al 15 de enero de 2022 para la estructuracion de 7 beneficiarios pendientes.
se llevo a cabo reunion el 23-12-21, siguen los siguientess compromisos:
Entrega de las novedades a PS. 27-12-21
Suministro e instalación de los Equipos deBombeo por parte del ET. INMEDIATO
Pago del Pasivo Exigible y documentosrequeridos. EN TRAMITE
Situación del Adicional del Contrato de Obras. 29-2-21
</t>
  </si>
  <si>
    <t>UNION TEMPORAL UNIVIVIENDA</t>
  </si>
  <si>
    <t>607-6944717</t>
  </si>
  <si>
    <t>20160322M7362-1</t>
  </si>
  <si>
    <t>NOROSÍ</t>
  </si>
  <si>
    <t>Pendiente realizacion de AV3 y Pendiente acta de liquidación</t>
  </si>
  <si>
    <t>Se realizo Mesa de trabajo, el dia 23/MAR/22, se esta trabajando en los pendientes para cierre del poyecto, para el 30/MAR/22, se deben ejecutar todos los pendientes. el dia 24/MAR/22, se recibio firmada el AT con todas las firmas. Se cuenta con 45 Actas de entrega.
Se realizo Mesa de trabajo, el dia 16/MAR/22, estan trabajando en 2 intervenciones y en los pendientes, esta en tramite el Acta de terminacion y trabajando en los pendientes, los cuales deben quedar terminados para el 22/MAR/22.
Se continua la prorroga a la Suspension hasta el 07/03/22, se reinicia el 08/03/22, esta en un avance del 93%, quedan dos intervenciones por realizar.
Suspensión N°6: del 01 al 15 de noviembre de 2021
Prorroga 1 Suspensión N°6: del 16 al 30 de noviembre de 2021
Prorroga 2 Suspensión N°6: del 01 al 15 de diciembre de 2021.
Prorroga 3 Suspensión N°6: del 16 de diciembre al 5 de enero de 2022
Se llevó a cabo reunión el día 22/DIC/2021 del convenio 322/2016 Norosí:
La Interventoría, indica que el Contratista solicitó una nueva prórroga por 32 días y que se dio aval por 20 días a la Prorroga 3 a la Suspensión No. 6, la cual va desde el 15/DIC/21 al 04/ENE/21. El Supervisor del Convenio, indica que, con esta nueva suspensión, se debe garantizar que los PB tengas las intervenciones funcionales, por lo anterior se le recomienda al Contratista esta solicitud, teniendo en cuenta que estamos en la época decembrina.  Por favor revisar la seguridad de las obras y las condiciones de las excavaciones que estén debidamente señalizadas, protegidas e informadas a la familia especial cuidado con los niños, personas de la tercera edad, en general todas las intervenciones que puedan estar generando condiciones de inseguridad para la familia que puedan terminar en cualquier fatalidad.
El Supervisor del Convenio, indica y aclara que bajo la suspensión del contrato de obra, no se puede realizar ninguna actividad, lo cual está amparado bajo la ley y por seguridad de todos los actores especialmente con tercero, solo se pueden adelantar trámites administrativos, se recuerda al Contratista, que todo los actos administrativos de la obra, se deben informar a la Aseguradora, por lo anterior se le solicita al Contratista que de manera urgente que realice la notificación a la Aseguradora de  la suspensión y prorrogas a la suspensión a la fecha. El ET, indica que, con respecto al proceso de contratación del suministro e instalación de los equipos de bombeo, no se ha podido pagar el anticipo al Contratista, ya se tiene el contrato y demás, solo falta pagar el anticipo y que el alcalde esta consiguiendo el recurso para este pago.
La Interventoría reitera que, requiere de la entrega de la documentación contractual para poder realizar la revisión y seguimiento de estas y también el tema de los equipos de bombeo para poder recibir a satisfacción las intervenciones que lo requieren (34 Intervenciones).
El Supervisor del Convenio, le solicita a la Interventoría que vuelva reiterar y enviar otro comunicado al ET sobre los sobre el estado del suministro e instalación de los equipos de bombeo, acalorándose que desde el mes de mayo del 2021 estos equipos han venido siendo requeridos insistentemente.
Prorroga convenio ok, debidamene suscrito por las partes y fechado el conv se prorroga hasta el 31-12-21.</t>
  </si>
  <si>
    <t>CONSORCIO ALVAHEL VIVIENDAS</t>
  </si>
  <si>
    <t>3004474941</t>
  </si>
  <si>
    <t>20170323S8524-1</t>
  </si>
  <si>
    <t>EBÉJICO</t>
  </si>
  <si>
    <t>construccion escenarios deportivo fatima municipio de ebejico. departamento de antioquia.</t>
  </si>
  <si>
    <t>Terminado, liquidado y entregado al mpio. Pendiente acta de cierre acta de asignacion Interventoria</t>
  </si>
  <si>
    <t>El 5/08/2021 se realiza las Auditorías Visibles 2 y 3 del convenio, y se entrega el proyecto al municipio mediante acta de entrega y compromiso de sostenibilidad.</t>
  </si>
  <si>
    <t>GERENCIA INTEGRAL Y SERVICIOS EN CONSTRUCCIÓN S.A.S.</t>
  </si>
  <si>
    <t>3148943299</t>
  </si>
  <si>
    <t>20170324S8434-1</t>
  </si>
  <si>
    <t>COPACABANA</t>
  </si>
  <si>
    <t>construcción placa polideportiva  y obras complementarias vereda salado del municipio de copacabana - antioquia</t>
  </si>
  <si>
    <t>Proyecto entregado al municipio, se realizó la Auditoria Visible 3 (AV3) el 10/12/2020.  Se cuenta con acta de entrega y compromiso de sostenibilidad.
El 30/11/2021 el apoyo técnico reitera a la interventoría, los pendientes por subsanar del informe final de Interventoria.</t>
  </si>
  <si>
    <t>GRUCON S.A.S</t>
  </si>
  <si>
    <t>604-4126067</t>
  </si>
  <si>
    <t>20170326V9305-1</t>
  </si>
  <si>
    <t>CAÑASGORDAS</t>
  </si>
  <si>
    <t>rehabilitación de pavimento rígido la planta - el eden mediacuesta y el reten zona urbana del municipio de cañasgordas - antioquia</t>
  </si>
  <si>
    <t>AV3 se realizó el 1 de octubre de 2021. Se envió copia del AEOCS firmada a Alberto Tousse y Sandra Rojas</t>
  </si>
  <si>
    <t>CONSTRUCON CONSULTORIA Y CONSTRUCCION SAS</t>
  </si>
  <si>
    <t>3158407182</t>
  </si>
  <si>
    <t>20170329V4971-1</t>
  </si>
  <si>
    <t>NÓVITA</t>
  </si>
  <si>
    <t xml:space="preserve">construcción pavimento de la vía prinicipal en el bario jesus pobre area urbana del municipio de nóvita - chocó </t>
  </si>
  <si>
    <t xml:space="preserve"> Proyecto terminado y entregado al municipio.</t>
  </si>
  <si>
    <t xml:space="preserve">
CONSORCIO NOVITA 2018Carlos Banguero</t>
  </si>
  <si>
    <t>3112172424</t>
  </si>
  <si>
    <t>20160331M5913-1</t>
  </si>
  <si>
    <t>URAMITA</t>
  </si>
  <si>
    <t>n/a</t>
  </si>
  <si>
    <t xml:space="preserve">
- En comité directivo 15 (03-marzo-2021) se aprueba retirar el proyecto del anexo técnico de la interventoría. Acta de cierre suscrita
</t>
  </si>
  <si>
    <t>El 23/12/2020 se suscribe de mutuo acuerdo entre la entidad territorial y Prosperidad Social el acta de terminación anticipada y liquidación del convenio 331 FIP de 2016 de Uramita, debido al fenecimiento de recursos por valor de $360.169.492.</t>
  </si>
  <si>
    <t>LEONARDO CORREA ROLDAN</t>
  </si>
  <si>
    <t>604-8537722</t>
  </si>
  <si>
    <t>20160333M5409-1</t>
  </si>
  <si>
    <t>SANTA FÉ DE ANTIOQUIA</t>
  </si>
  <si>
    <t>Aprobado en Mesa técnica del 30-oct-20.
El Municipio no ha entregado aprobación de los protocolos de bioseguridad.
Se envía oficio reiterando la entrega de aprobacion protocolos al mpio.
Se envía acta de inicio etapa 2 a partir del 9-nov-20
- El 06-nov-20 se realiza comité pra tratar temas de trámite cuenta cobro 5% de la preconstrucción, aprobación protocolos por el mpio, incio obra el 9-nov-20 y los recursos del convenio de los cuales $360.169.492 son reserva que expiran en la actual vigencia, para lo cual el contratista manifiesta no estr en capacidad de ejecutar obras por ese valor sin tener la certeza del pago por las demoras en los trámites de vigenciasexpiradas, a menos que se le reconozcan los costos financieros.
- se realiza reunión el 18-nov-20 para definir al contratista el tema de los recursos.
- Se pide Considerar dejar este proyecto hasta la preconstrucción y liquidar el contrato de manera anticipada y de mutuo acuerdo. El mpio convoca a reunión para el día 23-nov-20 para definir el destino del contrato mientras ellos hacen consultas internas. No se ha definido suerte del contrato de obra y del convenio, Mpio envió oficio a la Dra Susana pidiendo ayude a salvar el convenio.
- En comté directivo 15 (03-marzo-2021) se aprueba retirar este proyecto del anexo técnico de la interventoría</t>
  </si>
  <si>
    <t>El 5/01/2021 se envía memorando M-2021-4301-000119 a la Subdirección de Contratación, y se informa a esta dependencia con su respectiva trazabilidad que el convenio no fue prorrogado, el cual fue terminado y ejecutado a etapa de preconstrucción, decisión tomada de mutuo acuerdo con la entidad territorial, debido al fenecimiento de recursos por valor de $360.169.492.
El 25/01/2022 desde la supervisión se inicia con los trámites y la recopilación de la documentación para la liquidación del convenio.
El 14/02/2022 se remite la documentación del convenio al equipo de liquidaciones de la DISH.</t>
  </si>
  <si>
    <t>FRANCISCO JAVIER VALENCIA ESCOBAR</t>
  </si>
  <si>
    <t>604-3168485</t>
  </si>
  <si>
    <t>20170333V10282-1</t>
  </si>
  <si>
    <t>ISTMINA</t>
  </si>
  <si>
    <t>construcción pavimento rígido de vías urbanas del barrio cubis calle 25 carrera 6 y carrera 5, carrera 5 entre calle 26 y calle 24, carrera 5 y carrera 6 entre calle 26 y 24, calle 24 entre la carrera 6 y carrera 5a calle 26 entre carrera 5 y 6 del municipio de istmina -chocó</t>
  </si>
  <si>
    <t>Proyecto terminado y entregado al ET.</t>
  </si>
  <si>
    <t>CONSORCIO VIAS ISTMINA 2018
Jaime Espinel</t>
  </si>
  <si>
    <t>3148641489</t>
  </si>
  <si>
    <t>20160334M5408-1</t>
  </si>
  <si>
    <t>SANTA BÁRBARA</t>
  </si>
  <si>
    <t>Se liquidara convenio 23-12-21, incumplimiento de acuerdo directo. Retirada acta de asignacion sin reconocimiento economico.</t>
  </si>
  <si>
    <t>El 23/12/2021 se realizó audiencia de arreglo directo y de mutuo acuerdo con la entidad territorial se decidió no porrogar el convenio, el cual fue terminado sin ejecución el 31/12/2021.
El 25/01/2022 desde la supervisión se inicia con los trámites y la recopilación de la documentación para la liquidación del convenio.
El 14/02/2022 se remite la documentación del convenio al equipo de liquidaciones de la DISH.</t>
  </si>
  <si>
    <t>J.L. DISEÑOS Y CONSTRUCCIONES S.A.S</t>
  </si>
  <si>
    <t>604-4169635</t>
  </si>
  <si>
    <t>20160336M5911-1</t>
  </si>
  <si>
    <t>SAN LUIS</t>
  </si>
  <si>
    <t>El 30/07/2021  se realizó  la Auditoría Visible 3 AV3, y se entregaron los mejoramientos al municipio y sus beneficiarios.
El 24/01/2022 el apoyo técnico reiteró a la interventoría, los pendientes por subsanar del informe final de interventoría, el informe es subsanado y el 1/02/2022 se traslada al apoyo social para la revisión de este componente.
El 9/02/2022 el apoyo social remite las observaciones del informe, las cuales son trasladadas a la interventoría para subsanación.  El 13/06/2022 se reitera a la interventoría la solicitud de subsanación.</t>
  </si>
  <si>
    <t>UNION TEMPORAL MEJORAMIENTO DE VIVIENDAS SAN LUIS 2018</t>
  </si>
  <si>
    <t>608-5151546</t>
  </si>
  <si>
    <t>MARGARITA MARIA TOBON BUILES</t>
  </si>
  <si>
    <t>20160337M5665-1</t>
  </si>
  <si>
    <t>El 23/12/2021 mediante comunicación S-2021-4301-445955, se devolvió la preconstrucción al municipio debido a que no se atendieron la totalidad de las observaciones.
El 23/12/2021 mediante memorando M-2021-4301-044206 se informó a la Subdirección de Contratación sobre el incumplimiento de la preconstrucción subsanada, y con base a la audiencia de arreglo directo realizada el 14/12/2021 y a los compromisos acordados en la misma, el convenio no fue prorrogado y terminó sin ejecución el 31/12/2021.
El 25/01/2022 desde la supervisión se inicia con los trámites y la recopilación de la documentación para la liquidación del convenio.
El 14/02/2022 se remite la documentación del convenio al equipo de liquidaciones de la DISH.</t>
  </si>
  <si>
    <t>UNION TEMPORAL CONSTRUMATER - AR ESTRUCTURALL</t>
  </si>
  <si>
    <t>604-3222278</t>
  </si>
  <si>
    <t>20160340M5977-1</t>
  </si>
  <si>
    <t>LIBORINA</t>
  </si>
  <si>
    <t>Supervisión del convenio realió visitas del 5  al 7 de julio de 2022 se lograron visitar solo 17 viviendas de las 31, evidenciando que todos los beneficiarios se encontraron satisfechos con las intervenciones, no obsetante se evidenciaron 4 casos críticos que pone en pugna la pertinencia y asignacion del beneficio:
2 beneficiarios que se les construyó unidad habitacional y una señora la usa para sacar café y la otra la usa como bodega.Un señor que se le mejoraron pisos y se construyó baño nuevo el señor no vive ahí las mejoras se le hicieron para un establo donde cuida sus caballos lo usa para guardar la comida de los caballos. Y el otro fue un baño ICBF para un hogar infantil que no funciona esta cerrado. los casos fueron socializados a Patricia Camero  quien realizó la AV3 el 19/07.</t>
  </si>
  <si>
    <t>CONSORCIO MEJORAMIENTO VIVIENDA LIBORINA
Ing. Jose Hernandez</t>
  </si>
  <si>
    <t>3105915010</t>
  </si>
  <si>
    <t>20160341M5405-1</t>
  </si>
  <si>
    <t>CAREPA</t>
  </si>
  <si>
    <t>Terminado y entregado al municipio el 28 de junio de 2021 mediante Acta de Entrega de Obra y Compromiso de Sostenibilidad. Reenvío el AEOCS a Alberto Tousse, reenviando nuevamente el soporte del acta de cierre del convenio 341-2016 Carepa, teniendo en cuenta que se la había enviado desde el 2 de julio y enel seguimiento del 6710 mencionó que sigue pendiente el compromiso de envío del soporte.</t>
  </si>
  <si>
    <t>SERVICIOS Y PROYECTOS ASOCIADOS A LA INGENIERIA S.A.S
Arq. Juan David Alvarez</t>
  </si>
  <si>
    <t>3107028760</t>
  </si>
  <si>
    <t>20160343M7303-1</t>
  </si>
  <si>
    <t>ABEJORRAL</t>
  </si>
  <si>
    <t>M-2021-2100-024610 drigido a la OAJ por la Subdirectora de Contratación con el fin que se adelanten las actuaciones administrativas y jurídicas a que haya lugar con el fin de resolver de fondo el trámite determinación y liquidación del CONVENIO INTERADMINISTRATIVO No. 343 FIP de 2016 , toda vez que la entidad territorial no ha suscrito el acta de audiencia de arreglo directo No. 1 celebrada el día 26 de mayo de 2021 y adicionalmente no asistió a la audiencia arreglo directo efectuada el día 10 de junio de 2021, por lo que la supervisión, la interventoría y lasubdirección de contratación declararon fallida la audiencia y por ende, dentro de los compromisos en elacta, quedó plasmado enviar el expediente a la oficina jurídica.Por ende, y en virtud de innumerables requerimientos de la interventoría y la supervisión y deconformidad con los compromisos adquiridos en la audiencia de arreglo directo de fecha 10 de junio de2021, se remite el expediente junto con nuestras actuaciones y todo los documentos soportes tales como: memorando de la supervisión, el convenio respectivo y el acta de las audiencias de arreglodirecto  con el fin de que la Oficina Jurídica proceda con las acciones legales y administrativas a que haya lugar en contra del municipio de  Abejorral, Antioquia.
Admisión de  convocatoria extrajudicial al Municipio de Abejorral,  el cual corresponde a  la Radicación N.º E-2021-468385 de 30 de agosto de 2021 del Convenio 343 de 2016 Abejorral, audiencia señalada para el día 29 de septiembre de 2021, a la misma asistirá el señor Jorge Eduardo Reyes Amador en representación de Prosperidad Social. Dicha diligencia se llevó a cabo, pero fracasó la conciliación y habilitaron al DPS a demandar el incumplimiento del convenio y su liquidación.</t>
  </si>
  <si>
    <t>CORPORACION ANTIOQUIA HUMANA - CAH</t>
  </si>
  <si>
    <t>604-3229872</t>
  </si>
  <si>
    <t>20170348V8527-1</t>
  </si>
  <si>
    <t>CHIGORODÓ</t>
  </si>
  <si>
    <t xml:space="preserve"> construcción de pavimento en concreto rígido en el area urbana del municipio de chigorodó - antioquia</t>
  </si>
  <si>
    <t xml:space="preserve">Se dio incio al trámite de liquidación.  Se actualizó expediente ante gestión documental </t>
  </si>
  <si>
    <t>CREAR INGENIERIA CIVIL S.A.S
Nelson Jaramillo</t>
  </si>
  <si>
    <t>3117082375</t>
  </si>
  <si>
    <t>20170357V10045-1</t>
  </si>
  <si>
    <t>TURBO</t>
  </si>
  <si>
    <t xml:space="preserve">construcción de pavimento rígido en el corregimiento de currulao del municipio de turbo - departamento de antioquia </t>
  </si>
  <si>
    <t>Terminado, liquidado y entregado al mpio. Pendiente acta de cierre</t>
  </si>
  <si>
    <t>Obra terminada el 05 de julio 2021. El 20-08-2021 se realizó por parte de la interventoría visita de recibo de las obras.
El 14-09-2021 se realizó la AV3. 
Actualmente se encuentra en revisión documental, por parte del apoyo financiero, los documentos del desembolso 6 (10%) final. Este desembolso se tramitará en el mes de noviembre de 2021.</t>
  </si>
  <si>
    <t>UNIÓN TEMPORAL PAVIMENTO CURRULAO 2018
Alexander Cordoba</t>
  </si>
  <si>
    <t>3226344422</t>
  </si>
  <si>
    <t>20170358S8679-1</t>
  </si>
  <si>
    <t>SAN JOSÉ DE LA MONTAÑA</t>
  </si>
  <si>
    <t>construcción de gradería  cubierta en la cancha de fútbol ubicada en la calle 17 no 26 - 20 casco urbano del municipio de san jose de la montaña - antioquia</t>
  </si>
  <si>
    <t>Se dio inicio al trámite de liquidación.  Se está tramitando actaulización del expedeinte ante gestión documental</t>
  </si>
  <si>
    <t>CONSTRUCCION Y GERENCIA DE PROYECTOS CGP
Diana Uribe</t>
  </si>
  <si>
    <t>3136137617</t>
  </si>
  <si>
    <t>20170360S8391-1</t>
  </si>
  <si>
    <t>EL SANTUARIO</t>
  </si>
  <si>
    <t>reestructuración de equipamiento deportivo jose maria cordoba en el municipio de el santuario – antioquia</t>
  </si>
  <si>
    <t>Se realiza Auditoría Visible 3 el 30/09/2020, y se realiza la entrega del proyecto al municipio mediante acta de entrega y compromiso de sostenibilidad.
El 27/10/2021 se inicia con el equipo de liquidaciones de la DISH la recopilación documental del convenio para su respectiva liquidación.
El 30/11/2021 el apoyo técnico reitera a la interventoría, la entrega de las subsanaciones del informe final de Interventoria.</t>
  </si>
  <si>
    <t>CONSORCIO ESTADIO</t>
  </si>
  <si>
    <t>20170361S10324-1</t>
  </si>
  <si>
    <t>EL RETIRO</t>
  </si>
  <si>
    <t>construccion escenario deportivo vereda el salado municipio el retiro - antioquia</t>
  </si>
  <si>
    <t>El 20/10/2021 se realiza las Auditorías Visibles 2 y 3 del convenio, y se entrega el proyecto al municipio mediante acta de entrega y compromiso de sostenibilidad.
El 12/05/2022 el informe final de interventoría es aprobado en su componente técnico.
El 24/05/2022 se remite al equipo de liquidaciones la documentación requerida para la liquidación del convenio.</t>
  </si>
  <si>
    <t>20170362S8364-1</t>
  </si>
  <si>
    <t>HISPANIA</t>
  </si>
  <si>
    <t>construcción de centro de integración rural (cir) placa polideportiva vereda la cuelga zona rural del municipio de hispania - antioquia</t>
  </si>
  <si>
    <t>Se realizo AV2 y 3 el 2 de agosto de 2021 se suscribe Acta de Entrega de Obra y Compromiso de Sostenibilidad.</t>
  </si>
  <si>
    <t>CONSORCIO CIR HISPANIA</t>
  </si>
  <si>
    <t>3114093696</t>
  </si>
  <si>
    <t>20170364V9860-1</t>
  </si>
  <si>
    <t>ARBOLETES</t>
  </si>
  <si>
    <t xml:space="preserve"> construcción de pavimento rígido en concreto hidráulico en el barrio las marias (carrera 19 entre calle 26 y carrera 25a) y el barrio villa luz (carrera 27a entre calles 27 y 29, calle 29 entre carreras 26 y 27a. calle 27 entre carreras 27a y 29- calle 28 entre carrreas 27a-29) del municipio de arboletes - antioquia</t>
  </si>
  <si>
    <t>Terminado y entregado al municipio el 29 de mayo de 2020 mediante Acta de Entrega de Obra y Compromiso de Sostenibilidad.</t>
  </si>
  <si>
    <t>CONSORCIO VÍAS URBANAS ARBOLETES
Ing. Apolinar</t>
  </si>
  <si>
    <t>3135861911</t>
  </si>
  <si>
    <t>20170367V9294-1</t>
  </si>
  <si>
    <t xml:space="preserve">CACERES </t>
  </si>
  <si>
    <t xml:space="preserve"> construccón de pavimentos rígido en el barrio madrid corregimiento de jardín municipio de caceres - antioquia</t>
  </si>
  <si>
    <t>Terminado y entregado al municipio el 5 de diciembre de 2019 mediante Acta de Entrega de Obra y Compromiso de Sostenibilidad.</t>
  </si>
  <si>
    <t>CARLOS MANUEL VERGARA BRAVO</t>
  </si>
  <si>
    <t>7766941</t>
  </si>
  <si>
    <t>20170368V10039-1</t>
  </si>
  <si>
    <t>BETANIA</t>
  </si>
  <si>
    <t>pavimentación de vías urbanas en el municipio de betania - antioquia</t>
  </si>
  <si>
    <t>En trámite de liquidación.  Falta informe final de interventoría.  Se está tramitando actaulización del expedeinte ante gestión documental. Informe de la interventoría entregado el 21/09/2021</t>
  </si>
  <si>
    <t>UT PAVIMENTACION BETANIA 2018</t>
  </si>
  <si>
    <t>3136466852</t>
  </si>
  <si>
    <t>20170369S9678-1</t>
  </si>
  <si>
    <t>EL CARMEN DE VIBORAL</t>
  </si>
  <si>
    <t>intervención integral unidad deportiva sur, mediante adecuación de placa deportiva y cancha de futbol en el municipio de el carmen de viboral - antioquia</t>
  </si>
  <si>
    <t>Proyecto entregado al municipio, se realizó Auditoria Visible 3 el 12/06/2020, se cuenta con acta de entrega y compromiso de sostenibilidad.
El 16/10/2020 el proyecto es inaugurado por la Directora de Prosperidad Social, Dra. Susana Correa.
El 9/11/2021 se reitera a la interventoría solicitud de entrega de subsanaciones del informe final de interventoria.
El 11/11/2021 con las subsanaciones presentadas por la interventoría se aprueba por parte de la supervisión el informe final mediante certificado de entrega y suficiencia.</t>
  </si>
  <si>
    <t>PROACTIVA ESPECIALIZADA SAS</t>
  </si>
  <si>
    <t>5666075</t>
  </si>
  <si>
    <t>20170371S9462-1</t>
  </si>
  <si>
    <t>MARINILLA</t>
  </si>
  <si>
    <t>construcción de centro de desarrollo infantil en el municipio de marinilla - antioquia</t>
  </si>
  <si>
    <t>Proyecto entregado al municipio, se realizó Auditoria Visible 3 el 20/12/2021,  y se cuenta con la respectiva acta de entrega y compromiso de sostenibilidad.
El 28/06/2022 se  realizó recorrido en obra por parte del contratista, interventoría y contratista para verificar las reparaciones que se deben atender del proyecto.
El 6/07/2022 el municipio de Marinilla mediante oficio No 7918 remitió al contratista las observaciones que aún persisten, las cuales son subsanadas y comunicadas mediante oficio por el contratista de obra el 17/08/2022.
El 18/08/2022 el municipio de Marinilla remite acta de liquidación del contrato con observaciones.
El 13/09/2022 mediante oficio 10976 el municipio de Marinilla aclara el acta de liquidación y emite las observaciones que aún persisten.
El 11/10/2022 se realizó mesa de trabajo convocada por la supervisión del DPS, la cual contó con la participación del municipio, contratista e interventoría.  En la reunión se definió realizar un recorrido en obra para el 19/10/2022 y determinar las observaciones para subsanación por parte del contratista para la suscripción del acta de liquidación.
El 14/11/2022 desde la supervisión del convenio se solicitó al municipio informar sobre el estado de la liquidación del contrato de obra.</t>
  </si>
  <si>
    <t>CONSORCIO CDI MARINILLA 2018</t>
  </si>
  <si>
    <t>604-42568042</t>
  </si>
  <si>
    <t>20170373S4591-1</t>
  </si>
  <si>
    <t>construcción de placa deportiva cubierta en el corregimiento de santa fe de las platas, muniicpio de arboletes - antioquia</t>
  </si>
  <si>
    <t xml:space="preserve">Terminado, liquidado y entregado al mpio. Pendiente acta de cierre </t>
  </si>
  <si>
    <t>Proyecto entregado al municipio, se realizó Auditoria Visible 3 el 29/04/2022,  y se cuenta con la respectiva acta de entrega y compromiso de sostenibilidad.</t>
  </si>
  <si>
    <t>CONSORCIO LAS PLATAS 2018
Ing. Roberto Mena</t>
  </si>
  <si>
    <t>20170379V9544-1</t>
  </si>
  <si>
    <t>ANGELÓPOLIS</t>
  </si>
  <si>
    <t>recuperación y pavimentación de la carrera 17 del area urbana del municipio de angelopolis - antioquia</t>
  </si>
  <si>
    <t>Proyecto terminado y entregado al ET. Las V1 AV2 y AV3 se realizaron el 21 de octubre de 2021.</t>
  </si>
  <si>
    <t>JULIO CESAR HIGUITA LÓPEZ</t>
  </si>
  <si>
    <t>604-4923588</t>
  </si>
  <si>
    <t>20170450S4586-1</t>
  </si>
  <si>
    <t>construcción de cancha polideportiva en la cabecera municipal de carepa, antioquia</t>
  </si>
  <si>
    <t>Terminado y entregado al municipio el 24 de septiembre de 2020 mediante Acta de Entrega de Obra y Compromiso de Sostenibilidad.</t>
  </si>
  <si>
    <t>CONSORCIO POLIDEPORTIVO CAREPA
Sergio Banguero</t>
  </si>
  <si>
    <t>3128668312</t>
  </si>
  <si>
    <t>20170462S9498-1</t>
  </si>
  <si>
    <t>MEDIO BAUDÓ</t>
  </si>
  <si>
    <t>construcción de la placa polideportiva cubierta en la comunidad de quera municipio de medio baudo - chocó</t>
  </si>
  <si>
    <t>YEISON ALBORNOZ RIVAS
Yeison Albornoz</t>
  </si>
  <si>
    <t>3117653636</t>
  </si>
  <si>
    <t>20170466V8142-1</t>
  </si>
  <si>
    <t>BAJO BAUDÓ</t>
  </si>
  <si>
    <t>construcción pavimento calles de pizarro barrio pueblo nuevo, la floresta, porvenir desde el puenta goyonete hasta el aeropuerto, municipio de bajo baudó, chocó, occidente</t>
  </si>
  <si>
    <t>Yerson Hinestroza</t>
  </si>
  <si>
    <t>3107038396</t>
  </si>
  <si>
    <t>20170467S8141-1</t>
  </si>
  <si>
    <t>construcción de parque recreativo en el barrio el porvenir cabecera municipal del bajo baudó - chocó</t>
  </si>
  <si>
    <t>MARIBEL URRUTIA MARTINEZ
Yeison Albornoz</t>
  </si>
  <si>
    <t>20170481V8116-1</t>
  </si>
  <si>
    <t xml:space="preserve"> construcción de pavimento rígido en concreto hidráulico de 1700 metros de vías urbanas en la cabecera municipal (paimado) municipio de río quito - chocó</t>
  </si>
  <si>
    <t xml:space="preserve"> Proyecto terminado y entregado al ET.</t>
  </si>
  <si>
    <t>CONSORCIO VIAL RIO QUITO
Jaime Espinel</t>
  </si>
  <si>
    <t>20160486M7120-1</t>
  </si>
  <si>
    <t>CÉRTEGUI</t>
  </si>
  <si>
    <t>Contrato terminado con actas de recibo del 100% del contrato. Av 2-3 realizada 15-06-2022. Acta de cierre firmada por todas las partes.
En revisiòn informe final, para el 08-05-2023.</t>
  </si>
  <si>
    <t>UNION TEMPORAL HABITALIDAD CERTEGUI 2018
Wilmer Mosquera</t>
  </si>
  <si>
    <t>3116042816</t>
  </si>
  <si>
    <t>20170491S8523-1</t>
  </si>
  <si>
    <t>Yali</t>
  </si>
  <si>
    <t>construccion cancha sintetica en el municipio de yali.</t>
  </si>
  <si>
    <t>Se dio inicio a trámite de liquidación.  Se está tramitando actaulización del expedeinte ante gestión documental</t>
  </si>
  <si>
    <t>604- 4138143</t>
  </si>
  <si>
    <t>20170493V10147-1</t>
  </si>
  <si>
    <t>SAN CRISTÓBAL</t>
  </si>
  <si>
    <t>construcción del bulevar san roque en el municipio de san cristobal, departamento de bolivar</t>
  </si>
  <si>
    <t xml:space="preserve">Convenio liquidado suscrito entre las partes.ok.
Pendiente informe final de interventoria subsanado al 100%.
</t>
  </si>
  <si>
    <t>CONSORCIO SAN CRISTOBAL</t>
  </si>
  <si>
    <t>605-6436556</t>
  </si>
  <si>
    <t>20170494V1557-1</t>
  </si>
  <si>
    <t>SAN FERNANDO</t>
  </si>
  <si>
    <t>construcción de pavimento en concreto rigido (vías internas-diferentes tramos) en el municipio de san fernando departamento de bolivar</t>
  </si>
  <si>
    <t>convenio liquidado.
Informe final de interventoria esta aprobado parte social y en subsanacion tecnica.
Inicio Obras:  20/05/2019
Terminación de Obras: 27/12/2019
Ejecutado de Obra:  100 %
Avance de Obra: 0 %
Estado:  Entregado a municipio
Auditorias Visibles Realizadas: 1 , 2 y 3 (19/11/2020)
Desembolsos:100%</t>
  </si>
  <si>
    <t>CARMELO JOSE NAGUIB TAPIA</t>
  </si>
  <si>
    <t>3135350470</t>
  </si>
  <si>
    <t>20170495S9835-1</t>
  </si>
  <si>
    <t>EL GUAMO</t>
  </si>
  <si>
    <t>construccion polideportivo cubierto en el corregimiento de nerviti municipio deel guamo - bolivar</t>
  </si>
  <si>
    <t>El Sup. del Convenio, remitió DP al ET, el dia 07/MAR/22, solicitando el acta de liquidacion, a la fecha no hay respuesta por parte del ET.
Está pendiente de un pago por parte del ET al Contratista para poder realizar el Acta de Liquidación, el Sup. del Convenio realizara Derecho de Petición al ET reiterando la solicitud.
terminado 4-08-21.
Se tramitó pasivo exigible, a espera de pago
Se llevó a cabo AV3 paa el 22-12-21.ok
Se llevo comite el dia 01/DIC/21, se cuenta con el AERF ya firmada por las partes, esta programada la AV3 para el 17/DIC/21 y se recuerda el tema de la limpieza y mantenimiento para la AV3, ya el contratista realizo los pendientes y se esta a la espera del informe para cierre de los mismos, con respecto a la conexion definitiva del proyecto, esta pendiente realizar un pago a AFINIA por los materiales y que estos programen ya la conexion definitiia, por que a la fecha se tiene una conexion provisional.                                                                                                                                                                                                                                                                                                          
Realización de AV3. FECHA LIMITE 15-12-21</t>
  </si>
  <si>
    <t>COTRAING S.A.S</t>
  </si>
  <si>
    <t>3008160433</t>
  </si>
  <si>
    <t>20170497S9655-1</t>
  </si>
  <si>
    <t>SANTA CATALINA</t>
  </si>
  <si>
    <t>construccion de parque recreodeportivo, sector plaza principal en el municipio de santa catalina - bolívar</t>
  </si>
  <si>
    <t>Se realizo el pago, pero se presento una situacion ya que se le pago todo al contratista y no se realizaron los pagos a los trabajadores y demas, esta en revision por parte del Equipo Financiero y la Fiducia, por esta razon el ET no ha remitido el Acta de Liquidacion.
Proyecto entregado a municipio
ya la fiduciaria revisó y pidió la certificación de carga tributaria, se envió el 29-12-21 y de estar todo ok el pago lo realizarían jueves 30-12-21, o anterior en virtud del desemobolso 10% final (se hicieron dos cesiones de derechos economicos, una para los trabajadores, otra para el socio).
Acta de liquidación en firma por el municipio.
Acta de terminacion.ok.
Aprobacion cesion de derechos economicos por parte del ET, en revision por la subdireccion financiera en verificacion de documentoss tendientes necesarias apra la realizacion del desembolso, en elaboracion del memo de solicitud de desembolso por parte de la supervision, la cuál se tramitará el 10-12-21, se habia demorado el tramite por que se presentó un inconveniente en diferencia de valores en la factura por ajuste de decimales, situacion que ya se subsanó
Ya se cuenta con el acta final No. 6 debidamente suscrita.
Se tramitará ultimo pago 10% el 3-12-21 por parte de la supervision, a espera de la cesion de derechos economicos por el contratista.
EL contratista envió los planos record en original fisico a la interventoria para la firma
Se llevó a cabo seguimiento el 16-11-21 con la interventoria, ET y contratista. Planos record.ok. El contratista enviará los planos record a bogota fisico original para firma de la interventoria
El contratista envió cesion de derechos economicos al ET pra la revision y aprobacion,
Contratista, interventoria y ET coordinarán y remitirán acta No 6 debidamente firmada, memorias, cuadro de valores con el ajuste de los $47.000 de desfase, con el fin de que la supervision tramite el pago pendiente,  compromiso a remitir el miercoles 17-11-21.
Actas de vecindad ok, polizas revisadas.ok
Pendiente el manual de mantenimiento. contratista
Plan de sostenibilidad aprobado por bernardo Romero, esta firmado del acalde y enviado al supervisor del convenio en copia digital y original. ok
acta de entrega y compromiso de sostenibilidad debidamente suscrito.ok
Suscritas actas de terminacion y acta de entrega y recibo definitivo debidamente entre las partes.
El AV3 se llevó a cabo el 10-05-21.
el 12-05-21 se inauguró el proyecto.</t>
  </si>
  <si>
    <t>CONSORCIO SANTA CATALINA 2018</t>
  </si>
  <si>
    <t>3017552022</t>
  </si>
  <si>
    <t>20170499V10498-1</t>
  </si>
  <si>
    <t>MARÍA LA BAJA</t>
  </si>
  <si>
    <t>pavimentación en concreto rígido, andenes y bordillos diferentes sectores de maria la baja, bolivar</t>
  </si>
  <si>
    <t>Se cuenta con acta de liquidacion del convenio debidamente suscrito.
Inicio Obras: 27/05/2019
Terminación de Obras: 04/01/2020
Ejecutado de Obra: 100 %
Avance de Obra: 0%
Estado:  Entregado.
Auditorias Visibles Realizadas: 1, 2 y 3 (6/10/2020)
Desembolsos: Tramitados 100 %</t>
  </si>
  <si>
    <t>CONSORCIO PRO-VIAS 2018</t>
  </si>
  <si>
    <t>3205237589</t>
  </si>
  <si>
    <t>20170500S9507-1</t>
  </si>
  <si>
    <t>construcción de polideportivo en el corregimiento de loma arena municipio de santa catalina - bolivar</t>
  </si>
  <si>
    <t>El Sup. del Convenio, remitió DP al ET, el dia 07/MAR/22, solicitando el acta de liquidacion, a la fecha no hay respuesta por parte del ET.
El acta de liquidación esta en revisión por parte del ET para enviar a PS.
Proyecto entregado a municipio.
Acta de liquidacioin firmado por el municipo, en firma por el contratista
Se tramitó pasivo exigible, a espera de pago
Retie y Retilap.ok
acta de recibo suscrita.ok.
Acta de terminacion suscrita.ok
Plan de sostenibilidad ok.
Se llevó a cabo AV3 el 5-11-21</t>
  </si>
  <si>
    <t>CONSORCIO POLIDEPORTIVO SANTA CATALINA</t>
  </si>
  <si>
    <t>3124791291</t>
  </si>
  <si>
    <t>20170502V6121-1</t>
  </si>
  <si>
    <t>construcción de pavimento en concreto rígido en varios sectores de la cabecera municipal de san cristobal bolivar</t>
  </si>
  <si>
    <t xml:space="preserve">Proyecto entregado a municipio.
Acta de liquidacion del cto de obra suscrita por las partes
Acta de entrega y compromiso de sostenibilidad debidamente suscrito por municipio y DPS y area financiera DPS.ok
Interventoría hizó entrega del Acta de Entrega y Recibo a Satisfacción de las Obras.  ok
</t>
  </si>
  <si>
    <t>CONSORCIO VIAL SAN CRISTOBAL 2018</t>
  </si>
  <si>
    <t>3502400653</t>
  </si>
  <si>
    <t>20170504V8714-1</t>
  </si>
  <si>
    <t>CICUCO</t>
  </si>
  <si>
    <t>construccion de pavimento rigido en el casco urbano de la cabecera municipal de cicuco bolivar</t>
  </si>
  <si>
    <t>Entregado a municipio.
En tramite de liquidacion del Convenio.
Pendiente certificado de fiducia. supervisor reiterará solicitud
Plan de sostenibilidad suscrito entre las partes.ok.
Ya notificaron al area de liquidaciones que se expidió el certificado de contabilidad de Tesoreria y financiero.ok. 
El tramite se encuentra liderado por olga Ramirez en el area de liquidaciones.
Pendiente subsanación tecnica y cuenta con aval social al informe final de interventoria</t>
  </si>
  <si>
    <t>CONSORCIO PAVIMENTOS BOLIVAR 2018</t>
  </si>
  <si>
    <t xml:space="preserve">3107139523 / 3005874910  / 3113204924 </t>
  </si>
  <si>
    <t>20170507V8753-1</t>
  </si>
  <si>
    <t>MARGARITA</t>
  </si>
  <si>
    <t xml:space="preserve"> construcción de pavimento en concreto rígido en el casco urbano de la cabecera municipal de margarita - bolivar</t>
  </si>
  <si>
    <t xml:space="preserve">Acta de liquidacion del Convenio debidamente suscrita                 
</t>
  </si>
  <si>
    <t>20160507V5956-1</t>
  </si>
  <si>
    <t>RIO QUITO</t>
  </si>
  <si>
    <t>Pavimentación de vías urbanas en concreto hidráulico, paimado municipio de rioquito departamento del choco</t>
  </si>
  <si>
    <t>Proyecto terminó ejecución contractual el 28/12/2020. El 9-02-21 se realizó AV 3. Cuenta con acta de entrega al ET. Trémite desembolsos al 100%. En vances para liquidación del convenio.
Informe mensual nov2020, revision supervisiòn para el 11-05-2023</t>
  </si>
  <si>
    <t xml:space="preserve">CONSORCIO VIAS URBANAS RIO QUITO 2017
Prospero Rios </t>
  </si>
  <si>
    <t>3128585093</t>
  </si>
  <si>
    <t>20170521V2970-1</t>
  </si>
  <si>
    <t>REGIDOR</t>
  </si>
  <si>
    <t>construcción pavimento en concreto rígido de vías urbanas en la cabecera municipal de regidor - bolívar</t>
  </si>
  <si>
    <t xml:space="preserve">Pendiente envio de expediente para liquidacion del convenio por parte de interventoria.
Pendiente informe final de interventoria
Plan de Sostenibilidad debidamente suscrito por las partes. 21-06-2021.                                                                                                                               
Acta de entrega y compromiso de sostenibilidad suscrito entre las partes.ok.
Acta de Liquidación y acta de entrega por municipio. ok.
</t>
  </si>
  <si>
    <t>CONSORCIO BOLIVAR NORTE</t>
  </si>
  <si>
    <t>3113204924</t>
  </si>
  <si>
    <t>20170532V8384-1</t>
  </si>
  <si>
    <t>construcción de pavimento en concreto rígido en el casco urbano del municipio de arboletes - antioquia</t>
  </si>
  <si>
    <t>Proyecto entregado a la entidad territorial el 21/11/2019, cuenta con Acta de Entrega de Obra y Compromiso de Sostenibilidad.
El 9/11/2021 se reitera a la interventoría solicitud de entrega de subsanaciones del informe final de interventoria.
El 11/11/2021 con las subsanaciones presentadas por la interventoría se aprueba por parte de la supervisión el informe final mediante certificado de entrega y suficiencia.</t>
  </si>
  <si>
    <t>CONSORCIO PAMBELE 2018
Luis Torres</t>
  </si>
  <si>
    <t>3103920441</t>
  </si>
  <si>
    <t>20170539V8354-1</t>
  </si>
  <si>
    <t>ZAMBRANO</t>
  </si>
  <si>
    <t>construcción en pavimento rígido en la calle 7 entre carreras 5 y 14 carreras 11, 12 y 13 entre calles 6 y 7 del municipio de zambrano - bolívar</t>
  </si>
  <si>
    <t>ET remitio acta de liquidacion debidamente suscrita entre las las partes.ok. el 1-09-21.
el AECS ya se envio por el Ing. Nicolas.  
ET territorial manifiesta que remitio: 
Manual de mantenimiento revisado por interventoria
El ET, enviará la resolución de pólizas al Contratista y a la Supervisión del Convenio. 
El plan de sostenibilidad esta para coreccion de parte del municipio de Zambrano, el 23-07-21 a las 13:30 hay mesa de trabajo por TEAMS para finiquitar el asunto.</t>
  </si>
  <si>
    <t>UNION TEMPORAL VIA ZAMBRANO</t>
  </si>
  <si>
    <t>3186951103</t>
  </si>
  <si>
    <t>20170546S5115-1</t>
  </si>
  <si>
    <t>APARTADÓ</t>
  </si>
  <si>
    <t>centro de integración para la reconciliación y la paz en el municipio de apartado</t>
  </si>
  <si>
    <t>Proyecto terminado y entregado al ET, se realizó la Av3 el 5-10-2021.</t>
  </si>
  <si>
    <t>CREAR INGENIERIA CIVIL S.A.S
Jose Nelson Jaramillo</t>
  </si>
  <si>
    <t>3206969661</t>
  </si>
  <si>
    <t>20170551V10570-1</t>
  </si>
  <si>
    <t>PINILLOS</t>
  </si>
  <si>
    <t>construcción de pavimento en concreto rígido de la cabecera municipal de pinillos - departamento de bolívar</t>
  </si>
  <si>
    <t xml:space="preserve">Proyecto terminado 18/01/2020.
proyecto liquidado
Inicio Obras: 02/07/2019
Terminación de Obras: 18/01/2020
Ejecutado de Obra: 100 %
Avance de Obra: 0 %
Estado: Entregado
Auditorias Visibles Realizadas: 1, 2 y 3 (15/09/2020)
Desembolsos: 100%
</t>
  </si>
  <si>
    <t>20170560V7053-1</t>
  </si>
  <si>
    <t>construcción de pavimentos rígidos del barrio abajo calles del comercio, la candelaria, 20 de julio del municipio de rioviejo bolivar</t>
  </si>
  <si>
    <t xml:space="preserve">Plan de Sostenibilidad suscrito por las partes.ok. fisico original.
Supervision de prospridad social procedera a iniciar tramite de liquidacion del convenio, verificacion de lista de chequeo con interventoria.
Liquidado contrato de obra.
Acta de entrega y compromiso de sosteniblidad suscrita.ok. enviada a sandra Rojas 27-05-21.
Se iniciara tramite de liquidacion del convenio
</t>
  </si>
  <si>
    <t>DISCEP S.A.S.</t>
  </si>
  <si>
    <t>601-6576686</t>
  </si>
  <si>
    <t>20170573M9198-1</t>
  </si>
  <si>
    <t>CHOCO (NOVITA Y MEDIO SANJUAN)</t>
  </si>
  <si>
    <t>Proyecto terminado con actas de terminación y recibo a satisfacción suscritas. Se realizó AV 3 el 14-06-22. Tiene acta de cierre firmada por las partes.
En revisión informe mensual nov2020 y final, para el 11 de mayo 2023</t>
  </si>
  <si>
    <t>Yeison Albornoz</t>
  </si>
  <si>
    <t>20170583S9779-1</t>
  </si>
  <si>
    <t>ARENAL</t>
  </si>
  <si>
    <t>construccion del parque polideportivo del barrio santa rosa municipio de arenal - bolivar</t>
  </si>
  <si>
    <t xml:space="preserve">Se iniciara liquidacion del convenio
Acta de liquidacion suscrito entre las partes.ok. polizas y resolucion de aprobacion de polizas.ok. 
El ET remite suscirto el 23-06-21 los planos record a la supervision.
El ET remite suscirto el 23-06-21 el plan de sostenibilidad a la supervision.
Manual mantenimiento pendiente de aprobacion de Interventoria.ok.
AECS.ok
acta de liquidacion suscrita por las partes.ok
Plan de sostenibilidad enviado con aval por interventoria el 11-05-21.
Proyecto Terminado. 3 de Diciembre de 2020. </t>
  </si>
  <si>
    <t>CONSORCIO PARQUE SANTA ROSA 2018</t>
  </si>
  <si>
    <t>3013662993</t>
  </si>
  <si>
    <t>20170584V8717-1</t>
  </si>
  <si>
    <t>construccion de pavimento en concreto rigido en el casco urbano de rio viejo bolivar</t>
  </si>
  <si>
    <t xml:space="preserve">ya pagaron el desembolso, a traves de pasivo exigible
Plan de Sostenibilidad suscrito por las partes.ok.  fisico original.
actualizacion de polizas por contratista y resolución de aprobacion de polizas por ET.ok
manual de mantenimiento.ok.     
Certificacion de fiducia.ok
Acta de entrega y compromiso de sostenibilidad DPS (social). suscrita entre las partes.ok.
</t>
  </si>
  <si>
    <t>20170594V8720-1</t>
  </si>
  <si>
    <t>ARJONA</t>
  </si>
  <si>
    <t xml:space="preserve"> construcción de pavimento en concreto rigido en la cabecera municipal de arjona bolivar</t>
  </si>
  <si>
    <t>-Se ejecuta hasta el  85,48% por $ 851.527.427,06 y se acuerda terminar el proyecto y de manera anticipada liquidar el contrato en ese % de ejecución, dado que falta tramo vial por redes hidrosanitarias  valor No ejecutado de $144.631.250. Terminado, liquidado, entregado al mpio y acta de cierre suscrita</t>
  </si>
  <si>
    <t xml:space="preserve">Convenio liquidado, debidamente suscrito entre las partes.ok.
informe final de interventoria. OK
</t>
  </si>
  <si>
    <t>CONSORCIO VIAS ARJONA 2018</t>
  </si>
  <si>
    <t>605-3350093</t>
  </si>
  <si>
    <t>20170611V10429-1</t>
  </si>
  <si>
    <t>YARUMAL</t>
  </si>
  <si>
    <t>pavimentacion de tres vias en el area urbana del corregimiento llanos de cuiva del municipio de yarumal</t>
  </si>
  <si>
    <t>20170617S9908-1</t>
  </si>
  <si>
    <t>MAHATES</t>
  </si>
  <si>
    <t>construcción de parque infantil y cancha multifucional en el barrio 7 de agosto del municipio de mahates - bolívar</t>
  </si>
  <si>
    <t xml:space="preserve"> 12/03/2021</t>
  </si>
  <si>
    <t>Se tramitará la liquidacion del convenio
El 13-08-21 ET remitio acta de liquidacion bilateral debidamente suscrita entre las partes.
AECS debidamente suscrito por el municipio.        
Plan de Sosteniblidad suscrito por las partes. OK.
En revision de documentacion por parte de supervision, para armar carpeta y remitir a liquidaciones.
Se realiza la AV2 y AV3  EL 12 DE MARZO DE 2021 .</t>
  </si>
  <si>
    <t>CONSORCIO MAHATES AVANZA 2018</t>
  </si>
  <si>
    <t>3152618839</t>
  </si>
  <si>
    <t>20170618S9465-1</t>
  </si>
  <si>
    <t>construcción y dotación de dos canchas una multiple con graderias cubiertas y una sintetica cubierta en el corregimiento de evitar municipio de mahates - bolívar</t>
  </si>
  <si>
    <t xml:space="preserve">Proyecto terminado. 
Proyecto reiniciado el 29-10-21.
fecha de terminacion contractual: 28-12-21.
se reprogarmo Av3 para el 14-01-22 
el 30-12-21 remitieron acta de terminacion debidamente sucrita por las parte.ok.
supervisor radico solicitud de prorroga del convenio el 29-12-21
PS realizo pago a la fiducia del 10% del desembolso, el 100% de la adicion 386 millones pasan a cuentas por pargar y se pagan en enero del 2022
Pendiente certificacion retie y retilap
</t>
  </si>
  <si>
    <t>CONSORCIO DEPORTIVO MAHATES 2018</t>
  </si>
  <si>
    <t>3008159097</t>
  </si>
  <si>
    <t>20170623S10565-1</t>
  </si>
  <si>
    <t>TURBACO</t>
  </si>
  <si>
    <t>construcción centro comunitario del municipio de turbaco departamento de bolivar</t>
  </si>
  <si>
    <t>Terminado, liquidado y entregado al mpio. Acta de cierre suscrita</t>
  </si>
  <si>
    <t xml:space="preserve">Se procedera a liquidar el convenio
Acta de entrega y compromiso de sostenibilidad (word) DPS (social). suscrito por las partes.ok.
Plan de sostenibilidad (excel) DPS (Bernardo Romero).ok
Acta de liquidacion contrato de obra suscrito por municipio.ok.
Proyecto entregado al ET.
</t>
  </si>
  <si>
    <t>20170624V5947-1</t>
  </si>
  <si>
    <t>construcción de pavimento rígido en diferentes sectores de la cabecera municipal del municipio de pinillos - departamento de bolivar</t>
  </si>
  <si>
    <t>Se encuentra en tramite el acta de recibo a satisfaccion y posterior acta de liquidación</t>
  </si>
  <si>
    <t>Se realizó mesa de trabajo el 17/03/22, en ejecución y se esta en trámite el acta de mayores y menores, se reinicio el 14/MAR/22. Esta en trámite de la incorporación de los recursos para la Interventoría. El avance real se para el 18/MAR/22.
Se realizó mesa de trabajo el 01/03/22, en ejecución y se esta en trámite de la mayor permanencia de la Interventoría, se presentó el CDP por el ET y se realizó la prorroga del contrato, presenta un avance del 50%.
suspensión 3: 2021-08-10 a 2021-08-29
Prorroga 1 suspensión 3:2021-08-30 a 2021-09-14
Prorroga 2 suspensión 3:2021-09-15 a 2021-09-29
Prorroga 3 suspensión 3:2021-09-30 a 2021-10-15
Prorroga 4 suspensión 3:2021-10-16 a 2021-11-05
Prorroga 5 suspensión 3:2021-11-06 a 2021-11-25
Prorroga 6 suspensión 3:2021-11-26 a 2021-12-15
Prorroga 7 suspensión 3:2021-12-16 a 2022-01-13
Se llevo a cabo reunion 21/DIC/21 del Con. 624/17 Pinillos, la cual esta programada semanalmente y se deja constancia que no hay presencia del ET por segunda vez, debido que la reunión pasada del 15/DIC/21 tampoco hubo asistencia, se recuerda que dentro de las obligaciones del Convenio 624/17 Pinillos, esta la asistencia a las mesas de trabajo, programadas por PS e Interventoría, por lo anterior se reiteran los compromisos que a la fecha no se tienen:
Se solicita la actualización contractual, a la fecha solo cuenta con la Prorroga No. 6 a la Suspensión.
La Interventoría, indicó que el Contratista solicito una suspensión la cual va hasta el 15/ENE/22.
Se deja constancia que no hay aval ni se cuenta con el acta.
Por todo lo anterior, PS llama la atención porque se suspendió el Contrato de Obra, sin ningún soporte ni aval por parte de la Interventoría.
el ET indica, que la situación siga igual no ha dejado de llover..                                                                     
Se llevó a cabo audiencia de arreglo directo el 23-09-21  cuyo arreglo directo establecido es:
Reinicio de obra a más tardar el 31 de octubre de 2021 como fecha limite. Se deja la salvedad de que el municipio está atravesando una ola invernal y que las condiciones climáticas pueden dificultar y el reinicio y la ejecución de la obra.
A más tardar el 30 de noviembre de 2021 tener acta de entrega y recibo a satisfacción del objeto y las actividades a ejecutar. Se aclara que el alcance inicial, 290 metros lineales, están definidos desde el acta de inicio que se firmó el 15 de febrero, esto se podría complementar si se cumple con el objeto contractual extendiendo el alcance con los tramos que viene presentando el municipio y que vienen siendo revisados por la interventoría para tener 609 metros lineales de pavimento.
Audiencia arreglo directo: fueron canceladas las fecha anteriores. NUEVA FECHA: 9-09-21, cancelada y reprogramada para el 23-09-21
ET remitio oficio el 31-05-21 por presunto incumplimiento al contratista.
acta de prorroga a la suspension 1.ok suscrita entre las partes.
Acta de inicio ajustada. ok
Acta de suspension remitida suscrita
Otrosi No. 1 remitido suscrito</t>
  </si>
  <si>
    <t>UNION TEMPORAL OBRAS PARA EL PROGRESO</t>
  </si>
  <si>
    <t>20170635V9233-1</t>
  </si>
  <si>
    <t>construcción de pavimento rígido en el casco urbano del municipio de arenal - departamento de bolívar</t>
  </si>
  <si>
    <t xml:space="preserve">Se iniciara liquidacion del convenio
Acta de liquidacion suscrito entre las partes.ok. polizas y resolucion de aprobacion de polizas.ok. 
El ET remite suscirto el 23-06-21 los planos record a la supervision.
Plan de sostenibilidad enviado con aval por interventoria el 11-05-21.
</t>
  </si>
  <si>
    <t>CONSORCIO PAVIMENTO URBANO ARENAL 2018</t>
  </si>
  <si>
    <t>20170643S10513-1</t>
  </si>
  <si>
    <t>FREDONIA</t>
  </si>
  <si>
    <t>construccion de cancha en grama sintetica del municipio de fredonia - antioquia</t>
  </si>
  <si>
    <t>Entrgado. fecha de realización de la AV3 11 diciembre de 2020 se cuenta con Acta de Entrega de Obra y Compromiso de Sostenibilidad suscrita por todas las partes.</t>
  </si>
  <si>
    <t>CONSORCIO CANCHA FREDONIA</t>
  </si>
  <si>
    <t>604-42642509</t>
  </si>
  <si>
    <t>20170650V4715-1</t>
  </si>
  <si>
    <t>construcción pavimento en concreto rígido en vías urbanas del corregimiento de caimital municipio de río viejo - bolívar</t>
  </si>
  <si>
    <t>Plan de Sostenibilidad suscrito por las partes.ok. fisico original.
acta de liquidación del contrato de obra debidamente suscrito entre las partes.ok.
manual de mantenimiento.ok.  
AECS OK.19-01-2021.
proyecto terminado y entregado al Municipio</t>
  </si>
  <si>
    <t>20170654V8333-1</t>
  </si>
  <si>
    <t>PUERTO NARE</t>
  </si>
  <si>
    <t>mejoramiento de la red vial en el corregimiento la unión de puerto nare - antioquia</t>
  </si>
  <si>
    <t>El 25/06/2021 se realizan las Auditorías Visibles 2 y 3 AV 2-3 y se entrega el proyecto a la comunidad.
El 25/11/2021 el apoyo técnico del convenio remite a la interventoría, las observaciones producto de la revisión social  para su respectiva subsanación.</t>
  </si>
  <si>
    <t>SERRANO GOMEZ CONSTRUCCIONES LTDA</t>
  </si>
  <si>
    <t>607-6972928</t>
  </si>
  <si>
    <t>20170658M8948-1</t>
  </si>
  <si>
    <t>HELICONIA</t>
  </si>
  <si>
    <t>16/06/2022 SE TRAMITO MEDIANTE MEMORANDO M-2022-4301-026510 DESEMBOLSO 5 CONVENIO 658-2017 HELICONIA
16/06/2022 SE TRAMITO MEDIENTE MEMORANDO M-2022-4301-026560 DESEMBOLSO 6 CONVENIO 658-2017 HELICONIA</t>
  </si>
  <si>
    <t>CONSORCIO VIVIENDAS HELICONIA</t>
  </si>
  <si>
    <t>20170661M9160-1</t>
  </si>
  <si>
    <t>LA PINTADA</t>
  </si>
  <si>
    <t>en audiencia realizada el 10 de marzo de 2021 se toma la decisión por parte del municipio de proceder a la liquidación del contrato y del convenio. Acta de cierre suscrita</t>
  </si>
  <si>
    <t>CONVENIO LIQUIDADO</t>
  </si>
  <si>
    <t>CONSORCIO MEJORAMIENTO LA PINTADA</t>
  </si>
  <si>
    <t>20170662M5914-1</t>
  </si>
  <si>
    <t>VENECIA</t>
  </si>
  <si>
    <t>en audiencia realizada el 03 de marzo de 2021 se toma la decisión por parte del municipio de proceder a la liquidación del contrato y del convenio. Acta de cierre suscrita</t>
  </si>
  <si>
    <t>CONSORCIO HABITAD</t>
  </si>
  <si>
    <t>604-43284920</t>
  </si>
  <si>
    <t>20170663M9113-1</t>
  </si>
  <si>
    <t>EL PEÑOL</t>
  </si>
  <si>
    <t>Terminado y Entregado. Se realiza AV3 el día 30 de diciembre de 2020, en la cual se suscribió el Acta de Cierre del Convenio. El 16 de junio de 2021 se suscribiò Acta de Liquidaciòn del convenio.</t>
  </si>
  <si>
    <t>UNIÓN TEMPORAL MEJORAMIENTO DE VIVIENDAS EL PEÑOL</t>
  </si>
  <si>
    <t>3158283726</t>
  </si>
  <si>
    <t>20170665V5190-1</t>
  </si>
  <si>
    <t>CAUCASIA</t>
  </si>
  <si>
    <t>Construcción de pavimento rígido en la urbanización el dromedario en la cabecera municipal de Caucasia - Antioquia</t>
  </si>
  <si>
    <t>Terminado entregado al municipio.  El 25 de enero de 2021 se realizaró la AV3 y se suscribió Acta de Entrega de Obra y Compromiso de Sostenibilidad.</t>
  </si>
  <si>
    <t>20170672V8715-1</t>
  </si>
  <si>
    <t>BARRANCO DE LOBA</t>
  </si>
  <si>
    <t>construccion de pavimento rigido en concreto rigido, en el casco urbano de la cabecera municipal de barranco de loba bolivar</t>
  </si>
  <si>
    <t xml:space="preserve">Proyecto entregado al municipio.
Se tramitó pasivo exigible, a espera de pago 
Se cuenta con la liquidacion del Contrato y se incia el tramite de liquidacion del convenio. 
Se llevo a cabo AV3 el 13-09-21
certificacion no pendientes.ok.
plan de sostenibilidad.ok.
</t>
  </si>
  <si>
    <t>DAYRA FACETE BLANQUICET</t>
  </si>
  <si>
    <t>20170678V9541-1</t>
  </si>
  <si>
    <t>ATRATO</t>
  </si>
  <si>
    <t>pavimento de 695 metros en concreto en yuto cabecerta munipal de atrato-chocó</t>
  </si>
  <si>
    <t xml:space="preserve">UNION TEMPORAL YUTO
Katherine Hinestroza </t>
  </si>
  <si>
    <t>3137991395</t>
  </si>
  <si>
    <t>20170681V8352-1</t>
  </si>
  <si>
    <t>SAN JUAN DE URABÁ</t>
  </si>
  <si>
    <t xml:space="preserve"> construcción de pavimento rígido en la cabecera municipal de san juan de urabá - antioquia</t>
  </si>
  <si>
    <t>Se dio inicio a trámite de liquidación. Se actualizó expediente del convenio ante gestión documental.</t>
  </si>
  <si>
    <t>CONSORCIO PAVIMENTO SAN JUAN DE URABA 2018
Samir Assias</t>
  </si>
  <si>
    <t>3013984938</t>
  </si>
  <si>
    <t>20170683S10144-1</t>
  </si>
  <si>
    <t>ANDES</t>
  </si>
  <si>
    <t>construcción iii etapa de la ciudadela educativa y cultural mario aramburo restrepo del municipio de andes - antioquia</t>
  </si>
  <si>
    <t>AV3  realizada el martes 25 de mayo de 2021, ya se cuenta con Acta de Entrega de Obra y Compromiso de Sostenibilidad. Mediante memorando M-2021-4301-021118 se realiza Legalizaciòn FInanciera del convenio.</t>
  </si>
  <si>
    <t>UNION TEMPORAL CIDADELA ANDES 2018</t>
  </si>
  <si>
    <t>3146795394</t>
  </si>
  <si>
    <t>20170685V8413-1</t>
  </si>
  <si>
    <t>construcción de 372 metros de pavimento rígido en yuto cabrera municipal de atrato - chocó</t>
  </si>
  <si>
    <t xml:space="preserve">UNION TEMPORAL ATRATO372
Katherine Hinestroza </t>
  </si>
  <si>
    <t>20170686S9985-1</t>
  </si>
  <si>
    <t>SANTA ROSA DEL SUR</t>
  </si>
  <si>
    <t xml:space="preserve">construcción de polideportivo cubierto en la cabecera municipal en santa rosa del sur - bolivar </t>
  </si>
  <si>
    <t xml:space="preserve">Proyecto terminado.
En proceso de liquidacion del cto de obra
Se llevó a cabo AV3 el 16-12-21
Se recibe por la interventoria los certificados RETIE Y RETILAP.
Se iniciará proceso de liquidacion del contrato de obra
AECS en revision y firma de apoyo social                                                                                                                             
ET envía 2-07-21 prorroga convenio.
Otrosi No 5 del convenio hsta (30-12-21)  debidamente suscrito. pendiente fechar
</t>
  </si>
  <si>
    <t>UNION TEMPORAL POLIDEPORTIVOS SANTA ROSA DEL SUR</t>
  </si>
  <si>
    <t>20170693S9603-1</t>
  </si>
  <si>
    <t>CALAMAR</t>
  </si>
  <si>
    <t>rehabilitacion y mantenimiento de mercado público en el municipio de calamar bolívar</t>
  </si>
  <si>
    <t xml:space="preserve">Se tramitó pasivo exigible, a espera de pago 
El 26-08-21 el ET remitio acta de liquidacion del contrato de obra debidamente suscrito por las partes 
Documentacion remitida por contratista:
PLANOS RECORD 
PLANOS ELÉCTRICOS Y CERTIFICACIONES RETIE Y RETILAP
PGIO ACTUALIZADO A DICIEMBRE DE 2020
MANUAL DE SOSTENIBILIDAD
INFORME SOCIAL ACTUALIZADO
PAZ Y SALVOS
ACTAS Y PÓLIZAS DEL PROYECTO
Quedando asi pendientes:
PÓLIZA DE ESTABILIDAD DE OBRA, pendiente de Resolucion de Aprobacion, actualizada a partir del día 23 de Marzo del 2021, según Acta de Terminación y Recibo  Final del Objeto Contractual
Interventoria remitió acta de entrega y recibo final suscrita, producto de visita tecnica realizada por el supervisor a campo el 13-04-21.
</t>
  </si>
  <si>
    <t>CONSORCIO REGIONAL MERCADO CALAMAR</t>
  </si>
  <si>
    <t>20170697V9900-1</t>
  </si>
  <si>
    <t>Construcción de pavimento en concreto rigido en vias internas del barrio El Pozon en el distrito de Cartagena - Bolivar</t>
  </si>
  <si>
    <t>pendiente Plan de Sostenibilidad.               
Acta de entrega y compromiso de sostenibilidad suscrita DPS y municipio.ok
Acta de liquidacion de obra suscrita por todas las partes.ok.
supervision e interventoria se encuentran revisando la documentacion y coordinando para enviar a liquidaciones</t>
  </si>
  <si>
    <t>CONSORCIO CONCREVIAL</t>
  </si>
  <si>
    <t>605-4363651</t>
  </si>
  <si>
    <t>20160323M7265-1</t>
  </si>
  <si>
    <t>ALTOS DEL ROSARIO</t>
  </si>
  <si>
    <t>Se realizó mesa de trabajo el 11/MAR/22, en ejecución, presenta un avance del 75%, esta en trámite la mayor permanencia de la intervenoria, ya se cuenta con el CDP. Esta pendiente por el ET, los equipos de Bombeo, el Contrato vence el 01/ABR/22, se realizo AV2 Atipica el 14/MAR/22.
Se realizó mesa de trabajo el 25/02/22, en ejecución, presenta un avance del 65%, esta en trámite la mayor permanencia de la intervenoria, ya se cuenta con el CDP.
fecha terminación contractual: 26/12/2021.
Se llevó a cabo seguimiento el 17-12-21, el contratista solicitó suspension por 2 meses, interventoria no ha dado aval, sin embargo interventoria manifiesta que es un tiempo muy largo por lo que indica que considerará por un mes
Se llevó a cabo AV1 el 10-12-21
Se realiza comite el dia 3/DIC/21,Compromisos:
Nuevo requerimiento de la interventoría sobre los equipos de bombeo a la Entrega de listado de PB, con los KIT B, donde se detalle ubicación y tipo de intervención. CUMPLIDO
Terminación de obra 27-12-21
Entrega de corte de obra del 10% ($97.457.627) de avance con todos los soportes a PS. INMEDIATO
Revisión del Otrosí, con respecto a la forma de pago. INMEDIATO.
Cumplimiento de los requerimientos de la Interventoría en obra referentes a personal, pagos de SS, seguimiento Social, PGIO, etc. INMEDIATO.
Entrega de Plan de Contingencia y programación. INMEDIATO
Se programa reunión de seguimiento. 10-12-21
                                                                                                                                                                      Se llevó a cabo audiencia de arreglo directo al ET el 2-09-21 Se cancelaciones anteriores  del (22-07-21, 14/JUL/21) por no presencia del ET.  El supervisor del convenio informa al municipio que, ante la situación que se ha presentado después de la Audiencia, donde se incumplieron los compromisos, solicito a la subdirección de contratos la terminación anticipada del convenio, lo que conllevará a Prosperidad Social requerir al municipio en tal sentido. Po lo anterior se recomienda al municipio el cumplimiento de cada uno de los compromisos acá pactados y llegar a la citación con un panorama claro y conciso hacia la ejecución del contrato de obra y su garantizada terminación en la vigencia actual.  1. Envío a la Supervisión del convenio la documentación entregada a la interventoría. 03/11/2021. 2. Entrega de pólizas actualizadas. 05/11/2021. 3. Aprobación de pólizas actualizadas. 08/11/2021. 4. Entrega de listado de PB, con los KIT B, donde se detalle ubicación y tipo de intervención. 03/11/2021. 5. Terminación de obra. 27/12/2021. 6. Entrega de corte de obra del 10% ($97.457.627) de avance con todos los soportes a PS. 12/11/2021. 7. Revisión del Otrosí, con respecto a la forma de pago. 10/11/2021. 8. Cumplimiento de los requerimientos de la Interventoría en obra referentes a personal, pagos de SS, seguimiento Social, PGIO, etc. Inmediato. 9. Entrega de Plan de Contingencia y programación. 10/11/2021
Segun ultimo documento contractual remitido por ET es de 26-02-21 que corresponde a un acta de reinicio a la suspension 1, sin embargo, a la fecha no hay polizas actualizadas al citado reinicio.
La interventoria recibe actas se suspensión y prorroga a la suspensión para revisión de interventoria, las cuales son devuelas a las partes el 19 de octubre de 2021 para revisión y respectivas firmas. a la fecha no se tiene definición el reinicio de actvidades por parte del contratista.
En seguimiento de 8 zonas - (zona 4) el 21-10-21 juan mauricio solicita al supervisor que remita a contratos la terminacion anticipada al convenio.
Interventoria manifiesta que estan trabajando con el contratista la revision de la documentacion contractual.
el 22-09-21 el supervisor del convenio remitió a Et Segunda solicitud de Cumplimiento de Compromiso de acuerdo con la Audiencia de Arreglo Directo del 13-09-21, mediante comunicado S-2021-4301-286148
Compromisos: arreglo: 4 meses de ampliacion de plazo al contrato de obra, de los cuales el valor de la interventoria de 2 meses asume PS y los otros 2 meses el ET por un valor de $ 38.983.050.00 correspondientes a 60 dias.
Por los anterior el ET deberá tramitar el CDP y remitir a PS para la incorporacion de los recursos al concontrato de interventoria, plazo hasta el 13/SEPT/21
Se llevó a cabo audiencia de arreglo directo al ET el 2-09-21 Se cancelaciones anteriores  del (22-07-21, 14/JUL/21) por no presencia del ET.
se firma acta de inicio de la fase de obra, el dia 16 de febrero de 2021</t>
  </si>
  <si>
    <t>CONSTRUCTORA AICON JIMENEZ S.A.S</t>
  </si>
  <si>
    <t>3133605173</t>
  </si>
  <si>
    <t>20160351M7387-1</t>
  </si>
  <si>
    <t>Proyecto terminado y entregado al ET. Plazo de ejecución contractual finalizó el 21 de febrero de 2022. El 26-05-22 se realizó de manera virtual AV 2-3. Tiene acta de cierre firmada por las partes.
En revisión informe final, para el 08-05-2023.</t>
  </si>
  <si>
    <t>UNION TEMPORAL MEJORAMIENTO ISTMINA
Ing. Tatiana</t>
  </si>
  <si>
    <t>3116191851</t>
  </si>
  <si>
    <t>20160485M7837-1</t>
  </si>
  <si>
    <t>UNGUIA</t>
  </si>
  <si>
    <t>Fecha de inicio  24-01-22. Las unidades estan terminadas y entregadas a satisfaccion con las 41 actas en plataforma. Pendientes sociales y PGIO e informacion para cerrar el proyecto y pasar corte del 10%. Se envio oficio para solicitar actas de terminacion y cierre del proyecto sin rta a la fecha 28-11-22. Se dio respuesta a DPS con 19 beneficiarios no atendidos en este contrato 27-11-22. Se envio oficio 28-12-22 solicitando soportes al municipo para dar respuesta al DPS de las dos unidades pendientes por aclarar. 24-01-23 a la fecha no se recibe respuesta del municipio ni contestan telefono, para tratar el tema del pago pendiente por continuidad de la interventoria ya ejecutado. Mesa de trabajo 02-02-23 el municipio se compromete a entregar al DPS documentacion para determinar si es pertinente cerrar los dos beneficiarios pendientes. 14-03-23 a la fecha no se tiene respuesta del recibo de los dos beneficiarios con pendientes por parte del municipio ni DPS para cerrar el proyecto,ni el municipio ni el contratista han entregado la documentacion pendeinte para cierre. Aun esta pendiente que el municipio realice el pago de la continuidad de interventoria. Se envio derecho de peticion 28-03-22 para pago de intervemtoria y documentacion.</t>
  </si>
  <si>
    <t>Proyecto terminado.  Pendiente av3, la cual se realizará una vez se cuente con las actas de terminación y recibo del proyecto. El ultimo desembolso de este proyecto se debe adelantar mediante pasivo exigible.
Se realizará mesa de trabajo el 10 y 11 de mayo 2023 para revisar los pendientes para cierre del proyecto.</t>
  </si>
  <si>
    <t>CONSORCIO DARIEN</t>
  </si>
  <si>
    <t>3104481105</t>
  </si>
  <si>
    <t>20160536M5454-1</t>
  </si>
  <si>
    <t>CARMEN DEL DARIEN</t>
  </si>
  <si>
    <t>No se ha allegado el acta de solicitud de prorroga de la suspencion. A la fecha no se cuenta con documentacion para cierre y recibo del proyecto en su alcance modificado. 02-03-23 se recibe oficio del contratista solicitando respuesta para consignar y devolver recursos a tesoro nacional. Se programa visita para semana del 15-03-23 con el fin de revisar si las unidades 06 intervenidas cumplen con las especificaciones con el fin de recibirlas y dar cierre al proyecto, Se espera que el municipio y contratista entreguen la documentacion ajustada para cerrar el proyecto. Se realizo visita para recibir 6 unidades de vivienda. 03-05-23 se encia oficio de recomendacion de incumplimiento para cierre del proyecto.</t>
  </si>
  <si>
    <t>Obras terminadas con la ejecuciòn de 6 PB.
Lo anterior, debido a que el convenio finalizó el 31-12-2022 puesto que para esa  misma fecha se materializaría tambien el posible fenecimiento de los recursos del covnenio debido a la no ejecución de los recursos en la vigencia 2022, ello con motivo de las constantes inundaciones que afectaron la zona de ejecucion del proyecto. El 06-03-2023 se realizó mesa de trabajo para impulsar la suscripciòn de las actas de terminación, recibo y cierre del proyecto. Para tal fin, se definio visita de campo por parte del contratista, interventorìa y municipio para el 17-03-2023. Asimismo, en la mesa se dio claridad sobre los valores finalmente ejecutados y los valores que debe devolver el contratista al municipio y a su vez este al DPS como parte de los saldos no ejecutados de los recursos desembolsados en la cuantía de $ 171'624,627,90. Una vez cerrado el proyecto, se deberá adelantar la AV3. El 12-04-2023 el contratista realizó consignación al ET correspondiente a la devolución de los recursos no ejecutados. El Et por su parte realizó el reintegro de dicho recursos a DPS el  14-04-2023 y allegó los soportes de la consignación. Ello fue escalado al apoyo financiero el 17-04-2023 para su respectiva validación. El 27 de abril de 2023 se requirió al ET reintegrar la suma $0,9 faltantes de los recursos no ejecutados del convenio. Lo anterior se reiteró el 05-05-2023.</t>
  </si>
  <si>
    <t>CONSORCIO CARMEN DEL DARIEN LICITACIONES 2017
CARLOS ANDRES MOSQUERA</t>
  </si>
  <si>
    <t>$ 1.262.327.416</t>
  </si>
  <si>
    <t>20200542S0002-2</t>
  </si>
  <si>
    <t xml:space="preserve">BOJAYA </t>
  </si>
  <si>
    <t>Centros de Salud</t>
  </si>
  <si>
    <t>FIP 2020</t>
  </si>
  <si>
    <t>Estudios Técnicos, Diseños, Construcción para la puesta en funcionamiento de una infraestructura de salud en el Municipio de bojayá CTO 270 -2020</t>
  </si>
  <si>
    <t>29/12/2020</t>
  </si>
  <si>
    <t>12</t>
  </si>
  <si>
    <t>Estado: Suspendido
1. Causas de la suspensión: Tramite de subsanacion de polizas
2. Fecha suspensión: 05 al 10-05-22
Suspencion del 30-09-22 al 14-10-22
Prorroga a Suspencion del 15-10-22 al 07-11-22
Prorroga a la suspencion: del 08 al 27-11-22
Prorroga a la suspencion: 28-11-22 al 07-12-22
Prorroga a la suspencion: 08 al 22-12-22
Prorroga a la suspencion: 23-12-11 al 07-01-23
Prorroga a la suspencion: 08-01 al 04-02-23
Suspencion: 25-02-23 al 12-03-23
Prorroga a la suspencion: 13-03-22 al 27-03-23
Prorroga a la suspencion: 28-03-23 al 11-04-23
Prorroga a la suspencion: 12-04-23 al 27-04-23
Prorroga a la suspencion: 28-04-23 al 12-05-23
3. Tiempo transcurrido de la prórroga:  06 dias
4. Fecha Prevista reinicio: 13-05-23
5. Acciones de la interventoría:  Mesa de trabajo 08-02-23 determinar fecha real de inicio y condiciones de la misma. Pendientes polizas aprobadas. Se realizara visita de verificacion para corte No. 13 de ser pertinente, una vez atendidas las observacions de calidad de las obras ejecutadas sin interventoria. Se suspenden obras 25-02-23 por tema de polizas de novedades y nuevo acuerdo consorcial. Se realizo visita 21 y 22-03-23 para revisar obras ejecutas a la fecha y se realizaron observaciones emitidas en acta para que el contratista subsane, con el fin de que cumpla con la calidad y especificaciones para pasar acta de corte No. 13 de lo contrario no sera posible. El contratista solicita prorroga a la suspencion por dificultades con polizas, solo se avalara si entregan soportes de la gestion de polizas a la fecha 24-03-23. Se avala la suspencion hasta 23-04-23 por novedad pendiente en DPS con continuidad de interventoria y adicion para terminar obras. Se recibe copia del aval por parte del DPS en correo 14-04-23 del valor de NP,s, se espera tramite de la novedad. Se entregan polizas el 29-04-23 para revision y aval del DPS.</t>
  </si>
  <si>
    <t>Obras suspendidas hasta el 11-05-2023 debido a que no se cuenta con las polizas del contrato actualizadas y vigentes y se encuentra en trámite adición al contrato de obra. El 09-03-2023 el contratista solcitó prorroga a la suspensíon reiterando además que está pendiente por parte del DPS gestionar lo referente a adicion presupuestal al contrato para lo cual se escaló correo el 08-03-2023 a la dirección DISH. El 10-03-2023 las partes suscriben acta de prorroga 1 a suspensión 2 al contrato y se exige mediante correo al contratista la trazabilidad de las gestiones realizadas para obtener las pólizas actualizadas. De otro lado, se ha solicitado a la coordinaciòn de infreastructura de la DISH definicion sobre la adicion de recursos que está pendiente al contrato de obra, ya que ello ya ha sido reiterado tanto por el contratista, la interventorìa y supervisor. En el seguimiento del 14-03-2023 la Ing. El 12 de abril de 2023 se emitió autorización por parte del Director DISH para emitir el CDP de adición por valor de $229.121.601 al contrato de obra, para ejecucion de rampa de acceso y mayor area cubierta. El 17 de abril se recibio solicitud de adicion actualizada por parte del contratista, la misma fue escalada a interventoría para concepto y el 19 de abril se recibio el mismo por parte de la interventoría. El 26 de abril de 2023 se recibio el CDP de adición. Con base en ello la supervisiòn del contrato remitió al apoyo juridico para su revisión los respectivos documentos para el trámite de la adicion. El 28-04-2023 el contratista remite polizas ajustadas, las cuales serán revisadas por DPS, sobre las cuales se requirió ajustes por DPS el 04-05-2023. A la fecha, y conforme a las observaciones emitidas por el apoyo juridico el 30-04-2023, la supervisiòn se encuentra ajustando los documentos para la adiciòn al contrato de obra.</t>
  </si>
  <si>
    <t>CONSORCIO SALVALORE 2020</t>
  </si>
  <si>
    <t>3105064034</t>
  </si>
  <si>
    <t>20200542S0001-1</t>
  </si>
  <si>
    <t>228 FIP 2020</t>
  </si>
  <si>
    <t xml:space="preserve">EJECUCION DE LOS ESTUDIOS, DISEÑOS, CONSTUCCION Y PUESTA EN FUNCIONAMIENTO DE LA CANCHA SINTETICA Y OBRAS COMPLEMENTARIAS EN EL MUNICIPIO DE BOJAYÁ - CHOCÓ CTO 228 </t>
  </si>
  <si>
    <t>Estado: Terminado
1. Causas de la suspensión: 
2. Fecha suspensión: 
3. Tiempo transcurrido de la prórroga: 
4. Fecha Prevista reinicio: No aplica por tramites en DPS
5. Acciones de la interventoría: Se entrego Retilap 25-10-22 para entregar y cerrar. Actas firmadas entregadas finales a la entidad 25-10-22 y pendiente acta de liquidacion y sostenibilidad del DPS. Se realizo visita de apoyo para verificacion del estado de la cancha 20-02-23. Se aprobaron polizas finales correo 10-04-23</t>
  </si>
  <si>
    <t>Proyecto terminado y cuenta con acta de recibo, en proceso acta de liquidación. El ET Bojayá se niega a recibir la obra debido a falencias en la malla del cerramiento lo cual conforme al informe de visita realizada por la interventoría, obedecen a temas relacionados con vandalismo. El 16-03-2023 el contratista notificó la actualización de las pólizas en Secop 2, lo cual fue informado a la SD de Contratos DPS para la respectiva aprobación. Se remitirá oficio de requerimiento al ET e informando que las observaciones presentes en las obras no corresponde a obligaciones derivadas del contrato de obra 228-2020 sino al uso adecuado y mantemiento por parte del ET.</t>
  </si>
  <si>
    <t>ENRIQUE LOURIDO</t>
  </si>
  <si>
    <t>3155386835</t>
  </si>
  <si>
    <t>20160282S4606-1</t>
  </si>
  <si>
    <t>CONSTRUCCIÓN
CENTRO DE VIDA EN EL MUNICIPIO DE CHIGORODÓ EN EL DEPARTAMENTO DE ANTIOQUIA</t>
  </si>
  <si>
    <t>1. Causas de la suspensión: 
2. Fecha suspensión: 15-02-22
Prorroga 3 a suspencion 3: 15-04-22 al 16-05-22
Prorroga 4 a la suspencion 3: 17-05-22 al 06-06-22
Prorroga 5 a la suspencion 3: 07-06-22 al 20-06-22
Suspencion 4: 19-07-22 al 19-08-22
3. Tiempo transcurrido de la prórroga:NA
Se envia oficio 21-09-22 recomendando la caducidad del contratista por parte del municipio, dan respuesta incompleta y solicitan suspencion sin soportes validos 27-09-22. 30-09-22 a ultima hora de la tarde envian correo electronico con documento de prorroga del contrato por 1 mes, sin aval de interventoria, teniendo en cuenta que el acta de asignacion vencio 03-10-22, del municipio citaron a audiencia 01-11-22 asisitira la Ing. Maria Garcia. Por parte del municipio se declara la caducidad al contratista de obra, mediante decreto del 01-11-22 enviado por correo electronico. Se recibio 12-12-22 comunicacion del municipio donde se retractan de la caducidad y solicitan plazo para ejecutar el proyecto. DPS responde que el convenio no fue prorrogado, por lo cual el contrato termino.</t>
  </si>
  <si>
    <t>Proyecto Terminado el 3/10/2022 en su plazo contractual.
El 26/09/2022 se envío a la entidad territorial la comunicación S-2022-4301-342926, mediante la cual se solicitó pronunciamiento al municipio con relación a la solicitud de caducidad del contrato de obra solicitada por la interventoría.
El 29/09/2022 mediante memorando M-2022-4301-048793 desde la supervisión del convenio se solicitó a la Subdirección de Contratos citación a la entidad territorial para audiencia de arreglo directo.
El 5/10/2022 mediante comunicación S-2022-4301-391728 se reiteró a la entidad territorial pronunciamiento sobre la caducidad del contrato solicitada por la interventoría.  De igual manera se reiteró al municipio que el plazo contractual concluyó el 3/10/2022 por tanto las actividades realizadas posterior a esta fecha no serán de reconocimiento de Prosperidad Social, pues el acta de asignación de interventoría concluyó el 3/10/2022 y por ende no se cuenta con interventoría que realice seguimiento a las actividades que se ejecuten.
El 1/11/2022 la entidad territorial mediante resolución No 0636 procedió a aplicar la caducidad del contrato de obra.
A la fecha está pendiente la convocatoria por parte de la Subdirección de Contratos para adelantar la audiencia de arreglo directo y terminar el convenio interadministrativo.  El 12-12-2022 se dio respuesta al ET respecto a la soliictud de prórroga del convenio, en la respuesta se informó al ET la no viabildiad de prorrogar el convenio al 2023.</t>
  </si>
  <si>
    <t>Ing. Roberto Mena</t>
  </si>
  <si>
    <t>20160332M7321-1</t>
  </si>
  <si>
    <t>TARAZÁ</t>
  </si>
  <si>
    <t>Se realizo visita al proyecto ultima semana de febrero 2023, se visitaron las viviendas y se identifico unicamente 1 terminada 100%, 7 sin quien atendiera la visita por lo que no fue posible verificar la terminacion a pesar de haber citado por escrito al municipio para contar con su acompañamiento e informar a la comunidad. las de mas unidades para culminar las 68 no estan terminadas, por lo que se entregara un informe de la visita e incumplimiento al DPS para que el municipio firme la actas de cierre. Compromiso entregar informe final de unidades a recibir 18-04-23. A la fecha 03-05-23 no se ha recibido respuesta por parte del municipio ni el contratista, se realizò llamada al municipio y a contratista antes de enviar informe de incumplimiento y el secretario de planeacion Ing. Agustin Herrera solicitò plazo hasta 04-05-23 al medio dia para dar respuesta de si el municipio tomaria cartas en el asunto, a fin de terminar el proyecto (plazo otorgado).</t>
  </si>
  <si>
    <t>El 18/10/2022 la entidad territorial realizó suspensión de manera autónoma y sin aval de la interventoría al contrato de obra, la cual fue prorrogada del 7/11/2022 hasta el 20/11/2022, con fecha prevista de terminación contractual para el 30/11/2022.  Pendiente que el contratista de cierre a la totalidad de las viviendas intervenidas para proceder  con el reconocimiento y recibo por parte de la interventoría. En tramite modificación forma de pago del convenio.</t>
  </si>
  <si>
    <t>RAUL TADEO ORTEGA PAJARO</t>
  </si>
  <si>
    <t>3147631724</t>
  </si>
  <si>
    <t>20160335M7177-1</t>
  </si>
  <si>
    <t>SAN RAFAEL</t>
  </si>
  <si>
    <t>El 11/05/2022  se realizó  la Auditoría Visible 3 AV3, y se entregaron los mejoramientos al municipio y sus beneficiarios.
El 2/06/2022 mediente comunicación S-2022-4301-166782, se solicitó a la entidad territorial agilizar los trámites de cierre financiero del contrato para realizar el último desembolso del convenio, ya que se cuenta con recursos de reserva presupuestal.
El 22/07/2022 mediante memorando M-2022-4301-032942, se tramitó el último desembolso por valor de $59.322.033.</t>
  </si>
  <si>
    <t>UNIONTEMPORAL MEJORAMIENTO DE VIVIENDAS SAN RAFAEL
Yovanni Betancurt</t>
  </si>
  <si>
    <t>20170316S10296-1</t>
  </si>
  <si>
    <t>CAUCA</t>
  </si>
  <si>
    <t>FLORENCIA</t>
  </si>
  <si>
    <t>construccion y adecuacion de escenarios deportivos en las veredas el hato y el campo municipio de florencia - cauca</t>
  </si>
  <si>
    <t>3.20</t>
  </si>
  <si>
    <t>Estado: Liquidado.
1. Acta de liquidación suscrita el 6/05/2021.
2. Informe final aprobado - certificado de suficiencia de fecha 28/07/2021.
3. Informe final radicado en físico, mediante comunicado E-2021-1711-204492 del fecha 28/07/2021.
4. El 19/08/2022 se presentó a supervisión proyección de acta de cierre para revisión, último correo remitido, en espera de respuesta.</t>
  </si>
  <si>
    <t>El 14 de diciembre  de  2021 se suscribe la liquidación del convenio por parte del señor alcalde Orbey Fuentes.</t>
  </si>
  <si>
    <t xml:space="preserve">CONSORCIO CONSTRUCCION CASAS ZUÑIGA 
R.L. Ing. JORGE ANDRES CHACON </t>
  </si>
  <si>
    <t xml:space="preserve">Cel: 3162229659 
Correo: andreschacon17@gmail.com </t>
  </si>
  <si>
    <t>20170567V9668-1</t>
  </si>
  <si>
    <t>SANTANDER DE QUILICHAO</t>
  </si>
  <si>
    <t>construcción de pavimentos en vías de los barrios san bernabé, morales duque, betania, nariño, villa del sur, porvenir, vida nueva, del casco urbano del municipio de santander de quilichao</t>
  </si>
  <si>
    <t>9.22</t>
  </si>
  <si>
    <t>Estado: Liquidado.
1. Acta de liquidación suscrita el 27/12/2021.
2. Informe final aprobado - certificado de suficiencia de fecha 27/07/2022.
3. Informe final radicado en físico, mediante comunicado E-2022-1711-204430 de fecha 1 de julio de 2022.
4. El 19/08/2022 se presentó a supervisión proyección de acta de cierre para revisión, último correo remitido, en espera de respuesta.</t>
  </si>
  <si>
    <t>Se tiene todos los informes mensuales y final aprobados en proceso de pasar informacion a grupo de liquidaciones</t>
  </si>
  <si>
    <t>Inversiones CLH S.A.
R.L. FREDY CANENCIO SANCHEZ</t>
  </si>
  <si>
    <t>Tel: (2) 3706513 Correo: inversionesclh@gmail.com</t>
  </si>
  <si>
    <t>20170568S9243-1</t>
  </si>
  <si>
    <t>construcción de pólideportivos para la inlusion social en el municipio de santander de quilichao - cauca</t>
  </si>
  <si>
    <t>Barrio Porvenir: 29/10/2019
Mondomo: 9/12/2019</t>
  </si>
  <si>
    <t>8.22</t>
  </si>
  <si>
    <t>Estado: Liquidado.
1. Acta de liquidación suscrita el 22/07/2021.
2. Informe final aprobado - certificado de suficiencia de fecha 9/12/2021.
3. Informe final radicado en físico, mediante comunicado E-2021-1711-340541 de fecha  9/12/2021.
4. El 19/08/2022 se presentó a supervisión proyección de acta de cierre para revisión, último correo remitido, en espera de respuesta.</t>
  </si>
  <si>
    <t>EL martes 22 de 2022 noviembre se informa a la supervision del contrato de intervnetoria la falta de entrega de los informes en fisico 5,7 y 8 en el expediente del convenio</t>
  </si>
  <si>
    <t>CONSORCIO SANTANDER 2018
RL. JULIÁN LIZANDRO GONZÁLEZ CASAS</t>
  </si>
  <si>
    <t>Tel: (8) 200648
Correo: juligoca@hotmail.com</t>
  </si>
  <si>
    <t>20170572V9665-1</t>
  </si>
  <si>
    <t>construcción de pavimentos de vías urbanas en los barrios niño jesus de praga, el libertador, general santander, guaduales y morales duque del municipio santander de quilichao - cauca</t>
  </si>
  <si>
    <t>7.27</t>
  </si>
  <si>
    <t xml:space="preserve">Estado: Liquidado.
1. Acta de liquidación suscrita el 1/04/2022.
2. Informe final aprobado - certificado de suficiencia de fecha  01/07/2022.
3. Informe final radicado en físico, mediante comunicado E-2022-1711-203366 de fecha 01/07/2022.
4. El 19/08/2022 se presentó a supervisión proyección de acta de cierre para revisión, último correo remitido, en espera de respuesta.                                                                                                                                                         </t>
  </si>
  <si>
    <t xml:space="preserve">En procso de liquidaicon convenio </t>
  </si>
  <si>
    <t xml:space="preserve">CONSORCIO QUILICHAO 
R.L. HAROLD JOSE VACCA MENESES </t>
  </si>
  <si>
    <t>Tel: (2) 2681416 
Correo: comfhiar@hotmail.com</t>
  </si>
  <si>
    <t>20160454M7181-1</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</si>
  <si>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Bolivar ( Suspension 13/04/2022)
No.viviendas Terminadas:42
No.viviendas en ejecucion:4
No.viviendas sin iniciar: 17
No. total de viviendas: 63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24/02/2023,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para revisión.
- Se esta a la espera del tramite de la mayor permanencia por parte de PS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77%
- Estado físico del contrato:
Total viviendas: 63
Viviendas terminadas: 42
Viviendas en proceso: 4
Viviendas con novedad: 5
Viviendas sin iniciar: 12</t>
  </si>
  <si>
    <t>En espera trámite de mayor permanencia por contratos para dar reinicio al proyecto. . Interventoria no ha entregado el Informe de Novedades para la nueva estructuración, ha incumplido el compromiso de manera reiterativa</t>
  </si>
  <si>
    <t>JOSE ALFONSO GRIMALDO</t>
  </si>
  <si>
    <t>Cel. 3128058757 - 3147564492</t>
  </si>
  <si>
    <t>ALVARO GOMEZ</t>
  </si>
  <si>
    <t xml:space="preserve">MARIA PAULA FORERO DÍAZ </t>
  </si>
  <si>
    <t>20170608V9805-1</t>
  </si>
  <si>
    <t>CORINTO</t>
  </si>
  <si>
    <t>construcción de pavimento flexible para las vías urbanas en los sectores veinte de agosto, nuevo horizonte y centro, corinto</t>
  </si>
  <si>
    <t>Estado: Liquidado.
1. Acta de liquidación suscrita el 18/09/2020.
2. Informe final aprobado - certificado de suficiencia de fecha  23/11/2021.
3. Informe final radicado en físico, mediante comunicado E-2021-1711-323729 de fecha 23/11/2021.
4. El 19/08/2022 se presentó a supervisión proyección de acta de cierre para revisión, último correo remitido, en espera de respuesta.</t>
  </si>
  <si>
    <t xml:space="preserve">CONSORCIO 089-2018 
R.L.MARIA JULIANA LOZANO SEPULVEDA </t>
  </si>
  <si>
    <t>Tel: (2) 2681416 
Correo: consorciorozo@gmail.com</t>
  </si>
  <si>
    <t>20170356S10134-1</t>
  </si>
  <si>
    <t>NARIÑO</t>
  </si>
  <si>
    <t>ARBOLEDA</t>
  </si>
  <si>
    <t>mejoramiento de la cancha multifuncional recreativa vereda los arrayanes del municipio de arboleda - nariño</t>
  </si>
  <si>
    <t>Estado: Liquidado.
1. Acta de liquidación suscrita el 22/12/2020
2. Informe final aprobado - certificado de suficiencia de fecha 29/04/2021.
3. Informe final radicado en físico, mediante comunicado CE-AMA-PYD01-ARBOLEDA-356-NAR-2022-2901 de fecha 26/07/2022.
4. El 19/08/2022 se presentó a supervisión proyección de acta de cierre para revisión, último correo remitido, en espera de respuesta.</t>
  </si>
  <si>
    <t>Entregado a liquidaciones. Se recibio infomres mensuales y final en físico en el Nivel Nacional, sin embargo al parecer por instrucción del personal de ventanilla unica se radicaron en forma distinta a la solicitada por la supervisión por lo que estamos en gestiones para aclarar el tema y poder transmitir los documentos para ingreso en el expediente del convenio</t>
  </si>
  <si>
    <t>Andres Libardo Riascos Pinchao</t>
  </si>
  <si>
    <t>Correo: andresriascosp@yahoo.es
Cel. 3166260818</t>
  </si>
  <si>
    <t>20170581S5279-1</t>
  </si>
  <si>
    <t>EL TABLÓN DE GÓMEZ</t>
  </si>
  <si>
    <t xml:space="preserve">construcción plaza de mercado casco urbano municipio de el tablón de gómez - nariño
</t>
  </si>
  <si>
    <t>Estado: Liquidado.
1. Acta de liquidación suscrita el 20/10/2020.
2. Informe final aprobado - certificado de suficiencia de fecha 08/11/2021.
3. Informe final radicado en físico, mediante comunicado C-AMA-PYD01-CEXT-RS2406NRÑ de fecha 12/03/2022
4. Acta de cierre 5/12/22</t>
  </si>
  <si>
    <t>05-02-2023 acta de cierre y liquidacion formalizada por las partes con fecha de 14 de dic. del 2022</t>
  </si>
  <si>
    <t>Ing German Castro</t>
  </si>
  <si>
    <t xml:space="preserve">Cel. 3176709836 </t>
  </si>
  <si>
    <t>20170440V8324-1</t>
  </si>
  <si>
    <t>GUACHUCAL</t>
  </si>
  <si>
    <t>construcción de pavimento rígido vías urbanas del municipio de guachucal - nariño</t>
  </si>
  <si>
    <t>Estado: Liquidado.
1. Acta de liquidación suscrita el 05/02/2021.
2. Informe final aprobado - certificado de suficiencia de fecha 30/03/2021.
3. Informe final radicado en físico, mediante comunicado CE-AMA-PYD01-GUACHUCAL-440-NAR-2022-2348 de fecha 01/03/2022.
4. El 19/08/2022 se presentó a supervisión proyección de acta de cierre para revisión, último correo remitido, en espera de respuesta.</t>
  </si>
  <si>
    <t>Carpeta de liquidacion entregada al grupo de liquidaciones - Santiago Reyes</t>
  </si>
  <si>
    <t>Adriana Martínez</t>
  </si>
  <si>
    <t>Cooreo: canchaguachucal@gmail.co
Cel. 3012082819</t>
  </si>
  <si>
    <t>20170431V8390-1</t>
  </si>
  <si>
    <t>LA LLANADA</t>
  </si>
  <si>
    <t>construcción en pavimento rígido del barrio bellavista en el casco urbano del municipio de la llanada - nariño</t>
  </si>
  <si>
    <t>Estado: Liquidado.
1. Acta de liquidación suscrita el 08/06/2021.
2. Informe final aprobado - certificado de suficiencia de fecha 16/05/2022.
3. Informe final radicado en físico.
4. Acta de cierre de fecha 5/12/22</t>
  </si>
  <si>
    <t>05/02/2023. en espera de la subdireccion de contratacion  de M-2022-4301-052055 , observacion si el acta sale posterior del 5 de febrero del 2023 debe ir firmado por la cordinacion del DISH , por desvinculacion del DPS del supervisor del CV
31/03/2023 a espera de acta de cierre y liquidación de la subdirección de contratos.</t>
  </si>
  <si>
    <t>Omar Benavidez Villota</t>
  </si>
  <si>
    <t>Correo: ransaing@hotmail.com
Cel. 3176998805</t>
  </si>
  <si>
    <t>20170473S10112-1</t>
  </si>
  <si>
    <t>SAN PEDRO DE CARTAGO</t>
  </si>
  <si>
    <t>construcción cubierta y obras complementarias en el polideportivo vereda la comunidad municipio de san pedro de cartago - nariño</t>
  </si>
  <si>
    <t xml:space="preserve">Acta de cierre de fecha 1 de diciembre de 2022
                                                          </t>
  </si>
  <si>
    <t>Sin pendientes para cierre de interventoría</t>
  </si>
  <si>
    <t>Miguel Delgado</t>
  </si>
  <si>
    <t>Cel. 3113698509</t>
  </si>
  <si>
    <t>20170599S9481-1</t>
  </si>
  <si>
    <t>SANDONÁ</t>
  </si>
  <si>
    <t>construccion de polideportivo vereda el vergel del municipio de sandona nariño</t>
  </si>
  <si>
    <t xml:space="preserve">Estado: Liquidado.
1. Acta de liquidación suscrita el 09/04/2022.
2. Informe final aprobado - certificado de suficiencia de fecha 23/06/2022.
3. Informe final radicado en físico, mediante comunicado CE-AMA-PYD01-SANDONA(VERGEL)-599-NAR-2022-2931 de fecha 04/08/2022.
</t>
  </si>
  <si>
    <t>Convenio paso a liquidaciones.</t>
  </si>
  <si>
    <t>ANDRES GUZMAN MELO</t>
  </si>
  <si>
    <t>Correo: andrezguzmalmelo@hotmail.com
Cel. 3168752883</t>
  </si>
  <si>
    <t>20170378V8534-1</t>
  </si>
  <si>
    <t>TAMINANGO</t>
  </si>
  <si>
    <t>construcción de pavimento en concreto rígido de vías ubicadas en los barrios el prado, san francisco y kennedy del casco urbano del municipio de taminango nariño</t>
  </si>
  <si>
    <t>Estado: Liquidado.
1. Acta de liquidación suscrita el 18/01/2021.
2. Informe final aprobado - certificado de suficiencia de fecha 09/07/2021.
3. Informe final radicado en fisico, mediante comunicado C-AMA-PYD01-CEXT-RS2030-NAR-21 de fecha 31/01/2022.
4. El 19/08/2022 se presentó a supervisión proyección de acta de cierre para revisión, último correo remitido, en espera de respuesta.</t>
  </si>
  <si>
    <t>Convenio en proceso de liquidación.</t>
  </si>
  <si>
    <t>MOISES MARTINEZ VARGAS</t>
  </si>
  <si>
    <t>Correo: momartinez_v@hotmail.com
Cel. 3113725243</t>
  </si>
  <si>
    <t>20170439S9329-1</t>
  </si>
  <si>
    <t>TANGUA</t>
  </si>
  <si>
    <t>construcción de un bloque de aulas en la institución misale pastrana guerrero en el municipio de tangua - nariño</t>
  </si>
  <si>
    <t>Estado: Liquidado.
1. Acta de liquidación suscrita el 26/04/2021
2. Informe final aprobado - certificado de suficiencia de fecha 16/11/2021.
3. Informe final radicado en fisico, mediante comunicado CE-AMA-PYD01-TANGUA-439-NAR-2022-2350 de fecha 1/03/2022
4. El 19/08/2022 se presentó a supervisión proyección de acta de cierre para revisión, último correo remitido, en espera de respuesta.</t>
  </si>
  <si>
    <t>PAULO ROLANDO ZAMBRANO RODRIGUEZ</t>
  </si>
  <si>
    <t>Correo: rolandozambrano17@hotmail.com
Cel. 317 573 47 81</t>
  </si>
  <si>
    <t>20160345M5441-1</t>
  </si>
  <si>
    <t>CALOTO</t>
  </si>
  <si>
    <t>Proyecto que termina el 26/03/2023 con actividades pendientes en su ejecución, por lo cual se proyecta acta de terminación del contrato en donde se relacionan las fechas de cumplimiento en las cuales contratista subsanará las actividades pendientes previo a la firma de acta de recibo a satisfacción.
A la fecha de terminación se cuenta con el siguiente reporte con respecto al arreglo directo:
Porcentaje programado: 100%
Porcentaje  ejecutado: 88,25%
Atraso.:11,75%
Estado: Terminado
-Alcance inicial: 121PB
-No. Viviendas a intervenir por arreglo directo: 54
-No. Viviendas terminadas: 31
-Viviendas en proceso: 23
-No. de Novedades: 11
Acta de suspensión No.1: 08 de enero de 2020.
Acta de ampliación No.1 a la suspensión No.1: 08 de febrero de 2020.
Acta de ampliación No.2 a la suspensión No.1: 08 de marzo de 2020.
Acta de ampliación No.3 a la suspensión No.1: 28 de marzo de 2020.
Acta de ampliación No.4 a la suspensión No.1: 15 de diciembre de 2020.
Acta de ampliación No.5 a la suspensión No.1: 17 de abril de 2021.
Acta de ampliación No.6 a la suspensión No.1: 19 de junio de 2021.
Acta de reinicio No. 1: 22 de julio de 2021
Acta de suspensión No.2: 26 de noviembre de 2021.
Acta de reinicio No. 2: 6 de marzo de 2023
Fecha de terminación: 26 de marzo de 2023
- Las novedades presentadas fueron remitidas el día 21/03/2023 y el 24/03/2023 fueron avaladas mediante mesa técnica de Prosperidad Social. 
- De acuerdo al numero de viviendas a intervenir por arreglo directo se tendrá una ejecución del 38.84% del valor del contrato es decir $ 658,305,084.70 
-Alcance inicial: 121PB
-No. de novedades: 14 (Pendiente verificacion entre las partes por solicitud del Municipio e interventoria)
-No. viviendas intervenidas: 38
-No.viviendas terminadas: 13
-No. viviendas no ejecutadas por arreglo directo: 70
-Posterior al envio de las novedades por parte de la Interventoria (21/02/2023) a la supervision del convenio, el Municipio reporta a la interventoria que existen viviendas que se encuentran por fuera del arreglo directo y de las cuales el contratista adelanto actividades en la zona.
- Por tanto, para la interventoria es necesaria realizar la verificacion inmediata, ya que estas viviendas no fueron reportadas previo a la suspension del contrato de obra.
- Interventoria ha solicitado desde el 28/02/2023 visita de verificacion con todas las partes. Por lo que es importante el acompañamiento del Municipio, por cuanto estas viviendas a verificar, el contratista manifiesta no haberlas reportado a interventoria por presentarse problemas de orden publico. Sin embargo, por disponibilidad del Municipio y contratista se posterga la visita para los 06 y 07 de marzo.
-El Municipio solicita se suscriba el acta de reinicio No.2 para el 06/03/2023.
-Teniendo en cuenta, que estas viviendas ya fueron iniciadas en su ejecucion deben ser incluidas en el arreglo directo y en la documentacion a entregarse de novedades.
'El día 21/02/2022 se entregan novedades a ser aprobadas en mesa técnica y se proyecta reincio de fecha 27/02/2023. Al respecto, interventoría remite solicitud de reinicio el 22/02/2023 y se remite acta proyectada para tal fin.
1/2/2023: Los días 26/01/2023, 31/01/2023 y 1/02/2023 se realizan mesas de trabajo para la pronta entrega de pendientes respecto de novedades y demás solicitudes de interventoría a fin de dar pronto reinicio a las obras. Se establece como plazo máximo de entrega por parte del conratista el día 1/02/2022.
Interventoría remitió comunicados al respecto los días 27/01/2023 y 1/02/2023 a fin de instar al contratista al cumplimiento de los compromisos y a fin de que el municipio igualmente haga seguimiento y requiera al contratista a la entrega oportuna.
1. Fecha de suspensión: 26 de noviembre de 2021
2. Fecha estimada de reinicio: 1 de febrero de 2023
3. Fecha de terminación:  21 de febrero de 2023
4. Causa de la suspensión: Demora en suministros y escasez en materiales de vital importancia para la ejecución de las obras de mejoramiento del contrato en referencia y fallecimiento de consorciado. 
5. Plazo transcurrido: 219 días, quedando 21 días de plazo para ejecutar
6. Observaciones y gestión de Interventoría en el último mes:  
Municipio llama a citación de audiencia a contratista de obra, para el 03/08/22 y 4/10/22. El 11.10.22 se realizo comite de seguimiento, en la que la entidad Territorial manifesto que conminara al contratista de obra la entrega del plan de contingencia por los 21 días que le restan al proyecto de obra.
El 2 de diciembre de 2022, se recibe el plan de contingencia ajustado a la entrega de las 38 intervenciones en los 21 días restantes. 
Por lo que, en reunión de seguimiento del 7 de diciembre de 2022, se acuerda dar reinicio de obra al contrato el mismo día.
El 13 de diciembre de 2022, se reciben observaciones por parte del contratista de obra observaciones del acta de reinicio, lo cual fueron subsanadas el 20 de diciembre de 2022.
Hasta el día 10 de enero de 2022, se recibe respuesta por parte del contratista de obra con las observaciones de dos numerales del acta de reinicio, por lo que interventoría el 11 de enero remite nuevamente el acta para revisión y suscripción, con oficio de solitud de reinicio inmediato, teniendo en cuenta que las situaciones que dieron origen a la suspensión fueron superadas. 
El 25 de enero, se realiza reunión de seguimiento en la cual se acuerda reunión contratista de obra para tratar tema de novedades previo al reinicio de actividades (Se programa para el 26/01/23) para entrega a prosperidad social a mas tardar el 1 de febrero de2023.
Interventoría presentó informes de presunto incumplimiento de fechas 19/11/21 y 24/05/2022. Sin respuesta de la entidad.
- ESTADO FISICO DEL CONTRATO:
ATRASO: 46.23%
Componente PGIO: 60%
Componente social: 32%
Total viviendas: 121
Viviendas terminadas: 13
Viviendas en proceso: 38
Viviendas con novedad: 12
Viviendas sin iniciar: 58</t>
  </si>
  <si>
    <t>Se realiza reunion el 8 de marzo de 2023 en donde se informa que el proyecto reinicio el 06 de marzo de 2023, se solicita sean entregaads las novedades con las respectivas subsaanciones respecto a reunion realizada el  24 defebrero de 2023 con la Arq Sandra Figueroa, se espera estas sean entregadas el 10 de marzo de 2023, a su vez la interventoria debe conceptuar la solicitud de prorroga del Convenio relizada por el Municipio.</t>
  </si>
  <si>
    <t>CONSORCIO CONSTRUVIC
R.L HAROLD VACCA</t>
  </si>
  <si>
    <t>Cel. 3167407086 - 3174276925</t>
  </si>
  <si>
    <t>20170571S10250-1</t>
  </si>
  <si>
    <t>VALLE DEL CAUCA</t>
  </si>
  <si>
    <t>PALMIRA</t>
  </si>
  <si>
    <t>mejorar los espacios deportivos de la institución educativa nuestra señora del palmar en el municipio de palmira - valle del cauca</t>
  </si>
  <si>
    <t>Periodo 27 de marzo de 2023 al 30 de marzo de 2023
-27/03/2023 Se  encuentra en revision del area juridica de interventoria del derecho de peticion que se enviara al ET  acerca de la No suscripcion de las actas de terminacion y entrega y recibo del objeto contractual.
-10/03/2023 Mediante comunicado dirigido al ET, interventoria reitera al Municipio el pronunciamiento respecto a la No suscripción de las actas de terminación y de entrega y recibo del objeto contractual. De igual manera, se remite proyeccion de acta de liquidación a las partes. Municipio informa que los documentos estan para firma por parte del Alcalde Municipal. Fecha acordada de entrega 17/03/2023
- Por parte del municipio manifiestan que el día de hoy se reintegra el Alcalde municipal, por lo que se continuará con gestión de firmas de actas de terminación y de entrega y recibo.
- 30/01/2023 El Municipio informa que el 07/02/2023 remitirá las actas de terminación y entrega y recibo del objeto contractual. Estos documentos se encuentran en revisión del alcalde Municipal.
-24/01/2023 El municipio informa que el dia viernes 27/01/2023 suscribirá las actas de rminación y entrega y recibo del objeto contractual , 
-18/01/2023 Se reitera comunicación al ET para la suscripción del balance final junto con las actas de terminación y entrega y recibo del objeto contractual Fecha de posible suscripción 21/01/2023.
-13/01/2023 Se remite al ET para firma:  balance final junto con las actas de terminación y entrega y recibo del objeto contractual. Fecha de posible suscripción 17/01/2023.
-28/12/2022 Se cuenta con el balance final acordado entre las partes. Asi mismo, el acta de terminacion y entrega y reibo sera remitido a las partes el 30/12/2022.
Por parte de interventoría se cuenta con informe de verificación de especialista estructural, a partir de lo cual se enviará acta de cobro final verificada para revisión de las partes.
Cabe mencionar que en las últimas reuniones con contratista, este manifiesta hacer reclamación por el tema PGIO, se solicitó se hiciera por escrito y de manera formal a fin de que la interventoría emita el correspondiente concepto, sin embargo a la fache el contratista no ha remitido tal reclamación.</t>
  </si>
  <si>
    <t xml:space="preserve">En elaboración oficio a municipio informando fenecimiento de recursos por no presentación de adocumentos para pago a Patrimonio autónomo.
A la espera de respuesta a DP para entrega documental y firma de actas de liquidación para tramite de pago ultimo.
</t>
  </si>
  <si>
    <t>Heber Palomino Lozano</t>
  </si>
  <si>
    <t>Cel. 313 7497271
Correo: castipal@yahoo.es</t>
  </si>
  <si>
    <t>20160454M7181-2</t>
  </si>
  <si>
    <t>EL TAMBO</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</si>
  <si>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El Tambo ( Suspension 13/04/2022)
No.viviendas Terminadas:36
No.viviendas en ejecucion:6
No.viviendas sin iniciar: 24
No. total de viviendas: 66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25.08.22, se remite a PS las novedades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33.31%
Componente PGIO: 28%
Componente social: 65%
- Estado físico del contrato:
Total viviendas: 66
Viviendas terminadas: 34
Viviendas en proceso: 6
Viviendas con novedad: 6
Viviendas sin iniciar: 20</t>
  </si>
  <si>
    <t>En espera trámite de mayor permanencia por contratos para dar reinicio al proyecto. El informe de Novedades ya fue aprobado en el componente técnico y social. Se solicitará mesa técnica para el 13-09-2022</t>
  </si>
  <si>
    <t>20160454M7181-3</t>
  </si>
  <si>
    <t>LA SIERRA</t>
  </si>
  <si>
    <t xml:space="preserve">
-El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La Sierra ( Suspension 13/04/2022)
No.viviendas Terminadas:32
No.viviendas en ejecucion:5
No.viviendas sin iniciar: 28
No. total de viviendas: 65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04.10.22,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39.27%
Componente PGIO: 28%
Componente social: 64%
- Estado físico del contrato:
Total viviendas: 65
Viviendas terminadas: 32
Viviendas en proceso: 5
Viviendas con novedad: 10
Viviendas sin iniciar: 18</t>
  </si>
  <si>
    <t>En espera trámite de mayor permanencia por contratos para dar reinicio al proyecto... Interventoria no ha entregado el Informe de Novedades para la nueva estructuración, ha incumplido el compromiso de manera reiterativa</t>
  </si>
  <si>
    <t>20160344M7330-1</t>
  </si>
  <si>
    <t>CAJIBÍO</t>
  </si>
  <si>
    <t>Estado: Entregado al Municipio
1. Acta de liquidación pendiente de suscribir, teniendo en cuenta que se recopila la documentación en original por solicitud del municipio 
2. Informe final en subsanación, pendiente acta de liquidacion para proceder a revisión final.</t>
  </si>
  <si>
    <t>El jueves 09 de marzo de 2023  se realiza reunion con municipio y se consulta sobre la liquidacion, informan que la interventoria aun no entrega la totalidad de la informacion, se les solicita envien requerimiento escrito el mismo 09 de Marzo de 2023</t>
  </si>
  <si>
    <t>UNION TEMPORAL ECODISEÑO MI CASA RURAL
R.L. LADY LAURA CHICUE</t>
  </si>
  <si>
    <t>Cel. 3174012867</t>
  </si>
  <si>
    <t>JULIO BOHORQUEZ</t>
  </si>
  <si>
    <t>20170510V9537-1</t>
  </si>
  <si>
    <t>ALMAGUER</t>
  </si>
  <si>
    <t>pavimento en las calles urbanas del municipio de almaguer, departamento del cauca</t>
  </si>
  <si>
    <t>Terminación Anticipada</t>
  </si>
  <si>
    <t>Proyecto con terminación anticipada.
Se remite balance definitivo, el 4/10/2022 el contratista presenta soportes técnicos para los ítems no previstos, se aclara que la amortización del anticipo se realiza con los recursos aportados por el municipio 100%, establecido en el contrato de obra.
4/10/2022: Se remitió acta de terminación y recibo final.
22/09/2022: Se realizó Mesa de seguimiento
12/09/2022: Mesa de trabajo con la participación del Municipio, y se determinó la forma de cierre del proyecto, se considerará la terminación abrupta, por lo que se hará visita de campo el día 15/09/2022.
Ultima semana de obra: Semana 28 (25-07-2022 al 31/07/2022)
Programado: 20,87% cronograma
Ejecutado: 63,12%;
Social: 44.00%
Estado: liquidación anticipada
Fecha de Suspensión No. 4 : 31-julio-2022
Posiible fecha de reinicio : NO se considera fecha de reinicio, por cuanto se venció el plazo del convenio.
Fecha de finalización actualizado: 31-julio-2022
De acuerdo al lineamiento impartido por parte de prosperidad social, el contrato tendrá plazo o vigencia hasta el 31 de julio de 2022. 
- Se tiene acta de terminacion y acta de entrega y recibo final de obra firmadas por municipio e interventoria pendiente firma de contratista.
- El 11/10/22 se reune componente PGiO, contratista anexa información teniendo como porcentae de cumplimiento 90%, se compromete a remitir documentos pendientes el 13/10/22.
- Se remite acta de terminación, acta de entrega y recibo final, acta de pago para firma de las partes el 4/11/22, para continuar con los tramites de liquidación.
- Se realiza mesa de seguimiento en aras de tramitar acta de pago pago, sin embargo contratista a la fecha no ha entregado los soportes para tramite de acta.
- Interventoria remite acta de temrinación y acta de entrega y recibo final de obra suscritas  el 17/11/22 a supervisión de convenio con el fin de gestionar auditoria visible de cierre.
- Se realiza el 25/11/22, reunion con DPS para revisión de actas por parte de supervisor manifiesta observaciones las cuales debe ajustarse y entregar los soportes de la misma.
- Se programa AV3 20/12/2022.</t>
  </si>
  <si>
    <t>Al 14 de marzo de 2023 la interventoria se encuentre revisando informacion respecto a observaciones de justificaciones de items no previstos y soportes de transportes de agregados.</t>
  </si>
  <si>
    <t>CONSORCIO PROGRESO 2021
R.L.: Ing. Eduard Cerón</t>
  </si>
  <si>
    <t>correo: consorcioprogreso2021@gmail.com
cel 3136954042</t>
  </si>
  <si>
    <t>20170593V9626-1</t>
  </si>
  <si>
    <t>construcción de vias internas vereda quintero municipio de caloto - cauca</t>
  </si>
  <si>
    <t>10.19</t>
  </si>
  <si>
    <t>Estado: Liquidado.
1. Acta de liquidación suscrita el 23/11/2021.
2. Informe final aprobado - certificado de suficiencia de fecha 05/04/2022.
3. Informe final radicado en físico, mediante comunicado E-2021-1711-338615 de fecha 07/12/2021.
4. El 19/08/2022 se presentó a supervisión proyección de acta de cierre para revisión, último correo remitido, en espera de respuesta.</t>
  </si>
  <si>
    <t>Aprobado informe final de interventoría.</t>
  </si>
  <si>
    <t>CONSORCIO QUINTERO
R.L. Diego Genaro Muñoz</t>
  </si>
  <si>
    <t>Cel: 3103712373
Correo: dimcivil@yahoo.es</t>
  </si>
  <si>
    <t>20160454M7181-4</t>
  </si>
  <si>
    <t>PATÍA</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</si>
  <si>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Patia ( Suspension 13/04/2022)
No.viviendas Terminadas:49
No.viviendas en ejecucion:8
No.viviendas sin iniciar: 16
No. total de viviendas: 73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25.08.22, se remite a PS las novedades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ATRASO: 21.08%
Componente PGIO: 28%
Componente social: 67%
- Estado físico del contrato:
Total viviendas: 73
Viviendas terminadas: 46
Viviendas en proceso: 11
Viviendas con novedad: 0
Viviendas sin iniciar: 16</t>
  </si>
  <si>
    <t>En espera trámite de mayor permanencia por contratos para dar reinicio al proyecto. Interventoria no ha entregado el Informe de Novedades para la nueva estructuración, ha incumplido el compromiso de manera reiterativa</t>
  </si>
  <si>
    <t>20170525S10589-1</t>
  </si>
  <si>
    <t>JAMBALÓ</t>
  </si>
  <si>
    <t>construcción escenario deportivo de la vereda zumbico municipio de jambaló - cauca</t>
  </si>
  <si>
    <t>Estado: Liquidado.
1. Acta de liquidación suscrita el 21/06/2021.
2. Informe final aprobado - certificado de suficiencia de fecha 25/11/2021.
3. Informe final radicado en físico, mediante comunicado E-2021-1711-326927 de fecha 25/11/2021.
4. El 19/08/2022 se presentó a supervisión proyección de acta de cierre para revisión, último correo remitido, en espera de respuesta.</t>
  </si>
  <si>
    <t>Convenio liquidado</t>
  </si>
  <si>
    <t>CONSORCIO POLIDEPORTIVO ZUMBICO  
R.L. FABRICIO ALEJANDRO HURTADO C.</t>
  </si>
  <si>
    <t>Cel: 311 624 58 32 
Correo: alejandro_2187@hotmail.com</t>
  </si>
  <si>
    <t>20160401M7308-1</t>
  </si>
  <si>
    <t>PIAMONTE</t>
  </si>
  <si>
    <t>1/2/2023: Al no contarse con la enrega del balance solicitado al contratista, interventoría proyecta tal insumo para ser remitido a las partes para su revisión y conciliación, lo cual permita el trámite de un acta final de cobro del proyecto.
'Estado: Terminado 
1. Fecha de terminación: 9 de diciembre de 2022
2. Observaciones y gestión de Interventoría en el último mes:  
El contratista está realizando actividades de arreglo de las no conformidades presentadas y conjuntamente con interventoría se revisó cantidades reales ejecutadas. 
Se solicita al contratista la entrega del balance del contrato de obra para suscripcion del acta final y entrega de las actas de recibo a satisfacción de los beneficiarios. 
ESTADO FISICO DEL CONTRATO
- Estado físico del contrato:
Última ficha restructuración de mesa técnica 187 fecha: 27/07/2022
Por iniciar: 0
En proceso: 0
Terminados: Con acta de recibo a satisfacción firmado por el beneficiario 17  - Terminadas con observaciones:  46, Para firma de acta 10
Total: 73</t>
  </si>
  <si>
    <t>Se realiza reunion virtual el 07 de marzo de 2023, participa interventoria y contratista de obra y se copia compromisos de la reunion a Ente Territorial, compromisos realizar veisita de verificacion por parte de interventoria a  caso d el señora Bele y verificacion de instalacion de pozos septicos en algunos mejoramientos, esta visita se relizara del 15 al 19 de marzo de 2023, se informa que el recibo a satisfaccion debe  realizarse en presente mes debido a que el convenio no tiene razon de prorrogarse mas.</t>
  </si>
  <si>
    <t xml:space="preserve">UNION TEMPORAL MVP
R.L WILFER MONJE TRUJILLO </t>
  </si>
  <si>
    <t>Cel. 3147383484 - 3143008295</t>
  </si>
  <si>
    <t>20170591M5995-1</t>
  </si>
  <si>
    <t>MIRANDA</t>
  </si>
  <si>
    <t>Estado: Liquidado.
1. Acta de liquidación suscrita el 6/06/2022
2. Informe final preaprobado</t>
  </si>
  <si>
    <t xml:space="preserve">Proceso de liquidación de convenio.
</t>
  </si>
  <si>
    <t>UNION TEMPORAL MEJORAS MIRANDA
R.L JAIRO HERNANDO GOMEZ</t>
  </si>
  <si>
    <t>Cel. 3176492451</t>
  </si>
  <si>
    <t>20160454M7181-5</t>
  </si>
  <si>
    <t>SAN SEBASTIÁN</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</si>
  <si>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San Sebastian ( Suspension 13/04/2022)
No.viviendas Terminadas:31
No.viviendas en ejecucion:7
No.viviendas sin iniciar: 23
No. total de viviendas: 61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77%
- Estado físico del contrato:
Total viviendas: 61
Viviendas terminadas: 31
Viviendas en proceso: 7
Viviendas con novedad: 3
Viviendas sin iniciar: 20</t>
  </si>
  <si>
    <t>En espera trámite de mayor permanencia por contratos para dar reinicio al proyecto. El Informe de novedades fue observado en el componente social, hasta la fecha interventoria no se ha manifestado al respecto.</t>
  </si>
  <si>
    <t>20170529V8731-1</t>
  </si>
  <si>
    <t>VILLARRICA</t>
  </si>
  <si>
    <t xml:space="preserve">construcción de viía urbanas con pavimento rigido del municipio de vila rica cauca. </t>
  </si>
  <si>
    <t>Estado: Liquidado.
1. Acta de liquidación suscrita el 26/02/2021.
2. Informe final aprobado - certificado de suficiencia de fecha  23/11/2021.
3. Informe final radicado en físico, mediante comunicado E-2021-1711-323793 de fecha 23/11/2021.
4. El 19/08/2022 se presentó a supervisión proyección de acta de cierre para revisión, último correo remitido, en espera de respuesta.</t>
  </si>
  <si>
    <t>Se aprueba el Informe Final de Interventoría con la entrega de La ficha de Suficiencia.</t>
  </si>
  <si>
    <t>OSWALDO TAMAYO CASTRO</t>
  </si>
  <si>
    <t>Cel: 3117753036
Correo: ingenieria_otc@yahoo.es</t>
  </si>
  <si>
    <t>20150305M3177-1</t>
  </si>
  <si>
    <t>Mejoramiento de condiciones de habitabilidad municipio de Santander De Quilichao - Cauca</t>
  </si>
  <si>
    <t xml:space="preserve">Conforme reuniones con supervisión del convenio, se requieren ajustes a las 21 novedades que se van a presentar a mesa técnica, las cuales están siendo atendidas por interventoría.
-El 05/03/2023 interventoria entrega las subsanaciones al paquete enviado por la interventoria el 09/11/2022 a la supervision del convenio.
(Suspension 24/03/2022)
No.viviendas Terminadas:10
No.viviendas en ejecucion:25
No.viviendas sin iniciar: 2
No. total de viviendas: 37
Fecha de suspensión No.1: 21 de diciembre de 2020
Fecha de reinicio No.1: 18 de enero de 2021
Fecha de suspensión No.2: 9 de febrero de 2021
Fecha de reinicio No.2: 23 de febrero de 2021
Fecha de suspensión No.3: 24 de abril de 2021
Fecha de ampliación No.1 a la suspensión No.3: 10 de mayo de 2021.
Fecha de ampliación No.2 a la suspensión No.3: 19 de mayo de 2021.
Fecha de ampliación No.3 a la suspensión No.3: 31 de mayo de 2021.
Fecha de ampliación No.4 a la suspensión No.3: 1 de junio de 2021.
Fecha de ampliación No.5 a la suspensión No.3: 1 de julio de 2021.
Fecha de reinicio No.3: 22 de noviembre de 2021
Fecha de suspensión No.4: 16 de diciembre de 2021
Fecha de ampliación No.1 a la suspensión No.4: 11 de enero de 2022
Fecha de reinicio No.4: 31 de enero de 2022
Fecha de suspensión No.5: 24 de marzo de 2022
Fecha de ampliación No.1 a la suspensión No.5: 7 de abril de 2022
Fecha de ampliación No.2 a la suspensión No.5: 28 de abril de 2022
'Entidad Territorial se encuentra adelantando gestiones administrativas para la consecución de recursos por mayor permanencia de Interventoría, correspondientes a la prórroga solicitada por el contratista de obra de 1 mes.
1. Fecha de suspensión: 24 de marzo de 2022
2. Causa de la suspensión: Novedades presentadas y renuncia de un potencial beneficiario, gestiones adminsitrativas prórroga y mayor permanencia de la interventoría.
3. Plazo transcurrido: 213 días, quedando 2 días de plazo para ejecutar
6. Observaciones y gestión de Interventoría en el último mes:  
- Se esta a la espera del tramite correspondiente para el pago de la mayor permanencia de interventoria para dar reinicio a las actividades de obra.
- El 13.09.22, se remite a PS las novedades para revisión. Se envian observaciones por parte de PS el 20.09.22, por lo que se  remite subsanado el 28.09.22. S ereciben nuevas observaciones el 11.10.22. Se remite subsandado el 9.11.22.
- 16.01.23 se remite solicitud a PS de estado de tramite de sobrecostos para la interventoría.
Interventoría presentó informes de presunto incumplimiento de fechas 19/11/20,10/12/20, 15/12/20, 09/02/21, 16/04/21, 09/12/21 y 10/05/22. 
Interventoría solicitó sobrecostos mediante comunicados de fechas: 17/12/21, 09/02/22, 17/02/21, 25/03/22
</t>
  </si>
  <si>
    <t>El municipio solicita prórroga al convenio hasta el 30 de noviembre de 2022. Se inicia tramite de mayor permanencia de interventoria por 32 dias.
Se enceuntra a la espera que sub contratos remita modificación pra poder reiniciar el proyecto. Se está tramitando prórroga hasta el 31 de diciembre, fue enviado el informe de supervisión, la solicitud del municipio y el aval de la interventoría.</t>
  </si>
  <si>
    <t>UNION TEMPORAL V&amp;G
R.L LUIS MIGUEL GRANJA</t>
  </si>
  <si>
    <t>Cel. 3148253834 - 3006163931</t>
  </si>
  <si>
    <t>20170354V9608-1</t>
  </si>
  <si>
    <t>ANCUYA</t>
  </si>
  <si>
    <t>construcción pavimento de vias urbanas  barrio camilo torres  del casco urbano del muncipio de ancuya nariño</t>
  </si>
  <si>
    <t>Estado:suscrita acta de cierre de PI, se carga en matriz.</t>
  </si>
  <si>
    <t>Entregado a liquidaciones. No se ha recibido informes mensuales y final en físico. se solicito al supervisor del contrato de interventoria mediante memorando del mes de diciembre.</t>
  </si>
  <si>
    <t>Johny Narvaez Delgado</t>
  </si>
  <si>
    <t>Cel. 3104130921 -7226356</t>
  </si>
  <si>
    <t>20160454M7181-6</t>
  </si>
  <si>
    <t>SOTARA</t>
  </si>
  <si>
    <t>-El 04/03/2023 interventoria entrega las subsanaciones al paquete enviado por la interventoria el 26/10/2022 a la supervision del convenio.
ACTA DE INICIO: 15 de noviembre de 2018
ACTA DE SUSPENSIÓN No. 1: 16 de noviembre de 2018
ACTA DE REINICIO: 4 septiembre del año 2019
MODIFICATORIO No.2 Y PRORROGA No. 1: Hasta el 31 de diciembre de 2021
ACTA DE SUSPENSION No. 2: 01 de noviembre de 2019
ACTA DE REINICIO No.2: 19 de noviembre de 2020
PRORROGA No. 2: Hasta el 19 de marzo de 2021
ACTA DE SUSPENSION No. 3: 02 de marzo de 2021
PRORROGA 1 A LA SUSPENSIÓN No. 3: 15 de abril de 2021
PRORROGA 2 A LA SUSPENSIÓN No. 3: 14 de mayo de 2021
PRORROGA 3 A LA SUSPENSIÓN No. 3: 11 de junio de 2021
ACTA DE REINICIO No.3:15 de julio de 2021
PRORROGA No. 3 AL CONTRATO DE OBRA: 30 de julio de 2021
MODIFICATORIO No.3: 07 de octubre de 2021
PRORROGA No. 4 AL CONTRATO DE OBRA: 29 de octubre de 2021
ACTA DE SUSPENSION No. 4: 17 de diciembre de 2021
PRORROGA 1 A LA SUSPENSIÓN No. 4: 28 de enero de 2022
PRORROGA 2 A LA SUSPENSIÓN No. 4: 28 de febrero de 2022
PRORROGA 3 A LA SUSPENSIÓN No. 4: 14 de marzo de 2022
ACTA DE REINICIO No.4: 4 de abril de 2022
ACTA DE SUSPENSION No. 5: 12 de abril de 2022
ACTA DE AMPLIACIÓN A LA SUSPENSION No. 5:13 de mayo de 2022
-Municipio de Sotara ( Suspension 13/04/2022)
No.viviendas Terminadas:25
No.viviendas en ejecucion:15
No.viviendas sin iniciar: 26
No. total de viviendas: 66
DESCRIPCION GLOBAL DEL CONTRATO
No. total de viviendas terminadas (13/04/2022): 215
No. de viviendas en ejecución:45
No de viviendas sin iniciar:134
Se realiza reunion presencial el 02/03/2023 con la supervision del convenio, supervision del contrato, equipo del contratista e interventoria, con el propósito de conocer el estado actual del contrato de obra técnica, administrativa y financieramente. Así mismo, el estado del proceso de reestructuración de las novedades que fueron remitidas a la Supervisión del convenio el 26 de octubre de 2022. 
El supervisor del convenio informa que la proyectada para la mesa tecnica de revision de novedades seria en la semana del 06/03/2023 al 10/03/2023,
- Mesa de trabajo del 28/02/2023 con el supervisor del convenio y equipo de interventoria, se revisa en conjunto la documentación referente las novedades entregadas desde el 26 de octubre de 2022, se observa que los pendientes obedecen a las firmas pendientes en algunos de los presupuestos entregados, y se revisan las proformas de las intervenciones las cuales se encuentran correctas,
'Conforme reunión del 24/02/2022, Gobernación del Cauca realiza solicitud a la supervisión de DPS, de otro Si al Convenio en donde se aclare  la cláusula que trata sobre la forma de pago de mayor permanencia de interventoría, para a partir de dicho insumo continuar con sus gestiones administrativas.
1. Fecha de suspensión: 13 de abril de 2022
2. Fecha estimada de reinicio: 1 de febrero de 2023
3. Fecha de terminación: 6 de febrero de 2023
4. Causa de la suspensión: Entidad Territorial adelanta gestiones administrativas para la consecución de recursos por mayor permanencia de Interventoría, correspondientes a la prórroga solicitada por el contratista de obra de 2.4 meses, estructuraciones. 
5. Plazo transcurrido: 325 días, quedando 6 días de plazo para ejecutar
6. Observaciones y gestión de Interventoría en el último mes:  
- Se esta a la espera del trámite correspondiente para el pago de la mayor permanencia de interventoria para dar reinicio a las actividades de obra.
- El 13.09.22, se remite a PS las novedades subsanadas para revisión.
- 06.01.23 se remite solicitud a PS de estado de tramite de sobrecostos para la interventoría.
Interventoría presentó informes y alcances a presunto incumplimiento mediante comunicados de fechas 01 y 18 de febrero de 2021, 5 de octubre de 2021. No se adelantó acciones por entidad.
Interventoría solicitó sobrecostos mediante comunicados de fechas: 29/07/21, 26/10/21, 11/04/22, y solicitó estado de trámite de sobrecostos mediante comunicados de fechas 25 de abril y 25 de mayo de 2022. 
ESTADO FISICO DEL PROYECTO:
Componente PGIO: 28%
Componente social: 69%
- Estado físico del contrato:
Total viviendas: 66
Viviendas terminadas: 25
Viviendas en proceso: 15
Viviendas con novedad: 2
Viviendas sin iniciar: 24</t>
  </si>
  <si>
    <t>20170526V9395-1</t>
  </si>
  <si>
    <t>PUERTO TEJADA</t>
  </si>
  <si>
    <t>pavimentacion de vías en los sectores la ceiba, refugio del sol, cañaveral, las ceibas, los sauces, villa carmen, vuelta larga y san carlos del municipio de puerto tejada - cauca</t>
  </si>
  <si>
    <t>Estado: Liquidado.
1. Acta de liquidación suscrita el 25/05/2021.
2. Informe final aprobado - certificado de suficiencia de fecha 2/11/2021.
3. Informe final radicado en físico, mediante comunicado E-2021-1711-301946 de fecha 02/11/2021.
4. El 19/08/2022 se presentó a supervisión proyección de acta de cierre para revisión, último correo remitido, en espera de respuesta.</t>
  </si>
  <si>
    <t>El 16 de diciembre  de  2021 se suscribe la liquidación del convenio por parte del señor alcalde Dagoberto Dominguez.</t>
  </si>
  <si>
    <t>CONSORCIO SAN CARLOS  
R.L. Diego Genaro Muñoz</t>
  </si>
  <si>
    <t>Cel: 3103712373 
Correo: dimcivil@yahoo.es</t>
  </si>
  <si>
    <t>20170347V8491-1</t>
  </si>
  <si>
    <t xml:space="preserve">ampliación y pavimentación en concreto rigido de las vias de acceso al municipio de belén barrios 20 de julio y prado </t>
  </si>
  <si>
    <t>Acta de cierre de fecha 1 de diciembre de 2022</t>
  </si>
  <si>
    <t>Liquidado. No se ha recibido informes mensuales  y final en físico</t>
  </si>
  <si>
    <t>20170477S9635-1</t>
  </si>
  <si>
    <t>LINARES</t>
  </si>
  <si>
    <t xml:space="preserve"> construcción de chazodromo de la vereda san francisco del municipio de linares - nariño</t>
  </si>
  <si>
    <t>27/03/2023-1/04/2023
'Se realiza mesa de seguimiento el 1/2/2023, en la cual se generan los siguientes compromisos:
- Entrega de documentación parcial por parte de contratista el 3/2/23
- Entrega de resolución de aprobación de poliza actualizada con acta de entrega y recibo final de obra, ente territorial el 2/2/23
- Respuesta a factura de interventoria , por parte de ente territorial 2/2/23
- Envio a las parte proyección acta de liquidación a las partes, remite interventoria el 18/2/23
- Se realiza visita a campo por parte de interventoria para grabar y obtener los productos de AV3 el 7/2/23.
- Se remite solicitud estado de tramite factura por concepto de mayor permanencia de interventoria el 8/2/23, la factura se remitio el 16/1/2023
- Se remite proyección acta de liquidación a las partes para revisión y expresión de salvedades el 18/2/23
- Por parte de interventoria se remite comunicado solicitando la documentación pendiente por parte de contratista y cierre de PQR.
- Se realiza mesa de trabajo con contratista el 8 de marzo de 2023, en la cual se reitera la necesidad de documentación para cierre pgio y pendientes tecnicos.
-  Se reitera a contratista la entrega de cierre documentación para continuar con proceso de liquidación, mediante comunicado CE-AMA-PYD01-LINARES-477-NAR-2022-4006
- Se remite derecho de petición a contratista de fecha 22/03/2023, toda vez que continua con pendientes para continuar con el proceso de liquidación.</t>
  </si>
  <si>
    <t xml:space="preserve">05/02/2023.  se programo  AV3 para el 13 de febrero y a la espera del ET entregue acta de liquidacion y firma de acta de recibo y sostenibilidad ( no se ha proyectado acta de sostenibilidad por falta de acta de liquidacion final de obra  ) </t>
  </si>
  <si>
    <t>Jairo Guillermo Narvaez Bravo</t>
  </si>
  <si>
    <t>Cel. 314 8883177</t>
  </si>
  <si>
    <t>20170677M5789-1</t>
  </si>
  <si>
    <t>MALLAMA</t>
  </si>
  <si>
    <t xml:space="preserve">27/03/2023-1/04/2023
Fecha acta de suspensión No 8: 17/2/2023
Fecha acta ampliación N°1 acta suspensión N°8: 27/2/23
Fecha acta ampliación N°2 acta suspensión N°8: 6/3/23
Fecha acta ampliación N°3 acta suspensión N°8: 18/3/23
Fecha acta ampliación N°4 acta suspensión N°8: 28/3/23
Fecha probable reinicio No 8: sujeta a reinicio contrato de interventoria, 
Actas de pago realizados: N° 1 y 2, Acta No 3 del 30% se radica en DPS el 14/2/23. Acta 4 del 60% se realizo observaciones por parte de intereventoria el 18/2/23.
Última ficha restructuración: N°: 8 - fecha: 23/11/2022. DPS ya realizo la firma de reformulación del proyecto el día 25 noviembre del 2022
Por iniciar: 0
En proceso: 0
Terminados con acta: 11
Terminados sin acta de entrega: 18
Total: 31
N° mejoramientos restructurados: 31
Novedades: 8
Estado tramite: 
- Se remite paquete de restructuración a DPS el 3/3/23.
- Se remite acta de avance 60% a DPS 6/3/23.
- Supervisión de convenio programa mesa de trabajo el 6/3/23 con interventoria para revisión de paquete de restructuración remitido.
- Se tiene pendiente respuesta de municipio para expedir CDP por mayor permanencia de interventoria, restan 3 dias contractuales.
- Se radica paquete de restructuración  a DPS el 28/3/23. 
- Interventoria recomienda prórroga al convenio, toda vez que este finaliza el 30/4/23.
- Se informa a Municipio y contratista el periodo de suspensión de interventoría,
</t>
  </si>
  <si>
    <t>23/12/2022 en tramite de prórroga de convenio</t>
  </si>
  <si>
    <t>JUAN MANUEL ZÚÑIGA ROSALES</t>
  </si>
  <si>
    <t>Cel. 318 2343590</t>
  </si>
  <si>
    <t>20170342S9706-1</t>
  </si>
  <si>
    <t>COLÓN GÉNOVA</t>
  </si>
  <si>
    <t>construcción polideportivo cubierto vereda bordo alto del municipio de colon genova - nariño</t>
  </si>
  <si>
    <t>Entregado a liquidaciones. No se ha recibido informes mensuales y final en físico se solicito al supervisor del contrato de interventoria mediante memorando del mes de diciembre.</t>
  </si>
  <si>
    <t>Oscar Fransico Puchana</t>
  </si>
  <si>
    <t>Cel. 311 7624918</t>
  </si>
  <si>
    <t>20170435S10137-1</t>
  </si>
  <si>
    <t>construcción de tres canchas deportivas de las veredas de san franciasco de payan, ensillada y huacas del municipio de córdoba - nariño</t>
  </si>
  <si>
    <t>22/08/2019
23/08/2019</t>
  </si>
  <si>
    <t>19/11/2019 
20/11/2019</t>
  </si>
  <si>
    <t>Estado: Liquidado.
1. Acta de liquidación suscrita el 11/09/2020
2. Informe final - certificado de suficiencia de fecha 22/06/2021
3. El 19/09/2022 se firma acta de cierre de interventoria por las partes,</t>
  </si>
  <si>
    <t>Liquidado. Sin pendientes para firma acta de cierre PI.</t>
  </si>
  <si>
    <t>Hectro Javier Medicis Benavides - Director</t>
  </si>
  <si>
    <t>Cel. 318 5095032</t>
  </si>
  <si>
    <t>CLAUDIA LILIANA ABREU BAZURTO</t>
  </si>
  <si>
    <t>20160347M7479-1</t>
  </si>
  <si>
    <t>SILVIA</t>
  </si>
  <si>
    <t>Estado: Liquidado.
1. Acta de liquidación suscrita el 28/06/2022
2. Informe final pendiente para revisión en físico con el supervisor</t>
  </si>
  <si>
    <t>a 22-11-2022-Pendiente entrega documental en orignal a Muncpio de Silvia, pendiente entrega de informa final de interventoria.</t>
  </si>
  <si>
    <t>JHON JAIRO LEDEZMA</t>
  </si>
  <si>
    <t>Cel. 3207184102</t>
  </si>
  <si>
    <t>20170544V8437-1</t>
  </si>
  <si>
    <t>CUMBAL</t>
  </si>
  <si>
    <t>pavimentación en concreto rígido de la vía urbana sector miraflores la laguna del municipio de cumbal - nariño</t>
  </si>
  <si>
    <t xml:space="preserve">Estado: Liquidado.
1. Acta de liquidación suscrita el 20/03/2020
2. Informe final aprobado - certificado de suficiencia de fecha 22/09/2021.
3. El 19/09/2022 se firmo acta de cierre de interventoria por las partes
</t>
  </si>
  <si>
    <t>Sergio Bastidas Solarte - Director</t>
  </si>
  <si>
    <t>Correo: ing.serbas@hotmail.com
Tel. 7292322</t>
  </si>
  <si>
    <t>20160373M5788-1</t>
  </si>
  <si>
    <t>PASTO</t>
  </si>
  <si>
    <t>27/03/2023-1/04/2023
- Contratista remite información el 18/2/23 información; planos record y actas de entrega, pendiente enviar acta de pgo ajustada conforme a las observaciones, de las pasadas mesas de trabajo.
-Supervisor de convenio programa mesa de seguimiento el 22/2/23,
- Se realiza mesas de trabajo conjuntas entre municipio, contratista e inerventoria para revisión de acta unica de pago, las cuales se han venido trabajando.
- Se programa mesa de trabajo el dia lunes 6/3/23 en INVIPASTO para revisión de consolidado de memorias de potenciales beneficiarios y montaje del acta unica.
- Se radica a municipio 37 actas originales de potenciales beneficiarios.
- Contratista envia a Interventoria 16 actas originales para firma.
- Interventoria remitio concepto de aclaración forma de pago por sobrecostos de mayor permanencia de interventoria el 28/2/23,
- Se remite comunicado a contratista con solicitud de documentación pendiente , tecnico, social y PGIO.
- Se remite comunicados a municipio en respuesta a estado de avance de revisión del acta unica de obra.
- Se remite comunicado a contratista solicitando cumplimiento en la entrega de los compromisos,
- Se tiene firmadas las actas de entrega de 53 beneficiarios.</t>
  </si>
  <si>
    <t>29/12/2022. Se recibe acta de terminación del 29/11/2022 pendiente acta de entrega y recibo final. Pese a multiples requerimientos no se recibe documentación para pagos. En tramite prorroga del convenio a la vigencia 2023.</t>
  </si>
  <si>
    <t>CONSORCIO A&amp;C
RL Carlos hugo Arciniegas</t>
  </si>
  <si>
    <t>Cel. 320 8894000</t>
  </si>
  <si>
    <t>20170395V6732-1</t>
  </si>
  <si>
    <t xml:space="preserve"> pavimentación en concreto rígido de la carrera 1 con calle 3 hasta salida a la vereda peñol viejo casco urbano del municipio de el peñol - nariño</t>
  </si>
  <si>
    <t>4 meses y 15 dias</t>
  </si>
  <si>
    <t xml:space="preserve">Estado: Liquidado.
1. Acta de liquidación suscrita el 01/12/2019
2. Informe final aprobado - certificado de suficiencia de fecha 22/03/2022.
3. Acta de cierre de fecha 5/12/22
</t>
  </si>
  <si>
    <t>convenio cuenta con acta de liquidación de fecha 28 de marzo de 2023.</t>
  </si>
  <si>
    <t>Carlos Hernando Moncayo Chamorro - Director</t>
  </si>
  <si>
    <t>Correo: carmoncayo@hotmail.com
Cel. 312 7943867</t>
  </si>
  <si>
    <t>20170562S9774-1</t>
  </si>
  <si>
    <t>construccion cancha sintetica municipio del tablón de gómez - nariño</t>
  </si>
  <si>
    <t>Estado: Liquidado.
1. Acta de liquidación suscrita el 20/10/2020
2. Informe final aprobado - certificado de suficiencia de fecha 22/02/2022.
3. Informe final radicado en fisico, mediante comunicado CE-AMA-PYD01-EL TABLON DE GOMEZ-562-NAR-2022-2349 de fecha 1/03/2022
4. Acta de cierre de fecha 5/12/22</t>
  </si>
  <si>
    <t>05-02-23 cumplimiento de responsabilidadees la supervisio- CV liquidado.</t>
  </si>
  <si>
    <t>JOSE LUIS MORALES</t>
  </si>
  <si>
    <t>Correo: jlmorales8585@hotmail.com
Cel. 3136229082</t>
  </si>
  <si>
    <t>20170363S9684-1</t>
  </si>
  <si>
    <t>SUÁREZ</t>
  </si>
  <si>
    <t>construccion de canchas sinteticas para el municipio de suarez - cauca</t>
  </si>
  <si>
    <t>5.15</t>
  </si>
  <si>
    <t>Estado: Liquidado.
1. Acta de liquidación suscrita el 25/11/2021.
2. Subsanación de Informe Final remitido a Prosperidad Social el día 23/07/2022, el supervisor realizó revisión digital durante la presente semana.
3. El 15/09/2022 Interverventoría adquiere compromiso de radicar informe final en físico 15/09/2022, para revisión y aprobación.</t>
  </si>
  <si>
    <t>El Informe Final se encuentra en revisión con fecha de entrega para el 12-08-2022</t>
  </si>
  <si>
    <t>UNÓN TEMPORAL SUÁREZ 2018 
LAYDER VILLEGAS</t>
  </si>
  <si>
    <t>Correo: leydervillegas@hotmail.com</t>
  </si>
  <si>
    <t>20170531V8526-1</t>
  </si>
  <si>
    <t>pavimentación vías urbanas municipio de el tambo - nariño</t>
  </si>
  <si>
    <t>Estado: Liquidado.
1. Acta de liquidación suscrita el 20/05/2021
2. Informe final aprobado - certificado de suficiencia de fecha 17/06/2022.
3. Informe final radicado en fisico, mediante comunicado CE-AMA-PYD01-ELTAMBO-531-NAR-2022-2837 de fecha 11/07/2022
4. Acta de cierre 6/12/22</t>
  </si>
  <si>
    <t>Jesus Ortega</t>
  </si>
  <si>
    <t>Cel. 314 8883184</t>
  </si>
  <si>
    <t>20160400M5680-1</t>
  </si>
  <si>
    <t>TIMBÍO</t>
  </si>
  <si>
    <t>Estado: Liquidado.
1. Acta de liquidación suscrita el 11/11/2021
2. Informe final radicado al supervisor en medio físico el 3/8/2022</t>
  </si>
  <si>
    <t>Se aprueban los Informes mensuales 8,9 y 10 el 8/09/2022, El informe Final se encuentra en revisión.</t>
  </si>
  <si>
    <t>ASOCIACION DE VIVIENDA DEL BARRIO SAN RAFAEL DE TIMBIO
R.L MARIA ANGELA CLEVES</t>
  </si>
  <si>
    <t>Cel. 3105276902</t>
  </si>
  <si>
    <t>20170422V9894-1</t>
  </si>
  <si>
    <t>PRADERA</t>
  </si>
  <si>
    <t>construcción de vías urbanas en pavimento rígido en el municipio de pradera - valle del cauca</t>
  </si>
  <si>
    <t>Periodo 06 de marzo de 2023 al 12 de marzo de 2023
-11/03/2023 Pendiente AV3 para proceder a suscribir acta de liquidación del contrato. Fecha programada el 12/04/2023,
-22/02/2023 Se remitio al contratista el acta de liquidacion para revision e inclusion de salvedades.
-18/02/2023 Alcaldia Municipal envia un nuevo formato para el acta de liquidación. interventoría realizara el ajuste respectivo para envio a las partes. Fecha de remisión el 23/02/2023.
-08/02/2023 Se realizó recorrido de obra entre las partes para conocer el estado actual de la obra. Interventoria informa que una vez se lleve a cabo el AV3 se suscribira el acta de liquidación del contrato: Fecha programada el 02/03/2023.
-31/01/2023 Municipio Informa que el acta de liquidación será remitida el 07/02/2023,
-24/01/2023 En reunión realizada con Municipio, informa que en la presente semana suscribirá el acta de liquidación del contrato de obra.
-18/01/2023 Se reitera mediante comunidado al ET la suscripción del acta de liquidación del contrato de obra. Fecha de posible suscripción 21/01/2023
-11/01/2023 Se acuerda entre las partes suscribir el acta de liquidación con el contratista y ET el 16/01/2023.
-30/12/2022 Se encuentra en revision del acta liquidacion por parte del area juridica del ET. Fecha proyectada de suscripcion segunda semana de enero de 2023.
- 28/12/2022 el acta de liquidacion se encuentra para firmas por parte del ET. Fecha proyectada de suscripcion de dicha acta primera semana de enero.
-21/12/2022 Se remitiió acta de liquidación para firma del ET y contratista. Fecha proyectada de suscripción 28/12/2022
-10/12/2022 Se remíte al ET el acta de terminación y acta de entrega y recibo para firmas. Estos documentos cuentan con la firma de interventoría y contratista. Asi mismo, acta parcial No.5 y balance final de actividades cuya ejecución final fue del 91,15% con un saldo a favor del contrato de  $204.483.376,04. Fecha probable de entrega por parte del Municipio 15/12/2022,
-01/12/2022 se conciliaron canttidades de obra con el contratista y se remiten actas de teminación del contrato de obra al contratista y Alcaldia para revisión y posterior suscripción de la mismas. Fecha probable de entrega 09/12/2022.
29/11/2022
A partir de planos récord entregados por contratista, Interventoría se encuentra en proyección de balance final para proyección de actas finales para la presente semana. 
Una vez se remita a las partes los documentos antes mencionados se remitirá proyección de acta de liquidación para revisión.
Acción de tutela remitida por interventoría al que municipio da respuesta enviado acto administrativo solicitado y pólizas aprobadas.
1/11/2022:- A la espera de respuesta al derecho de petición dentro de los términos, de lo contrario se debe proceder con envío de acción de Tutela.
 Reunión presencial en el municipio donde se concerta entre el E.T y la interventoría la entrega de los actos administrativos pendientes y la pronta respuesta al derecho de petición remitido por interventoría.
-07/10/2022 Se envió derecho de petición dirigido al Ente Territorial solcitando el pronunciamiento oficial solicitando el pronunciamiento oficial en relación al estado actual del contrato y  definición de los tramo de obra. 
-	20/09/2022 Se envió comunicación dirigida al Ente Territorial solicitando el pronunciamiento oficial en relación al estado actual del contrato. Así mismo, informando de las actividades inconclusas por parte del contratista de acuerdo al recorrido de obra realizado. Se recomienda apoyo por parte del facilitador DPS.
14/09/2022: 
-	El dia 14/09/2022 El Municipio no asistió a la mesa de seguimiento convocada por el Supervisor del convenio. Debido a la constante inasistencia del Ente Territorial, por parte de la interventoría se sugiere elevar a la solicitud a la dirección del DISH para lo pertinente.
-	El dia 09/09/2022 se llevó a cabo el recorrido de obra en presencia de la supervisión de convenio, Contratista e Interventoría con el objeto de verificar el alcance de obra y cumplimiento de la metafísica del mismo. Existen actividades pendientes por ejecutar. No se contó con la presencia de la supervisión del contrato
-	El dia 7/09/2022 Se envió comunicación CE-AMA-PYD01-PRADERA-422- VALLE-2022-3672 dirigida al Ente Territorial reiterando el pronunciamiento oficial respecto al procedimiento administrativo a seguir para la terminación del contrato. Teniendo en cuenta que no se han ejecutado la totalidad de los tramos. El contratista no cumplió la entrega de los tramos terminados y funcionales para el 7 de septiembre de 2022.Hasta la fecha no se cuenta con el pronunciamiento oficial por parte del Municipio.
05/09/2022
-Se envió comunicación CE-AMA-PYD01-PRADERA-422- VALLE-2022-3672 Solicitando el cumplimiento de los compromisos de reunión del 25 de agosto de 2022. 
-En esta comunicacion la interventoría  reitera el cumplimiento de los compromisos y solicita la remisión del pronunciamiento formal por parte del municipio en donde se informe respecto de las acciones que el municipio considere necesarias en aras de cumplir con el objeto del contrato, en vista de que el contratista, a la fecha, no ha terminado con la ejecución total de los tramos intervenidos.
29/08/2022 se remite oficio reiterando la solicitud de respuesta al derecho de petición enviado por la interventoría el día 18 de agosto de 2022, y del informe especial del 16 de agosto de 2022, de los cuales no se tiene respuesta formal por parte del ente territorial y considerando la vigencia  del contrato  hasta el 30 de agosto de 2022 sin evidencia de terminación de las obras, la interventoría solicitó a ET
1. Se de respuesta al derecho de petición del día 18 de agosto de 2022.
2. Se atienda las observaciones y recomendaciones que esta interventoría estableció en el informe especial presentado el día 16 de agosto del 2022 con radicado CE AMA-PYD01-PRADERA-VALLE-2022-3601. 
3. Formalizar el alcance de la meta física del proyecto, con el fin de hacer el recibo definitivo de las obras y la liquidación del contrato. 
4. Se solicita al municipio informe de las acciones adelantadas a la fecha a fin de instar al contratista al cumplimiento de sus obligaciones, e igualmente, genere las acciones jurídicas a que haya lugar, a partir del seguimiento y las alertas remitidas con oportunidad por parte de la presente interventoría. 
 25/08/2022 Mesa de trabajo, contratista asume compromisos de entrega de plan de contingencia, cronograma actualizado y recursos necearios para finalizar obra al 8 de septiembre  de 2022.
20/08/2022 Se remite citación para comité para revisión del estado actual del proyecto y planteamiento de alternativas.
18/08/2022 Derecho de petición de interés particular – Solicitud de remisión actos administrativos, pólizas y aprobaciones de pólizas pendientes. - Pólizas actualizadas según Acta el reinicio No. 1 de fecha 12 de julio de 2022, aprobación por parte del municipio, otro Si modificatorio con ampliación del plazo contractual por 45 días calendario.
18/08/2022 Se realiza mesa de trabajo en el municipio para tomar acciones frente a incumplimientos del contratista.
17/08/2022 E.T mediante correo electrónico  solicita el cumplimiento de los compromisos pendientes y la entrega de documentos y ejecución de actividades en obra.
16/08/2022 Interventoría remite informe de presunto incumplimiento por pendientes técnicos, PGIO y Social.
12/07/2022 Interventoría solicitó plan de contingencia de acuerdo a los tramos con viabilidad de ejecución y actualización de pólizas según dicho reinicio.
La prolongada suspensión y el atraso del proyecto obedecen a la  filtración de aguas lluvias incluso servidas en el tramo 1, y el tramo 7 no se puede ejecutar por la no existencia de redes de alcantarillado que cumplan los estándares normativos y por dificutades con los predios.
A pesar de 4 solicitudes realizadas al municipio, y mesas de trabajo en el municipio, a la fecha el municipio no suministra los estudios y diseños de un nuevo tramo para sustituir el No7  de acuerdo a los compromisos adquiridos en mesas de trabajo.
Trazabilidad gestión de interventoría: 
Comunicados de fechas:
-16/03/2022
-04/04/2022
-13/04/2022
-4/05/2022
-09/05/2022
Mesas de trabajo de fechas:
- 6/04/2022
-9/05/2022
Por lo anterior y en el marco de la vigencia del convenio, el municipio considera necesario dar reinicio inmediato y terminar en el plazo a la fecha establecido, excluyendo la ejecución del tramo 7 que igualmente no será reemplazado como inicialmente había solicitado el municipio y respecto de lo cual no remitió los diseños ajustados.</t>
  </si>
  <si>
    <t>Falta firma de actas finales para tramite ultimo pago fenecidos</t>
  </si>
  <si>
    <t>Duberney Restrepo</t>
  </si>
  <si>
    <t>Cel. 316 2874092
Correo: dubresgar@hotmail.com</t>
  </si>
  <si>
    <t>20170443V9801-1</t>
  </si>
  <si>
    <t>Pavimentación de vias urbanas en el municipio de Guachucal-Nariño</t>
  </si>
  <si>
    <t>4 meses y 25 dias</t>
  </si>
  <si>
    <t>Estado: Liquidado.
1. Acta de liquidación suscrita el 20/12/2019
2. Informe final aprobado - certificado de suficiencia de fecha 9/08/2021.
3. Informe final radicado en fisico, mediante comunicado C -AMA- PYD01-CEXT-RS2324 CAU-20 de fecha 19/11/2021
4. El 19/08/2022 se presentó a supervisión proyección de acta de cierre para revisión, en espera de respuesta.</t>
  </si>
  <si>
    <t>Liquidado.</t>
  </si>
  <si>
    <t>Diego Robles</t>
  </si>
  <si>
    <t>Cel. 313 659 71 22</t>
  </si>
  <si>
    <t>20170427S9535-1</t>
  </si>
  <si>
    <t>GUAITARILLA</t>
  </si>
  <si>
    <t>construcción polideportivo cubierto en la vereda paramillo en el municipio de guaitarilla departamento de nariño</t>
  </si>
  <si>
    <t xml:space="preserve">Estado: Liquidado.
1. Acta de liquidación suscrita el 07/07/2021
2. Informe final aprobado - certificado de suficiencia de fecha 05/05/2022
3. Informe final radicado en fisico, mediante comunicado C-AMA-PYD01-CEXT-RS2884NRÑ de fecha 19/07/2022.
4, Acta de cierre 6/12/22
</t>
  </si>
  <si>
    <t>Consorcio Polideportivo Guaitarilla - Diego Fernando Trujillo</t>
  </si>
  <si>
    <t>Cel. 3188935209</t>
  </si>
  <si>
    <t>20170433S9444-1</t>
  </si>
  <si>
    <t>costruccion de escenario de recreacion y deporte polideportivo vereda alex en el municipio de guaitarilla - nariño</t>
  </si>
  <si>
    <t>Estado: Liquidado.
1. Acta de liquidación suscrita el 17/08/2021
2. Informe final aprobado - certificado de suficiencia de fecha 19/0/2021.
3. Informe final radicado en fisico, mediante comunicado C-AMA-PYD01-CEXT-RS2949NRÑ de fecha25/07/2021.
4.  Acta de cierre de fecha 5/12/22,</t>
  </si>
  <si>
    <t>En proceso de liquidacion de convenio.</t>
  </si>
  <si>
    <t>20170448V9819-1</t>
  </si>
  <si>
    <t>ILES</t>
  </si>
  <si>
    <t>pavimentación vía circunvalar del casco urbano del municipio de iles - nariño</t>
  </si>
  <si>
    <t>5 meses y 15 dias</t>
  </si>
  <si>
    <t>Estado: Liquidado.
1. Acta de liquidación suscrita el 20/10/2020
2. Informe final aprobado - certificado de suficiencia de fecha 22/08/2022.
3. Se radicara informe final en fisico  el 5/10/22 en DPS Bogota,</t>
  </si>
  <si>
    <t xml:space="preserve">Fabio Riascos </t>
  </si>
  <si>
    <t>Correo: fbriascos@gmail.com
Cel. 3154434794</t>
  </si>
  <si>
    <t>20170430V9368-1</t>
  </si>
  <si>
    <t>LA FLORIDA</t>
  </si>
  <si>
    <t>construcción pavimento en concreto rígido en las calles del centro poblado del corregimiento de tunja municipio de la florida - nariño</t>
  </si>
  <si>
    <t>5 meses y 25 dias</t>
  </si>
  <si>
    <t>Estado: Liquidado.
1. Acta de liquidación suscrita el 18/02/2020.
2. Informe final aprobado - certificado de suficiencia de fecha 26/07/2022.
3. Informe final radicado en fisico, mediante comunicado CE-AMA-PYD01-LA FLORIDA-430-NAR-2022-2985 de fecha 2/08/2022 (Ingresó el 10/08/2022).
4. Acta de cierre 6/12/22</t>
  </si>
  <si>
    <t>29/12/2022. Sin pendientes para cierre de interventoría</t>
  </si>
  <si>
    <t>20170376S9967-1</t>
  </si>
  <si>
    <t>ALDANA</t>
  </si>
  <si>
    <t>construcción de polideportivo en la vereda san luis del municipio de aldana - nariño</t>
  </si>
  <si>
    <t>Luis Fernando Castillo Rosero</t>
  </si>
  <si>
    <t>Correo: construviaseu@hotmail.com
Cel. 3183580041</t>
  </si>
  <si>
    <t>20170429V8389-1</t>
  </si>
  <si>
    <t>construcción de pavimento rígido en los barrios san juan bosco, el progreso y pichincha, del casco urbano del municipio de la llanada - nariño</t>
  </si>
  <si>
    <t xml:space="preserve"> 23/12/2020</t>
  </si>
  <si>
    <t>Estado: Liquidado.
1. Acta de liquidación suscrita el 24/06/2021.
2. Informe final aprobado - certificado de suficiencia de fecha 6/06/2022.
3. Informe final radicado en fisico, mediante comunicado 2836 de fecha 11/07/2022.
4. Acta de cierre de fecha 5/12/22</t>
  </si>
  <si>
    <t>05-02-23 cumplimiento de responsabilidades la supervisio- CV liquidado.</t>
  </si>
  <si>
    <t xml:space="preserve">Jorge Andres Ortiz </t>
  </si>
  <si>
    <t>Cel. 3104085727</t>
  </si>
  <si>
    <t>20170671V9461-1</t>
  </si>
  <si>
    <t>TOTORÓ</t>
  </si>
  <si>
    <t>Construccion de la estructura de pavimento para el corregimeinto gabriel lopez, municipio de Totoró - Cauca</t>
  </si>
  <si>
    <t>9.2</t>
  </si>
  <si>
    <t>Periodo 27 de marzo de 2023 de 2023 al 30 de marzo de 2023
Estado: Entregado al Municipio.
-29/03/2023 El Municipio remite acta de liquidacion para firma de interventoria. Fecha de suscripcion 04/04/2023,
10/03/2023 Acta de liquidacion en revision del Municipio fecha proyectada de suscripción 21/03/2023,
-22/02/2023 Alcaldia remite cambio de formato del acta de liquidacion con modificaciones al documento. Se encuentra en revision de interventoria. Fecha de remision 03/03/2023
-15/02/2023 Mediante comunicado del 15/02/2023 dirigido al ET, interventoria reitera la suscripción del acta de liquidación del contrato de obra.
-09/02/2023 Se remitió comunicado a la Supervisión del contrato y convenio para Reiterando la suscripción del acta de liquidación del contrato.  La supervision del convenio realizo observaciones a las salvedades de la interventoria relacionadas a los sobrecostos de la permanencia de la interventoria. Fecha de ajuste al documento para 18/02/2023,
-31/01/2023 Se reitera al  ET la suscirpción del acta de liquidación se programa mesa de seguimiento para el 08/02/2023.
-24/01/2023 Se envía segundo comunicado al ET para la suscripción del acta de liquidación.
18/01/2023 Se reitera al ET mediante comunicado la suscripción del acta de liquidación. 
-11/01/2023 Se envía comunicación al ET reiterando la firma del liquidación. Fecha de posible suscripción 20/01/2023. 
-30/12/2022 Se encuentra en revision del acta liquidacion por parte del area juridica del ET. Fecha proyectada de suscripcion segunda semana de enero de 2023..
-28/12/2022 se encuentra en revision del acta liquidacion por parte del area juridica del ET. Fecha proyectada de suscripcion primera semana de enero.
-21/12/2022 Se encuentra para firmas por parte del contratista el acta de liquidación respectiva. Fecha de proyectada de suscripción  29/12/2022,
-11/12/2022 Municipio entrega resolución de aprobación de pólizas de anexos pendientes. Estos se incluyen en el acta de liquidación y se remite a la partes para firma. Fecha probable de entrega 19/12/2022,
-01/12/2022 Se envía comunicado al Municipio reiterando la entrega de la resolución de aprobación de pólizas por parte del ET para inclusión en el acta de liquidación.
-26/11/2022 Se realizó el AV3. Pendiente resolución de aprobación de pólizas por parte del ET para inclusión en el acta de liquidación. El acta de liquidación será entregada por las partes el 06/12/2022
- 19/11/2022 se remitio al ET y contratista la proyección del acta de liquidación del contrato. Se encuentra programada para el 25/11/2022 el AV3.
12/10/2022: (Proyecto en proceso de liquidación)
1. Acta de terminación y recibo final, suscritas y cargadas en matriz.
2. Se suscriben actas parciales No.5 y 6 del 90% y 100% respectivamente.
Posterior a la entrega por parte de contratista de documentación para proceso de liquidación, el 26/09/2022 interventoría remite requerimiento de acuerdo a la documentación que aún sigue pendiente. Se estipula un plazo perentorio al 5/10/2022,</t>
  </si>
  <si>
    <t>Se cita al alcalde a reunión presencial a Bogotá, pero no asite, se reiterará la citación para el 14-09-2022.
Pendiente rejillas de sumideros para el cierre del proyecto.</t>
  </si>
  <si>
    <t xml:space="preserve">CHRISTIAN JAVIER CHAMORRO VELASCO </t>
  </si>
  <si>
    <t xml:space="preserve">Cel: 3112372977 
Correo: christianchamo1203@yahoo.es </t>
  </si>
  <si>
    <t>20170351V9289-1</t>
  </si>
  <si>
    <t>pavimento en concreto rígido, centro poblado Santa Rosa, Municipio de Belén</t>
  </si>
  <si>
    <t>Estado: Liquidado.
1. Acta de liquidación suscrita el 27/05/2021
2. Informe final aprobado - certificado de suficiencia de fecha 22/04/2022.
3. Informe final radicado en fisico, mediante comunicado C-AMA-PYD01-CEXT-RS2730NRÑ-22  de fecha 09/06/2022
4. Acta de cierre de fecha 5 de diciembre de 2022</t>
  </si>
  <si>
    <t>PAULO ROLANDO ZAMBRANO RODRIGUEZ- R.L CONCOSRCIO VIA BELEN</t>
  </si>
  <si>
    <t>Cel. 3182901271</t>
  </si>
  <si>
    <t>20170587M5802-1</t>
  </si>
  <si>
    <t>BUESACO</t>
  </si>
  <si>
    <t>Estado: Liquidado
1. Acta de liquidación suscrita el 13/12/2021
2. Informe final aprobado, cuenta con certificado de suficiencia
3. Informe final enviado a Bgta el 6/12/22</t>
  </si>
  <si>
    <t>23/12/2022 no se ha recibido radicado de informe final de interventoria para gestionar paz y salvo</t>
  </si>
  <si>
    <t>CONSORCIO VIVIENDA F.R</t>
  </si>
  <si>
    <t>Cel. 3182725153</t>
  </si>
  <si>
    <t>20170471V9322-1</t>
  </si>
  <si>
    <t>LOS ANDES</t>
  </si>
  <si>
    <t xml:space="preserve">VIAS Y TRANSPORTE </t>
  </si>
  <si>
    <t>construcción pavimento rígido vías urbanizaciones el jardin, peña lisa, la carrera, ciudad jardin y barrio la carrera de sotomayor. municipio de los andes - departamento de nariño</t>
  </si>
  <si>
    <t>Estado: Liquidado.
1. Acta de liquidación suscrita el 5/05/2021
2. Informe final aprobado - certificado de suficiencia de fecha 30/09/2021.
3. Informe final radicado en fisico, mediante comunicado C-AMA-PYD01-CEXT-RS2214-CAU-20 de fecha 28/10/2021
4. El 19/08/2022 se presentó a supervisión proyección de acta de cierre para revisión, último correo remitido, en espera de respuesta.</t>
  </si>
  <si>
    <t xml:space="preserve">Entregado a liquidaciones. - Recibido por liquidacines sin pendientes </t>
  </si>
  <si>
    <t>Vicente Mariel Realpe Rosero</t>
  </si>
  <si>
    <t>Correo: vmrealpe@yahoo.com.mx
Cel. 3226516600</t>
  </si>
  <si>
    <t>20170472V10128-1</t>
  </si>
  <si>
    <t>Construcción de pavimento en concreto rigido de vias urbanas en el municipio de los andes - nariño</t>
  </si>
  <si>
    <t>Estado: Liquidado.
1. Acta de liquidación suscrita el 30/06/2021
2. Informe final aprobado - certificado de suficiencia de fecha 26/10/2021.
3. Acta de cierre firmada 1 de diciembre 2022</t>
  </si>
  <si>
    <t xml:space="preserve">JHERSON PORTILLA ERAZO </t>
  </si>
  <si>
    <t>Correo: jhersonportillaerazo@gmail.com
Cel. 3178552192</t>
  </si>
  <si>
    <t>20170622M8588-1</t>
  </si>
  <si>
    <t>CUASPUD</t>
  </si>
  <si>
    <t>Mejoramiento de condiciones de Vivienda</t>
  </si>
  <si>
    <t>Estado: Liquidado.
1. Acta de liquidación suscrita el 02/08/2021
2. Informe final aprobado - certificado de suficiencia  
3. Informe final radicado en fisico
4, Acta de cierre 6/12/22</t>
  </si>
  <si>
    <t>Unión Temporal
Cuaspud Viviendas
RL Luis Fernando Castillo Rosero</t>
  </si>
  <si>
    <t>20170436V6204-1</t>
  </si>
  <si>
    <t>pavimentación en concreto rígido de la carrera 2d entre calles 4 y 5, la calle 3 entre carreras 3 y 4, la carrera 4 entre calles 1 y cerca, la calle 3 entre carreras 5 y 6, la calle 6 entre carreras 4 y 5, del casco urbano del municipio de nariño -  nariño</t>
  </si>
  <si>
    <t>Estado: Liquidado.
1. Acta de liquidación suscrita el 14/10/2020.
2. Informe final aprobado - certificado de suficiencia de fecha 8/10/2021.
3. Informe final radicado en físico el 19/11/2021
4. El 19/09/2022 se firma acta de cierre de interventoria por las partes,</t>
  </si>
  <si>
    <t>Entregado a liquidaciones. Sin pendientes para firma de acta de cierre</t>
  </si>
  <si>
    <t>Javier Enriquez Bravo</t>
  </si>
  <si>
    <t xml:space="preserve">Correo: ingjavier90@yahoo.es
Cel. 3156718786
</t>
  </si>
  <si>
    <t>20170335V10124-1</t>
  </si>
  <si>
    <t>OSPINA</t>
  </si>
  <si>
    <t>pavimentacion vias urbanas del municipio de ospina - nariño</t>
  </si>
  <si>
    <t>Estado: Liquidado.
1. Acta de liquidación suscrita el 20/10/2020
2. Informe final aprobado - certificado de suficiencia de fecha 17/09/2021.
3. El 19/09/2022 se firma acta de cierre de interventoria por las partes,</t>
  </si>
  <si>
    <t>DiegoAntonio España Caicedo - Director</t>
  </si>
  <si>
    <t>Cel. 318 6435986</t>
  </si>
  <si>
    <t>20170459V10302-1</t>
  </si>
  <si>
    <t>EL CHARCO</t>
  </si>
  <si>
    <t>pavimentacion barrios san jose del municipio de el charco - nariño</t>
  </si>
  <si>
    <t>UNION TEMPORAL SAN JOSE - R.L Jose Darlin Colorado Solis</t>
  </si>
  <si>
    <t>Cel. 310404972</t>
  </si>
  <si>
    <t>20170442S9631-1</t>
  </si>
  <si>
    <t>adecuación de la cancha deportiva del municipio de guachucal - departamento de nariño</t>
  </si>
  <si>
    <t xml:space="preserve">Estado: Liquidado.
1. Acta de liquidación suscrita el 27/05/2021
2. Informe final aprobado - certificado de suficiencia de fecha 23/08/2022.
3. Informe final radicado en fisico, mediante comunicado 3442 de fecha 23/08/2022.
</t>
  </si>
  <si>
    <t>El apoyo a la. Supervicion reviso con la interventoria el informe final en fisico y ya se entrego en. Archivo bogota. Una vez revizado se esta  organizando la documentacion para remitir a liquidacion</t>
  </si>
  <si>
    <t>Cooreo: pavimentoguachucal2018@gmail.co
Cel. 3012082819</t>
  </si>
  <si>
    <t>YOHAN ESPITIA PACHECO</t>
  </si>
  <si>
    <t>20170355V9709-1</t>
  </si>
  <si>
    <t>PUERRES</t>
  </si>
  <si>
    <t>construcción de la terminación de la pavimentación de las vías de la urbanización la paz del municipio de puerres, departamento de nariño.</t>
  </si>
  <si>
    <t>Estado: Liquidado.
1. Acta de liquidación suscrita el 20/04/2022
2. Informe final aprobado - certificado de suficiencia de fecha 23/09/2021.
3. Informe final radicado en fisico, mediante comunicado C-AMA-PYD01-CEXT-RS2103-CAU-20 de fecha 28/09/2021
4. El 19/08/2022 se presentó a supervisión proyección de acta de cierre para revisión, último correo remitido, en espera de respuesta.</t>
  </si>
  <si>
    <t>José Ignacio Cordiba</t>
  </si>
  <si>
    <t>Cel. 310 8309784</t>
  </si>
  <si>
    <t>20170428S10195-1</t>
  </si>
  <si>
    <t>plaza de mercado municipio de la llanada departamento de nariño</t>
  </si>
  <si>
    <t>13/02/2023-20/02/2023
De acuerdo a la mesa de trabajo realizada el dia 19/01/2023, donde se dejaron los siguientes compromisos:
- Por parte de interventoria remitir trazabilidad de gestiones para suscribir acta de liquidacion, por parte de interventoria se dio respuesta remitiendo la documentación solicitada el 19/01/2023.
- Municipio esta en revisión interna del acto administrativo de liquidacion unilateral, conforme a compromiso a un no se vence el plazo de entrega. (3/2/23)
- Interventora remite comunicado CE-AMA-PYD01-LLANADA-428-NAR-2022-3940, solicitando estado de tramite de acta de liquidación unilateral.
- Municipio no remite respuesta referente al acta administrativo para liquidación unilateral, por tanto interventoria remitira derecho de petición el 24/2/23,</t>
  </si>
  <si>
    <t xml:space="preserve">05/02/2023. en espera ET entregue acta de liquidacion de la obra de forma unilateral. </t>
  </si>
  <si>
    <t>Consorcio RB
RL Jose Bastidas</t>
  </si>
  <si>
    <t>Cel. 318 3697126</t>
  </si>
  <si>
    <t>20170538V8195-1</t>
  </si>
  <si>
    <t>SAMANIEGO</t>
  </si>
  <si>
    <t>construcción de pavimento rigido barrio paola isabel del municipio de samaniego - nariño</t>
  </si>
  <si>
    <t>Yamil Fabian Hamdann Gonzales - Director</t>
  </si>
  <si>
    <t>Correo: Yamil_fabianQhotmail.com
Cel. 310 8421928</t>
  </si>
  <si>
    <t>20170550V10531-1</t>
  </si>
  <si>
    <t>Pasto</t>
  </si>
  <si>
    <t>Construccion pavimento rigido de la carrera 13 diagonal 16D de la vereda el Rosario del corregimiento de Jamondino del municipio de Pasto.</t>
  </si>
  <si>
    <t>Estado: Liquidado.
1. Acta de liquidación suscrita el 21/12/2020
2. Informe final aprobado - certificado de suficiencia de fecha 24/04/2021.
3. Informe final radicado en fisico, mediante comunicado de fecha 27/01/2022
4. El 19/08/2022 se presentó a supervisión proyección de acta de cierre para revisión, último correo remitido, en espera de respuesta.</t>
  </si>
  <si>
    <t>Enviado a liquidaciones.</t>
  </si>
  <si>
    <t>Efrain Santander España</t>
  </si>
  <si>
    <t>Tel. fijo: 6027315607</t>
  </si>
  <si>
    <t>20160370M5610-1</t>
  </si>
  <si>
    <t>LA UNIÓN</t>
  </si>
  <si>
    <t>30/01/2023-5/02/2023
- Mpio remite acta de liquidación firmada con fecha retroactiva el 6/12/22
- Se remite subbsanacion de informe mensual N8 el 20/1/23,</t>
  </si>
  <si>
    <t>En revision de supervision del informe final que fue remitiso el 5 de cotube cde 2022</t>
  </si>
  <si>
    <t>UNION TEMPORAL PROYECTOS UNION 2018
RL Wilson Moncayo</t>
  </si>
  <si>
    <t>Cel. 311 6184198</t>
  </si>
  <si>
    <t>20160488M7431-1</t>
  </si>
  <si>
    <t>RIOFRÍO</t>
  </si>
  <si>
    <t xml:space="preserve">Una vez se reinicie el contrato de obra de interventoría, se cuenta con 2 días pendientes de ejecución para verificar la terminación de las obras en las 30 viviendas que contempla el arreglo directo.
Conforme reunión del 24/02/2022, contratista entrega insumos a interventoría para revisión de soportes de facturación de compra de materiales , para que interventoría emita el concepto de las reclamaciones de desequilibrio económico presentadas por el contratista.  
-Igualmente se acuerda que la reclamación de sobrecostos por parte del contratista sea incluida en el acta de liquidación y se realice la conciliación con el Municipio de Riofrio
El día 15/02/2022: interventoría remite solicitud de pronunciamiento al oficio del 31/01/2022 al no contra con respuesta respecto del reinicio. El municipio propone reunión de las partes jurídicas de interventoría y municipio para el día 16/02/2022.
El día 31/01/2022 se remitió oficio en donde se da respuesta a las solicitudes del contratista elevadas tanto a municipio como a interventoría respecto de pagos realizados y de la solicitud de actualización de avance del proyecto, allí igualmente se da respuesta a alcance a su reclamación por desequilibrio económico y se solicita a las partes el reinicio del contrato.
De no contarse co respuesta, se remitirá el 6/02/2022 comunicado al Municipio de Riofrio solicitando pronunciamiento formal al respecto del reinicio y terminación del contrato.
1. Fecha de suspensión: 22 de julio de 2022.
2. Fecha estimada de reinicio: Hasta que las causales que dieron origen a la suspensión sean superadas
3. Fecha de terminación:Sin definir
4. Causa de la suspensión: 
-Evaluación exhaustiva respecto a un posible proceso de incumplimiento del contratista, quien se ampara en temas presupuestales para la continuación del proyecto.
-El municipio se encuentra a la espera de la mayor permanencia de la interventoría aprobada por  Prosperidad Social DPS para su debido proceso y culminación del mismo
5. Plazo transcurrido: 238 días, quedando 2 días de plazo para ejecutar
6. Observaciones y gestión de Interventoría en el último mes:  
Entidad territorial el 12 de septiembre solicita ampliacion de la suspension del contrato de obra por 30 días mas.
Interventoría presentó informes de presunto incumplimiento de fechas 17/05/22 y 04/06/22. 
Programado: 100% Según programación inicial aprobada
Ejecutado: 84,52%
Cumplimiento PGIO: 58%
Cumplimiento Social: 85% 
ESTADO MEJORAMIENTOS
Por iniciar: 6
En proceso: 2
Terminados: 28
Total: 36
</t>
  </si>
  <si>
    <t>Se radica solicitud de arreglo directo el dia 08 09 22 con el fin de conminar a la entidad territorial a la finalizacion del proyecto.
ESTADO MEJORAMIENTOS
Por iniciar: 6
Terminados: 30 ( reporte reunión interventoria )
SE SOLICITA ARREGLO DIRECTO Y SE CITA PARA EL DIA 21 DE SEPTIEMBRE. CITACIÓN QUE TUVO QUE SER APLAZADADA POR AUSENCIA DEL ALCALDE Y POR NO PRESENTACIÓN DE DELEGACIÓN. ESTA PENDIENTE NUEVA CITACIÓN POR PARTE DE CONTRATOS                                     LA CITACION DE AREGLLO DIRECTO SE LLEVAR A CABO EL DIA 23/09/2022.
SE lleva acabo audiencia de arreglo directo y se concluye que: 1,-  El municipio no realizará las seis viviendas faltantes. 2,- Elaborará un informe social final donde se indique como atenderá los mejoramientos que dejaron de realizarse y 3,- A 18 de octubre hará entrega con interventoría de las respectivas actas de recibo a satisfacción.</t>
  </si>
  <si>
    <t>Natalia Garcia Angarita</t>
  </si>
  <si>
    <t xml:space="preserve">Cel. 331 8157509
Correo: galabesas@gmail.com
</t>
  </si>
  <si>
    <t>20170318V10310-1</t>
  </si>
  <si>
    <t>pavimentacion vias urbanas cra 1b entre calles 3a y 5, cra 4 entre calles 6 y 6b, cra 5 entre calles 6 y 7, cra 7a con calles 5 y 6, calle 12 entre cra 6 y 7 el bordo municipio de patía cauca</t>
  </si>
  <si>
    <t>9.29</t>
  </si>
  <si>
    <t>Proyecto con terminación anticipada.
Proyecto en estado terminado, recibo de obra programada para el 4/10/2022, el contratista reprograma para el 6/10/2022, obras en reparación requieren dias para estabilidad.
- Balance de obra sujeto al recibo final de obra, dado que se presentaban observaciones, que descontaban cantidades de no ser atendidas por el contratitsa.
- El 11/10/2020 interventoría realiza recorrido de obra,  sin embargo se dejara observaciones en el acta de  terminacion de obra,
Se procedera a realizar  balance final, acta de terminación, recibo final y proyección de acta de liquidación para revisión de las partes. 
- el 11 /10/22 Se remite aval por parte de interventoria para prorroga de convenio hasta el 31/12/22
13/09/2022 Se realiza mesa de trabajo en conjunto con DPS, y Municipio con el objeto de trazar el camino para buscar la liquidación del proyecto: se acordó hacer la transcripción de la grabación del acta de la reunión donde Mpio acepta que el tramo 5 no se puede hacer y que por ende se debe informar al DPS sobre el hecho por cuanto esto implica que no se puede completar el 100% de la meta definida en la ficha de estructuración.
se entregará una proyeccion del balance y acta de liquidación para la semana depues del 19 de sept de 2022
Se hablará con el contratista para que arregle el numero de losas requerido para ajustar lo pagado con el acta de obra No. 4 (60%), de lo contrario se tendrá que solicitar al contratista de acuerdo con el balance resultate que se realice devolución de recursos.
07/08/2022 - Se envia derecho de petición al Municipio para que de manera definitiva resuelva la situación del tramo 5 el cual no se pudo ejecutar por haber pendientes por parte del Municipio respecto de la red de acueducto y alcantarillado los cuales no se tuvieron a tiempo para que el contratista pudiera terminar este tramo,
- esta respuesta es necesaria para poder reinicar la obra y terminarla en el pazo pendiente (6 días) y así poder liquidar con base en lo ejecutado y en el estado real de terminación de los tramos 1 a 4.
03-08-2022 - En mesa de trabajo se informa que la interventoria entregará la corrección de la propuesta del acta de liquidación para el lunes 8-08-2022
03-08-2022 Tambien solicita a municipio se defina la situación del tramo 5 que no se ha podido ejecutar por que el Mpio no ha resuelto los problemas de la red de alcantarillado pendientes y contratista oficia en este sentido tambien, por cuanto esta solicitando se reinicie el contrato para terminar los pendientes de los tramos 1 al 4 y no puede ejecutar obras en el tramo 5 por la falta de redes.
12/07/2022 Municipio incumple la fecha de entrega de la información revisada y no presenta tampoco las observaciones al acta de liquidación, Supervisión propone una nueva fecha para el viernes 15-07-2022
05/07/2022 - Se realiza mesa de trabajo con todas las partes para verificar estado de avance del proceso de liquidación, municipio deben enviar el viernes 8 de julio la revision del acta de liquidación enviada en borrador inicialmente por la Interventoria
02/07/2022 Se da Alcance comunicado CE-AMA-PYD01-PATIA-318-CAU-2022-3295 - Se solicita dar respuesta para conocer el estado de la respectiva revisión y aprobación del acta de liquidación.
01/07/2022 se envia solicitud de estado de trámite del acta de liquidación al Municipio.
30-06-2022 Se entrega aval de ampliación del convenio hasta el 31/12/22 para poder dar tramite al acta de liquidación solicitada por el Municipio.
23/06/2022 se envia la version definitiva por parte de interventoria del acta de liquidación incluyendo todos los anexos pra revisión y trámite por parte del Municipio y contratista.
10-06-2022 se realiza mesa de trabajo y se definen taeras para proceso de acta de liquidación anticipada.
En atención al cierre de liquidación del contrato del asunto, hacemos la entrega de la proyección del acta de liquidación para su respectiva revisión de las partes y se complemente a su consideración
11-05/2022 se da alcance al comunicado del municipio del día 23 de abril de 2022 con radicado No.IV.04-497 “Liquidación del Convenio 318 FIP-
2017 y contrato de obra derivado N° F1-F14-135-2018”.
La Interventoría considera que no es procedente una multa, en vista de que, la finalidad  es conminar al contratista a que adecúe las vías con la ejecución de los pendientes de obra, evento que no es posible a 7 días de finalización del contrato. Se considera procedente iniciar las gestiones para la correspondiente audiencia de incumplimiento y cobro de la cláusula penal.
28/04/2022 . Municipio a la fecha no ha solicitado al contratista las acciones que debe emprender para reparar y entregar con calidad las obras cuestionadas, sin el cumplimiento de este requisito, no se puede recibir la liquidación del contrato ni del convenio y se estaría configurando un incumplimiento al convenio por parte del Municipio.
- Se remite a las partes actas de terminación, acta de entrega y recibo final de obra, acta de pago, acta de modificacion  el dia 4/11/22 para firmas y continuar con el tramite d eliquidación.
- Se remite reiteracion de solicitud de pendientes PGIO el 17/11/22 a contratista.
- Se realiza proyeccion de acta de liquidación, por parte de municipio el dia 29/11/22 remite acta N5, acta de terminación, acta de entrega y recibo final de obra, para revisión por parte de interventoria.
- Se programa AV3 20/12/2022</t>
  </si>
  <si>
    <t>Se envia comunicados a inteventoria y municipio el 14 de marzo de 2023 solicitando informacion sobre el proceso de liquidacion.</t>
  </si>
  <si>
    <t>GERARDO CRUZ JIMENEZ</t>
  </si>
  <si>
    <t xml:space="preserve">
correo: gerardocruz.pavimento135@hotmail.com;
gerardocruzj@hotmail.com
Cel. 3104501711</t>
  </si>
  <si>
    <t>20160348M7391-1</t>
  </si>
  <si>
    <t>TORIBÍO</t>
  </si>
  <si>
    <t>Estado: Entregado al Municipio
1. Acta de liquidación remitida a las partes el 15 de diciembre de 2022 para revisión
2. Informe final pendiente de revisión</t>
  </si>
  <si>
    <t>EL 01 y 14 de marzo de 2023 se  envian comunicados tanto a interventoria como a municipio respecto al proceso de liquidacion y a la interventoria respecto a la eleboracion del informe final..</t>
  </si>
  <si>
    <t>CONSORCIO VIVIENDAS TORIBIO 
R.L MAURO REALPE PEREZ</t>
  </si>
  <si>
    <t>Cel. 3117947262</t>
  </si>
  <si>
    <t>20170475V8382-1</t>
  </si>
  <si>
    <t>POTOSÍ</t>
  </si>
  <si>
    <t xml:space="preserve"> Construcción de la pavimentación de las vías urbanas en el municipio de potosí - nariño</t>
  </si>
  <si>
    <t xml:space="preserve">Estado: Liquidado.
1. Acta de liquidación suscrita el 17/08/2022
2. Informe final aprobado - certificado de suficiencia de fecha 10/05/2022.
3. Informe final radicado en fisico, mediante comunicado CE-AMA-PYD01-POTOSI-475-NAR-2022-3485 de fecha 7/09/2022.
</t>
  </si>
  <si>
    <t>29/12/2022  Pendiente entrega de informe especial solicitado a interventoria</t>
  </si>
  <si>
    <t>CAMILO ANDRES HERNANDEZ GUERRA</t>
  </si>
  <si>
    <t>Correo: Consorciourbano2018@gmail.com
Cel. 3203847021</t>
  </si>
  <si>
    <t>20170399S9367-1</t>
  </si>
  <si>
    <t>PUPIALES</t>
  </si>
  <si>
    <t>construcción parque ludico recreativo san francisco del municipio de pupiales - nariño</t>
  </si>
  <si>
    <t xml:space="preserve">Estado: Liquidado.
1. Acta de liquidación unilateral resolución N° 319 de 2022 del 6/09/2022
2. Informe final aprobado - certificado de suficiencia de fecha 27/07/2022.
3. Informe final radicado en fisico, mediante comunicado CE-AMA-PYD01-PUPIALES-399-NAR-2022-2921 de fecha 4/08/2022.
4, Acta de cierre 6/12/22
</t>
  </si>
  <si>
    <t xml:space="preserve">31/03/2023. en espera ET entregue acta de liquidacion de la obra de forma unilateral. </t>
  </si>
  <si>
    <t xml:space="preserve">Rolando Zambrano </t>
  </si>
  <si>
    <t>Correo: d.mm007@hotmail.com
Cel. 3175734781</t>
  </si>
  <si>
    <t>20170352V8386-1</t>
  </si>
  <si>
    <t>SAN LORENZO</t>
  </si>
  <si>
    <t>construcción de la pavimentación de las vías urbanas en el municipio de san lorenzo - nariño</t>
  </si>
  <si>
    <t>Estado: Liquidado.
1. Acta de liquidación suscrita el 17/08/2022
2. Informe final -  aprobado el 21/10/22</t>
  </si>
  <si>
    <t xml:space="preserve">29/12/2022  Pendiente entrega de informe especial solicitado a interventoria. </t>
  </si>
  <si>
    <t>JUAN PABLO SOLARTE</t>
  </si>
  <si>
    <t>Correo: solartejuanpablo@gmail.com
Cel. 3013375591</t>
  </si>
  <si>
    <t>20170393V9616-1</t>
  </si>
  <si>
    <t>construcción centro social y artistico en el corregimiento de briceño, municipio de san pablo - nariño</t>
  </si>
  <si>
    <t>Estado: Liquidado
1. Acta de liqudiación firmada el 18/08/2022.
2. Informe final enviado : 26/06/2022  
3. En tramité interno solicitud de conciliación metodologia para pago de mayor permanencia de interventoría</t>
  </si>
  <si>
    <t>31/03/2023 En proceso de cierre contractual e inicio de trámites de liqidación convenio.</t>
  </si>
  <si>
    <t>CAMILO HERNANDEZ  - CONSORCIO CENTRO ARTISTICO</t>
  </si>
  <si>
    <t>Cel. 3126245292
Correo: consorciocentroartistico2019@gmail.com
obras2021sas@gmail.com</t>
  </si>
  <si>
    <t>20170528S9612-1</t>
  </si>
  <si>
    <t>TÚQUERRES</t>
  </si>
  <si>
    <t>remodelación y adecuación de parque central de túquerres y construcción de pavimento en concreto rigido de las vias perimetrales al parque calle 16 y 17 entre carreras 13 y 14, en el municipio de túquerres - nariño</t>
  </si>
  <si>
    <t>Estado: Liquidado.
1. Acta de liquidación del 30/11/2021
2. Informe final aprobado - certificado de suficiencia de fecha 15/06/2022.
3. Informe final radicado en fisico, mediante comunicado CE-AMA-PYD01-TUQUERRES-528-NAR-2022-2838 de fecha 11/07/2022.
4. Acta de cierre 5/12/22</t>
  </si>
  <si>
    <t xml:space="preserve">05-02-23  en espera de que la subdireccion de contratacion de respuesta al oficio   M-2022-4301-026777 del 17 de junio del 2022.
</t>
  </si>
  <si>
    <t>JOSE FELIX HERNADEZ</t>
  </si>
  <si>
    <t>Correo: santamariacyc@gmail.com
Cel. 3203849546</t>
  </si>
  <si>
    <t>20170656V9664-1</t>
  </si>
  <si>
    <t>GUADALAJARA DE BUGA</t>
  </si>
  <si>
    <t>Pavimentación vías urbanas en el municipio de guadalajara de buga - valle del cauca</t>
  </si>
  <si>
    <t xml:space="preserve">Estado: Liquidado.
1. Acta de liquidación suscrita el 31/12/2020.
2. Informe Final remitido a Prosperidad Social el día 24/06/2022, se obtuvo revisión por parte de Dps el día 26/09/2022  y se encuentra en proceso de subsanación por parte de interventoría.                                                                                                                                                            </t>
  </si>
  <si>
    <t xml:space="preserve">ENTREGADO, EN LIQUIDACIÓN. PENDIENTE INFORME FINAL DE INTERVENTORÍA
15/06/2022: El contratista de obra remite la documentación para el cierre del contrato y la elaboración del informe final de interventoría, se da alcance por esta supervisión en comunicado a la interventoría solicitando confirmar si se cumple con lo requerido y así poder continuar con la liquidación del convenio, la cual ya se solicitó a la SD de Contratos.
26/05/2022: Reunión con interventoría para definir los términos de lo anteriormente mencionado, se informa que se está evaluando información entregada anteriormente por la ET y el contratista que daría respuesta a lo requerido para la liquidación. Por respuesta el 27/05/2022.
20/05/2022: Comunicado a Interventoría solicitando aclaración sobre el requerimiento de documentación para la liquidación del contrato y el cierre del acta de interventoría.
12/05/2022: En comunicación con el área de liquidaciones de la DISH, se informa el acta de liquidación del convenio aún está en elaboración por la SD de Contratos, pendiente debido al cambio de la directora.Este mismo día, mediante comunicación con su supervisor también se manifiesta por la E.T. que el día 16/05/2022 se dará respuesta al derecho de petición sobre los pasivos documentales por parte del contratista para formaliar el acta de liquidación del contrato de obra.
04/04/2022: La Interventoría remitió derecho de petición a la E.T. y el contratista sobre sobre los pasivos documentales por parte del contratista para formaliar el acta de liquidación del contrato de obra.
</t>
  </si>
  <si>
    <t xml:space="preserve">Nikolayer Restrepo </t>
  </si>
  <si>
    <t>Cel. 316 2873366
Correo: nikorestrepo@hotmail.com</t>
  </si>
  <si>
    <t>20160378M5720-1</t>
  </si>
  <si>
    <t>GUACARÍ</t>
  </si>
  <si>
    <t>Estado: Entregado al Municipio
1. Acta de liquidación suscrita 
2. Informe final en revisión</t>
  </si>
  <si>
    <t>Se desembolsó los recursos fenecidos del convenio al municipio y este a su vez paga a contratista.
Contrato en liquidación</t>
  </si>
  <si>
    <t>Juan Portilla Kolunge</t>
  </si>
  <si>
    <t>Cel. 300 2068939
Correo:  jpkolunge@hotmail.com</t>
  </si>
  <si>
    <t>20170385V9325-1</t>
  </si>
  <si>
    <t>CANDELARIA</t>
  </si>
  <si>
    <t xml:space="preserve"> construcción de pavimento rígido vías urbanas del corregimiento del carmelo municipio de candelaria valle del cauca occidente</t>
  </si>
  <si>
    <t xml:space="preserve">Se está a la espera de programación de AV3 la cual fue inicialmente programada en el mes de diciembre de 2022. La reprogramación obedece a dificultades en la logística en el municipio e inasistencia del Alcalde.
Se remitió acta de liquidación ajustada al municipio para su revisión.
1. Actas de terminación y entrega y recibo suscritas y cargadas en matriz.
2. Acta parcial No 6 en trámite de Prosperidad Social.
3. Informe final enviado a DPS el 29/07/2022 y se encuentra en proceso de revisión por DPS."
</t>
  </si>
  <si>
    <t>Se tramita ultimo pago ya girado a municipuio y contratista . Se programo AV3 pero no se realizó por ausencia de asistentes. Se programó para el 14 de diciembre de 2022.</t>
  </si>
  <si>
    <t xml:space="preserve">Jose Leonardo Cortez Quintero </t>
  </si>
  <si>
    <t>Cel. 320 6962537
Correo: leonardo.cortez@lcqingenieria.com</t>
  </si>
  <si>
    <t>20170388V8465-1</t>
  </si>
  <si>
    <t>ARGELIA</t>
  </si>
  <si>
    <t>Pavimento en concreto rígido de la calle 4 entre carrera 6 y carrera 10 y el cruce de la calle 4 con carrera 4, municipio de Argelia - Valle del Cauca</t>
  </si>
  <si>
    <t>Estado: Liquidado.
1. Acta de liquidación suscrita el 09/09/2022.
2. Informe Final remitido a Prosperidad Social el día 30/09/2022, se recibieron observaciones por parte de de DPS y se encuentra actualmente en proceso de subsanación por parte de interventoría.</t>
  </si>
  <si>
    <t>Se oficiará al municipio para requerir al contratista para que envíe documentación faltante para proceso de liquidación. Se solicitó a Dirección Regional apoyo para requerir a la alcaldía.
Se remitió al municipio Oficio Derecho de Petición  con copia a procuraduría delegada.</t>
  </si>
  <si>
    <t>John Bonilla Arias</t>
  </si>
  <si>
    <t>Cel. 320 4913154
Correo: bonillayarias.sas@gmail.com</t>
  </si>
  <si>
    <t>20170392V9732-1</t>
  </si>
  <si>
    <t>construcción de pavimento rígido vías urbanas en los barrios el porvenir, el progreso, la prosperidad y el diamante del corregimiento de villagorgona municipio de candelaria valle del cauca occidente</t>
  </si>
  <si>
    <t xml:space="preserve">Estado: Liquidado.
1. Acta de liquidación suscrita el 14/06/2022.
2. Informe Final remitido a Prosperidad Social el día 30/09/2022, se encuentra en proceso de revisión por parte de DPS.  </t>
  </si>
  <si>
    <t>Aún no hay cierre documental por parte del contratista.
Se remitió al municipio Oficio Derecho de Petición  con copia a procuraduría delegada.</t>
  </si>
  <si>
    <t>Camilo Soto</t>
  </si>
  <si>
    <t>Cel. 318 6723652
Correo: licitaciones@cm-cia.com</t>
  </si>
  <si>
    <t>20170414V9849-1</t>
  </si>
  <si>
    <t>VIJES</t>
  </si>
  <si>
    <t xml:space="preserve"> pavimentación vías urbanas barrios balcones, la esperanza , piedra grande, patio bonito ii etapa y obras complementarias municipio de vijes - valle del cauca</t>
  </si>
  <si>
    <t xml:space="preserve">1. Acta de liquidación ajustada remitida a las partes y ajustada, se estima contar con firmas el 17/03/2022. 
2. Informe Final remitido a Prosperidad Social el día 26/07/2022 y se encuentra pendiente la revisión por parte de supervisión de convenio de Prosperidad Social.   </t>
  </si>
  <si>
    <t xml:space="preserve">
Se remitió al municipio Oficio Derecho de Petición  con copia a procuraduría delegada, para entrega documentos liquidación.
</t>
  </si>
  <si>
    <t>Enrique Lourido Caicedo</t>
  </si>
  <si>
    <t>Correo: ingeniero1@louridoingenieria.com</t>
  </si>
  <si>
    <t>20170419S3831-1</t>
  </si>
  <si>
    <t>SAN PEDRO</t>
  </si>
  <si>
    <t xml:space="preserve"> construcción de escenarios deportivos cubiertos corregimientos de san jose y todos los santos del municipio de san perdo - valle del cauca</t>
  </si>
  <si>
    <t>Estado: Liquidado.
1. Acta de liquidación suscrita el 30/09/2022.
2. Informe Final será remitido a Prosperidad Social el día 2/12/2022.</t>
  </si>
  <si>
    <t xml:space="preserve">TERMINADO Y ENTREGADO. PENDIENTE PAGOS 4,5,6. CON PASIVO EXIGIBLE, EN TRÁMITE.
17/06/2022: Se recibe documentación subsanada para la solicitud de pago 4, se radica a la DISH para el trámite de pago parcial.
</t>
  </si>
  <si>
    <t>Hernán Alberto García Mahecha</t>
  </si>
  <si>
    <t>Correo: Lgarcia@hgingenieria.com.co
auxjuridico@hgingenieria.com.co</t>
  </si>
  <si>
    <t>20170588S10556-1</t>
  </si>
  <si>
    <t>plaza de mercado municipio de sandoná ubicado en el barrio san carlos cra 3</t>
  </si>
  <si>
    <t>27/03/2023-1/04/2023
- Se realiza mesa de seguimiento el 31/1/23, en la cual contratista manifiesta haber realizado las observaciones realizados por la entidad certificadora, se encuentra ala espera de agendamiento de la visita.
- Se deja como compromisos adelantar los productos de AV3.
- Interventoria remite comunicado el 31/1/23, dando alcance a los compromisos de mesa de trabajo; certificado remitido por el ingeniero electrico por parte de contratista responsable de la obra en la cual certifique que se atendieron las observaciones de RETIE y RETILAP, soportes de solicitud de agendamiento para tercera visita de la entidad certificadora.
- Se realiza visita por parrte de la entidad certificadora el 11/2/23, en la cual realiza revisión a zonas comunes dejando observación en el tamaño de la letra de marquillas los cuales solicita sean de mayor fuente por visibilidad, se programa nueva visita para revisión de esta incoformidad y revisión RETILAP para el 28/2/23.
-Conforme a las gestiones de contratista se adelanto la visita programada para el 17/2/23, sin embargo por interrupción en el fluido eléctrico, no se realizo la actividad, por parte de la entidad certificadora no dan agendamiento para reprogramación.
- Municipio e interventoria remite a contratista solicitud entrega de certificado RETIEy RETILAP, sin embargo contratista manifiesta tener visita para el 4/3/23, municipio e interventoria advierte a contratista el vencimiento de convenio por lo cual se perderian los recursos pra pago de acta final de obra.
- Se realiza visita por parte de la entidad certificadora, se inspecciona las subsanaciones del componente RETIE, sin dejar observaciones. Se realiza la inpsección RETILAP sin dejar observaciones.
- Contratista mediante comunicado remite trazabilidad de visitas con el fin de obtener los certificados RETIEy RETILAP, puntualizando que los certificados RETIE sera remitido por la entidad certificadora en la semana del 17 de marzo y el certificado RETILAP para final del mes de marzo.
- Interventoria remite comunicado a contratista requiriendo los certificados de forma prioritario con el fin de suscribir acta de entrega y recibo final y realizar los tramites de acta de pago final de obra.
- Contratista entrega certificado de RETIEy RETILAP el 28/3/23, se procede a firmar acta de entrega y recibo final de obra, la cual se encuentra en firma por parte de RL de interventoria.</t>
  </si>
  <si>
    <t>1 - DICIEMBRE
Se realiza reunion el 24 de noviembre e 2022, se establece que la fecha de terminacion fue el 9 de noviembre de 2022, queando unos pendientes con plazo de subsanacion el 23 de noviembre de 2022,.
Ante el incumplimiento del contratista es necesario inciiar procesod e incumplimiento por parte del municipio, se debe revisar si es enceesario solicitar prorroga al convenio debdio a que es necesario que las certicifaicaciones RETIE y RETILAB esten aprobadas para poner en funcionamiento la plaza de mercado. 
 Se debe  informar al contrtatista que en caso de no ser pagados los recursos con fecha al 2 de diciembre los mismos podrian fenecer. 
El municipio radica solicitud de prorroga al convenio el dia 1 de diciembre de 2023, se solicito dar ajuste a la misma estableciendo un cronograma por el periodo solicitado, por parte de la suervision se remitieron los documentos al apoyo juridico.</t>
  </si>
  <si>
    <t xml:space="preserve">U.T Plaza 2018
Director de obra : Jorge Ortiz 
</t>
  </si>
  <si>
    <t>Cel. 310 4085727</t>
  </si>
  <si>
    <t>20170423V9340-1</t>
  </si>
  <si>
    <t>CALIMA EL DARIÉN</t>
  </si>
  <si>
    <t>construcción de pavimentos y obras complementarias en el casco urbano del municipio de calima el darién - departamento del valle del cauca</t>
  </si>
  <si>
    <t>Estado: Liquidado.
1. Acta de liquidación suscrita el 18/10/2022.
2. Informe Final será remitido a Prosperidad Social el día 2/12/2022.</t>
  </si>
  <si>
    <t>Se realiza reunión presencial con alcalde. Compromiso de reunion con contratista, interventoría, dps y entidad territorial en la regional Cali 5 mayo 2022 para cerrar liquidación del proyecto.
En trámite Liquidación contractual</t>
  </si>
  <si>
    <t>Luis Fernando Angel Miranda</t>
  </si>
  <si>
    <t>Correo: langel@angelmiranda.co
yurymag19@gmail.com</t>
  </si>
  <si>
    <t>20170425S10333-1</t>
  </si>
  <si>
    <t>TULUÁ</t>
  </si>
  <si>
    <t xml:space="preserve">construccion polideportivos en el barrio el palmar y corregimiento el picacho, municipio de tulua, valle del cauca </t>
  </si>
  <si>
    <t xml:space="preserve">Estado: Liquidado.
1. Acta de liquidación suscrita el 18/05/2022.
2. Informe Final remitido a Prosperidad Social el día 25/11/2022, se encuentra en proceso de revisión por parte de DPS. </t>
  </si>
  <si>
    <t xml:space="preserve">El contratista se comprometió realizar cierre documental.
Se remitió al municipio Oficio Derecho de Petición  con copia a procuraduría delegada por incumplimiento de los compromisos pára liquidación.
Se envió por parte de interventoría borrador de acta de liquidación para trámite de firmas.
</t>
  </si>
  <si>
    <t>20170455S8730-1</t>
  </si>
  <si>
    <t>SEVILLA</t>
  </si>
  <si>
    <t xml:space="preserve">mejoramiento y adecuación del parque uribe uribe municipio de sevilla - valle del cauca </t>
  </si>
  <si>
    <t xml:space="preserve">Acta de liquidación suscrita de fecha 13/12/2022.
</t>
  </si>
  <si>
    <t xml:space="preserve">PROYECTO ENTREGADO E INAUGURADO. POR INICIAR EL PROCESO DE LIQUIDACIÓN DEL CONVENIO, CONDICIONADO A LA LIQUIDACIÓN DEL CONTRATO. PAGADOS TODOS LOS DESEMBOLSOS.
Se reitera al contratista y a la E.T. aclaración sobre el requerimiento de documentación para la liquidación del contrato y el cierre del acta de interventoría y la continuidad de dicho proceso.
</t>
  </si>
  <si>
    <t>Leidy Andrea Burbano Andrade</t>
  </si>
  <si>
    <t xml:space="preserve">
Correo: fvidanueva1@gmail.com
admonvidanueva@gmail.com</t>
  </si>
  <si>
    <t>20170456S5209-1</t>
  </si>
  <si>
    <t>remodelación plaza de mercado municipio de sevilla - valle del cauca</t>
  </si>
  <si>
    <t>Periodo 27 de marzo de 2023 al 30 de marzo de 2023
-30/03/2023 Se  remite para firma  del ET y contratista el acta de terminacion y balance del final de obra, Fecha de suscripcion 12/04/2023, 
-11/03/2023  Interventoria ajusta trazabilidad de la ejecucion del contrato de obra en el acta de acta de entrega y recibio del objeto contractual. Fecha de remision a la partes 20/03/2023.
-23/02/2023  Interventoria incluye trazabilidad de la ejecucion del contrato de obra en el acta de terminacion y acta de entrega y recibio del objeto contractual. Fecha de remision a la partes 05/ 03/2023,
-09/02/2023 Se encuentra para firmas del contratista el balance final de cantidades de obra junto con el acta de terminacion del contrato. Fecha de suscripción 16/02/2023
-31/01/2023 La versión final del balance final de cantidades de obra conciliado entre las partes y las actas de  terminación y entrega y recibo del objeto contractual serán entregadas el 07/02/2023,
-24/01/2023 Se encuentra en revisión del balance final de cantidades de obra conciliado con el contratista. Se remitió acta de  terminación y entrega y recibo del objeto contractual al contratista. Fecha de posible suscripción 31/01/2023.
-18/01/2023 Se encuentra en revisión por parte de interventoría el acta de terminación y entrega y recibo del objeto contractual a las observaciones realizadas por parte del contratista. Fecha de suscripción 24/01/2023.
-11/01/2023 Se presentan observaciones al acta de terminación y entrega y recibo del objeto contractual por parte del contratista. Fecha posible de suscripción del documento 20/01/2023.
-28/12/2022  se envia a la supervision del convenio el acta  final para pago acorde al balance de cantidades conciliadas con el contratista. El acta de terminacion se encuentra en revision por parte del contratista. Fecha proeyctada de suscripcion primera semana de enero.
En matriz de seguimiento, DPS manifiesta estar proyectando respuesta a la solicitud remitida por interventoría el 29/11/2022, a la fecha no se cuenta con pronunciamiento formal.
-29/11/2022 Interventoría envia comunicación al Supevisor del convenio y facilitador de Prosperidad social con el objeo de conocer la directriz a seguir para  la forma del pago de los recursos del convenio y demas procedimientos administrativos.
Municipio remitió proyección de acta de liquidación, sin embargo se está a la espera de lineamiento de DPS para aclarar forma de pago de los recursos pendientes del proyecto.
1. Entrega de balance financiero de las actividades ejecutadas, y las pendientes de ejecución para garantizar la funcionabilidad.
2. Comité de seguimiento el 4/10/2022, prosperidad social solicitó presentar el presupuesto individual de las actividades pendientes de ejecución a interventoría, para evaluar y dar lineamientos respecto al proyecto.
- 21/09/2022 se envio comunicación al Municipio y contratista reiterando la entrega de documentación detallada para el proceso de liquidación del contrato.
-	El 09/09/2022 se llevó a cabo mesa de trabajo en el Municipio de Sevilla con la presencia de la Supervisión del contrato, contratista e interventoría. Donde se conoce el estado actual del contrato. 
-	 09/09/2022 Municipio manifiesta que el DPS no ha enviado la respuesta respecto al cambio en la forma de pago del convenio. Modificado mediante otrosi de diciembre de 2021.
-	09/09/2022 El contratista manifestó inconvenientes presentados en el desarrollo del contrato de obra en cuanto a cantidades de obra y precios unitarios. De igual manera, en lo referente al acarreo de materiales pétreos. Interventoría le recomienda incluír todo tipo de reclamaciones en las salvedades del acta liquidación. 
-	09/09/2022 Se establece como compromiso por parte del Ente Territorial la entrega del borrador del acta de liquidación el 19/09/2022.
-	09/09/2022 Interventoría acuerda entregar al contratista el 12/09/2022 el listado de documentación requerida para el proceso de liquidación del contrato.
-	09/09/2022 Se acuerda la entrega de documentación de liquidación por parte del contratista para el 23/09/2022
10/08/2022 despues de reiteradas solicitudes se remite a la interventoría el acta de reinicio de fecha 12 de julio de 2022 y las polizas actualizadas, por tanto el contrato de obra finalizó el 16 de julio según plazo contractual, sin embargo, la obra no se terminó a cabalidad ya que el contratista no firmo otrosi para adición de recursos.
El 14 de julio de 2022 el E.T informa a la interventoría el reinicio del contrato de fecha 12 de julio y solicitan al contratista documentación para liquidación del contrato, debido a la fecha de finalización del contrato del 16 de julio de 2022.
El 16 de julio la interventoría remitió oficio manifestando  no considerar procedente la liquidación del contrato por cuanto no se cuenta con el trámite admnistrativo para el desembolso pendiente al contratista, igialmente no se cuenta ni con el acta suscrita ni con las polízas que soporten el reinicio.
Al momento, no se cuenta con fecha proyectada de reinicio puesto que municipio está a la espera de respuesta de DPS para conocer el proceso a seguir.
Mediante comunicado del municipio del 30/06/2022, municipio manifiesta no lograr conciliar con el contratista la prórroga al contrato y realiza propuesta a Prosperidad Social de la posibilidad de hacer un nuevo proceso de selección, terminar lo pendiente del proyecto y muestra un cronograma tentativo con inicio del proceso de selección en julio y terminaría en septiembre a fin de concluir la ejecución en el mes de diciembre.
24/06/2022 Prosperidad Social remite requerimiento a Mpio respecto del riesgo de fenecimiento de recursos por el tema de vigencias y solicitan en 3 días  remitan documentos necesarios para acreditar el desembolso de los recursos.
De acuerdo a la última mesa de trabajo de fecha con Prosperidad Social del 23/06/2022, contratista no está dispuesto a firmar otrosí, se solicita por parte de interventoría a municipio pronunciamiento al respecto de las acciones a seguir y un cronograma que defina continuidad de la obra, bien sea en el mismo contrato con un contratista cesionario o si deben abrir proceso de selección nuevamente.</t>
  </si>
  <si>
    <t>Ejecución financiera: 60% de los recursos iniciales aportados por el convenio, al cual se adición por DPS $500M. Pendiente suscribir las novedades del contrato por adición presupuestal y prórroga de su plazo.
Se realiza reunión con alcalde, se compromete a enviar respuesta frente al uso de los recursos adicionados al convenio. prorroga de convenio depende de la continuidad de la obra. Contratista de obra está negado a la ejecución de la adicion que se presenta al convenio.
Inicio de proceso por arreglo directo.
Actualmente se está realizando revisión por el grupo de validación técnica DISH-DPS de los ajustes a los estudios y diseño con el fin de verificar el alcance que se puede lograr con la adición DPS y E.T. se considera posible una terminación anticipada.
En revisión de contratación solicitud de modificación del convenio en su forma de pago por el vencimiento del patrimonio autónomo. En ajustes por la supervisión para dar alcance por observaciones realizadas de la SD Contratos.</t>
  </si>
  <si>
    <t>Alejandro Rojas</t>
  </si>
  <si>
    <t>Correo: arojasgom21@hotmail.com</t>
  </si>
  <si>
    <t>20160489M7487-1</t>
  </si>
  <si>
    <t>CALIMA</t>
  </si>
  <si>
    <t>EXCLUIDO</t>
  </si>
  <si>
    <t>Se está elaborando acta final de audiencia de arreglo directo. Gobernación no ha remitido oficio de solicitud de liquidación anticipada.
El día 21/12/2021 se llevó  a cabo cierre de audiencia de arreglo directo confirmando la solicitud de la gobernacion de liquidar el Convenio. 
Se estblece en la misma el requerimiento al pago de la preconstrucción por lo cual es necesario la suscripción de fichas definitivas para ser posteriormente utilizadas  por parte de Prosperidd Social.
Se vence convenio 31 12 2021
Se está tramitando pago de pre - construcción aprobada y se procederá a liquidación de Convenio.
No se ha recibido factura para este pago.
El contratista no ha entregado estructuración en físico</t>
  </si>
  <si>
    <t xml:space="preserve">Nelson Vidal </t>
  </si>
  <si>
    <t>Cel. 3006163931</t>
  </si>
  <si>
    <t>20160489M7487-2</t>
  </si>
  <si>
    <t>20160489M7487-3</t>
  </si>
  <si>
    <t>TRUJILLO</t>
  </si>
  <si>
    <t>20160489M7487-4</t>
  </si>
  <si>
    <t>ZARZAL</t>
  </si>
  <si>
    <t>20160496V3869-1</t>
  </si>
  <si>
    <t>Pavimentación vías urbanas en las manzanas 14, 16 y 17 del centro poblado urbano poblado campestre del municipio de candelaria - Valle del Cauca</t>
  </si>
  <si>
    <t>Estado: Liquidado.
1. Acta de liquidación suscrita el 10/11/2022.
2. Informe Final remitido a Prosperidad Social y en revisión de la entidad.
AV3 programada inicialmente para el 12 de diciembre de 2022, fue reprogramada para el mes de enero de 2022, sin embargo aún no se cuenta con una fecha determinada.</t>
  </si>
  <si>
    <t xml:space="preserve">Se realiza reunión con el alcalde en DPS Bogotá y genera compromiso para cierre de proyecto antes del 02 09 22. Se han generado todas las alertas, comunicado con copia a procuraduria, derechos de petición y como resultado no hay actuaciones de la entidad territorial.
27/10/2022: Visita de seguimiento al sitio de las obras para verificar obras entregadas, se realizan observaciones por calidad de las mismas y se genera el compromiso de subsanar para el 03/11/2022 con  nueva visita con la interventoría, a partir de la cual se realizará la entrega de la documentación para el pago de los desembolsos finales. ( Proyecto 1: Desembolso 6; Proyecto 2: desembolsos 5 y 6)
02/11/2022: Reunión vitual de seguimiento para verificar los términos para la entrega de obras y documentación para los desembolsos.
</t>
  </si>
  <si>
    <t>Ruth Alban</t>
  </si>
  <si>
    <t>Cel. 315 5975622
Correo: acg.colombia.sas@gmail.com
coralban123@gmail.com</t>
  </si>
  <si>
    <t>20160496V4276-1</t>
  </si>
  <si>
    <t>Construcción de pavimento rígido vías urbanas manzana 10, vía paralera al zajon tortugas, manzana 14, manzana 16, manzana 17 urbanización poblado campestre en el municicpio de candelaria - Valle del Cauca</t>
  </si>
  <si>
    <t>20170549V9663-1</t>
  </si>
  <si>
    <t>FLORIDA</t>
  </si>
  <si>
    <t>construcción de pavimento vías urbanas en el barrio villa nancy del municipio de florida - valle del cauca</t>
  </si>
  <si>
    <t>En vista de la no entrega de pendientes documentales completos por parte de contratista pese a las numerosas solicitudes, se remitió acta de liquidación con salvedades por parte de interventoría para revisión de las partes y su debida suscripción. Se está a la espera de que contratista firme con salvedades por pendientes.  Pendiente firmas para el 17/03/2023</t>
  </si>
  <si>
    <t>19/05/2022: Visita de seguimiento, con el fin de revisar las condiciones de terminación y entrega final del contrato de obra, se reitera la necesidad de entregar la Documentación requerida al contratista y a la E.T., quien manifesta ya haberla entregado parcialmente, para la liquidación del contrato y el cierre del acta de interventoría.
Proyecto entregado e inaugurado. Por iniciar el proceso de liquidación del convenio, condicionado a la liquidación del contrato.
27/10/2022: En visita al Municipio, se reitera al supervisor del contrato por la E.T. el tr´maite de la liquidación del contrato de obra.</t>
  </si>
  <si>
    <t>20170552V8558-1</t>
  </si>
  <si>
    <t>pavimentación callejon villa lenis y el recreo ubicado en el corregimiento de rozo municipio de palmira- valle del cauca</t>
  </si>
  <si>
    <t>Si bien se contaba con visto bueno por parte de área jurídica del municipio de Palmira al acta de Cierre enviada con ajustes, el municipio nuevamente envió solicitud de ajuste al acta, lo cual se atendió y se está a la espera de útlima revisión de las partes.</t>
  </si>
  <si>
    <t>Se está tramitando pago de pre - construcción aprobada y se procederá a liquidación de Convenio.
En tramite liquidación contractual.</t>
  </si>
  <si>
    <t>20170557S5470-1</t>
  </si>
  <si>
    <t>construcción de coliseo parque bosque municipio de florida - valle del cauca</t>
  </si>
  <si>
    <t>25.51%</t>
  </si>
  <si>
    <t xml:space="preserve">
Periodo 27 de marzo de 2023 al 30 de marzo de 2023
Porcentaje programado: 100%
Porcentaje ejecutado: 74,49%
Atraso:25.51%
Estado del proyecto: En Suspensión
-Se recomienda a Prosperidad social realizar reunión con el Ente Territorial para arreglo directo, debido al no pronunciamiento por parte del Municipio en relación a la mayor permanencia de la Interventoria y demas actividades contractuales pendientes por ejecutar por parte del Municipio que requieren adición de recursos.RCI
- EL día 22/02/2023 se remite comunicado a la supervisión de contrato de interventoría a fin de solicitar reunión presencial con Prosperidad Social, Alcalde municipal de Florida e Interventoría, en razón de que a la fecha no se cuenta con respuesta por parte del municipio respecto de los recursos por mayor permanencia. Lo anterior no permite determinar el reinicio y terminación del contrao de obra.
-13/02/2023 Interventoría en comunicado dirigido al ET con copia a la supervisión del convenio y sueprvisión del contrato de interventoría. REITERA al Municipio el pronunciamiento respecto a la gestión de CDP y RP para la mayor permanencia de interventoria. Interventoria procedera a derecho de petición.
-01/02/2023 Se llevo a cabo reunión presencial en las oficina DPS Regional Valle donde se dió a conocer el estado actual del contrato de obra; El director regional establece compromisos con el ET para la respuesta formal en relacion a la gestion de recursos de mayor permanencia de interventoria. Fecha de entrega 06/02/2023.
-Interventoria solicita mediante comunicacion plan de contigencia al contratista para la finalización de actividades contractuales.
-24/01/2023 En reunión llevada cabo con la supervisión del convenio y Director de la regional DPS- Valle, se da a conocer el estado del contrato. 
-El 21/01/2023 Se reitera comunicación al ET solicitando información sobre la gestión de recursos para la mayor permanencia de interventoría,
-18/01/2023 Se envió comunicación al ET solicitando información sobre la gestión de recursos para la mayor permanencia de interventoría,
-30/12/2022 El ET envia solicitud de suspensión al contrato de obra por el termino de veinte (20) dias para gestión de recursos de mayor permanencia de interventoria. Dicha solicitud se encuentra en revisión por parte de Interventoría.
-28/12/2022 el dia martes 27/12/2022 se realizo audiencia de presunto incumplimiento en presencia del ET, contratista,  interventoria y aseguradora. Debido al atraso en obra y no finalizacion de actividades contractuales en el plazo establecido. El contratista argumenta que dificultad en consecucion de materiales por fin de año. Asi las cosas, se suspende la audiencia y se reanuda el 29/12/2022 dia en que el contratista presentara soportes de compra de materiales.
-21/12/2022 Se envía informe de presunto incumplimiento al supervisor del contrato y contratista. No se da cumplimiento a actividades programadas ni al plan de contingencia. Para el dia 27/12/2022 Municipio programa reunión con el contratista, interventoría y aseguradora para inicio del proceso sancionatorio. Se informa al ET de los costos de mayor permanencia de interventoría tieniendo en cuenta que no fianalizan actividaes contractuales al 31/12/2022,
-21/10/2022
-12/12/2022  Se ejecutan actividades de acuerdo a al repromacion de obra. Se reinicia actividades con cuadrillas de obra dispuestas en contingencia  para repello piso y paredes en eje H, y enchape sobre eje A. Se arma cuadrillas para piso en exteriores y elaboración de mesones.
-06/12/2022 Se reinició el contrato de obra. Se emite comunicado dirigido al contratista solicitando reprogramacion de obra y plan de contigencia ajustado al plazo de ejecucion de actividades por el termino de un (1) mes conforme al acta de acuerdo de mayores costos de interventoría.
-06/12/2022 El contratista se encuentra realizando actividades de instalación electrica. Asi mismo, enchapes en baños.
-01/12/2022 Se encuentra en tramite para firmas por parte del ET del acta de inicio.
(Proyecto suspendido) 
Causal de suspensión: Gestiones administrativas por prórroga y sobrecostos por mayor permanencia de Interventoría.
-El 1/11/2022 se realizó reunión con municipio para determinar fecha de posible reinicio del contrato de obra y revisión del balance del proyecto por parte del municipio.
- El 11/10/2022 se recibió solicitud del municipio de prórroga del convenio a diciembre de 2022 y el 12/10/2022 se remitió concepto de interventoría. 
- El dia 07/10/2022  se radicó acción de tutela al juez municipal de Florida ( reparto) debido al No pronunciamiento del Municipio en relación al estado actual del contrato.
1. El 28/09/2022 se realizó reunión con el alcalde e interventorría presencial en Bogota, compromisos de envio de propuesta sobrecostos el 29/09/2022 y el 30/09/2022 convocar a reunión presencial contratista e interventoría - prórroga de 1 mes, no se cumplio compromiso.
2. De acuerdo al no cumplimiento de los compromisos, la interventoría remitirá el 5/10/2022 acción de tutela por la no atención al derecho de petición dentro de  los términos.
- 27/09/2022 Debido a la No contestación del derecho de petición realizado por Interventoría y  enviado al Municipio, se procede al envio de acción de Tutela el dia miercoles 28/09/2022 al juzgado correspondiente. 
-	19/09/2022 El día jueves 29/08/2022 se envió derecho de petición al Municipio en relación al reinicio del contrato de obra y los sobrecostos para la Interventoría, Transcurridos 15 días hábiles finalizados el día 20/09/2022 y en vista que no hubo respuesta por parte del ET, se procederá a la acción de tutela.
-	El 08/09/2022 la contraloría realizó la reunión de seguimiento, donde asistieron todas las partes. Interventoría manifestó que se presentó un derecho de petición al Municipio en relación al reinicio del contrato de obra y los sobrecostos para la Interventoría. El municipio no ha dado respuesta al comunicado enviado.
-	En reunión llevada a cabo con el Municipio, DPS, contratista e interventoría; se acordó que el Municipio informaría a las partes después de una reunión interna de la Administración municipal, La posible reunión del Alcalde Municipal con la gerencia de la interventoría para tratar los sobrecostos de la. No hubo acuerdo al respecto.
-En comunicación CE-AMA-PYD01-FLORIDA-557-VALLE-2022- 3672 del 7 de septiembre de 2022, se reitera al Municipio el cumplimiento de compromisos acordados  en los comites y visitas de obra y pronunciamiento respecto a los sobrecostos de interventoria.</t>
  </si>
  <si>
    <t xml:space="preserve">27-28/10/2022: Visita de seguimiento al sitio de las obras. Se gestiona la documentación para prórroga del convenio, incluyendo el CDP para la mayor permanencia de la interventoría por un mes de prórro ga del convenio, pendiente trámite pata adición al contrato de interventoría, según lineamientos nuevos de la DISH-DPS.
31/10/2022: Se sucribe el otrosí N°6 por prórroga la convenio hasta el 31/12/2022
Municipio remite plan de contingencia como requerimiento para el trámite del otrosí al convenio, proyectando terminación del proyecto al 15/12/2022., de igual manera, está tramitando el otrosí al contrato de obra por prórroga, con reinicio el 10/11/2022.
</t>
  </si>
  <si>
    <t>20170648V8557-1</t>
  </si>
  <si>
    <t>Pavimentación de 300 ml en concreto rígido en el corregimiento de Vallejuelo en el municipio de Zarzal Valle del Cauca</t>
  </si>
  <si>
    <t xml:space="preserve"> Si bien se contaba con visto bueno por parte de área jurídica del municipio de Zarzal y del supervisor del contrato, lo cual fue manifestado mediante diversas mesas de trabajo sostenidas igualmente con área jurídica de interventoría,  al acta de Cierre enviada con ajustes, el municipio nuevamente envió solicitud de ajuste al acta, lo cual se atendió yse esta a la espera de firmas para la presente semana</t>
  </si>
  <si>
    <t>Se tendrá acta de liquidación para el día 21 de octubre 22,</t>
  </si>
  <si>
    <t>Victor Rengifo</t>
  </si>
  <si>
    <t>Cel. 316 8521321
Correo: construvicmar@hotmail.com</t>
  </si>
  <si>
    <t>20170703V6945-1</t>
  </si>
  <si>
    <t>CARTAGO</t>
  </si>
  <si>
    <t>Pavimentación en concreto rígido en el sector de zaragoza del municipio de cartago - valle del cauca</t>
  </si>
  <si>
    <t xml:space="preserve">Estado: Liquidado.
1. Acta de liquidación suscrita el 8/08/2020.
2. Informe Final remitido a Prosperidad Social, este cuenta con observaciones por parte de Prosperidad Social y se entregará la subsanación el 16/09/2022.                                                                                                                 </t>
  </si>
  <si>
    <t xml:space="preserve">Proyecto entregado e inaugurado. En liquidación del convenio. Pendientes documentales del contratista para el cierre de la Interventoría.
</t>
  </si>
  <si>
    <t>Ancizar de Jesús Bedoya</t>
  </si>
  <si>
    <t>Cel. 310 4357164
Correo: ancizardej@hotmail.com</t>
  </si>
  <si>
    <t>20160346M7439-1</t>
  </si>
  <si>
    <t>La Vega</t>
  </si>
  <si>
    <t>Estado: Liquidado.
1. Acta de liquidación suscrita el 19/08/2022
2. Informe final preaprobado</t>
  </si>
  <si>
    <t>En proceso de liquidacion</t>
  </si>
  <si>
    <t>20160349M5679-1</t>
  </si>
  <si>
    <t>SANTA ROSA</t>
  </si>
  <si>
    <t>Estado: Liquidado.
1. Acta de liquidación suscrita el 20/07/2022
2. Informe final preaprobado</t>
  </si>
  <si>
    <t>LADY LAURA CHICUE</t>
  </si>
  <si>
    <t>20160366M7142-1</t>
  </si>
  <si>
    <t>FRANCISCO PIZARRO</t>
  </si>
  <si>
    <t xml:space="preserve">Estado: Liquidado.
1. Acta de liquidación suscrita el 20/05/2022
2. Acta de recibo a satisfacción, entregada el 18/02/2022, se firmo.
3. El 10/08/2022 se remite a la supervisión informe final actualizado, para revisión.
4. Supervisión entrega observaciones al informe final de interventoria,  por parte de interventoria  entrega subsanaciones el 9/11/22.
</t>
  </si>
  <si>
    <t>29/12/2022. Se realiza tramite de pago vigencia expirada. Se aprueba informe final. Para inicio proceso liquidación.</t>
  </si>
  <si>
    <t xml:space="preserve">JOSE WILSON PEÑA PAZ-UNION TEMPORAL UN SOL PARA TODOS </t>
  </si>
  <si>
    <t xml:space="preserve">Cel. 312 3132460
Correo: utsoltodosvivienda2020@gmail.com </t>
  </si>
  <si>
    <t>20160376M7144-1</t>
  </si>
  <si>
    <t>LA TOLA</t>
  </si>
  <si>
    <t>Estado: Terminado.
- Se firma acta de liquidación por las partes.
- Se aclara que en este proyecto se realizaron 3 desembolsos,
- Se encuentra pendiente por parte de supervisión revisión de IM8 y 9 de interventoria,</t>
  </si>
  <si>
    <t>29/12/2022. Se recibe acta de terminación y acta de recibo final. Se tramita pago por vigencia expirada. Pendiente recibo informe mensual 9 y final por parte de interventoría.</t>
  </si>
  <si>
    <t>UT UN SOL PARA TODOS
Director de obra: AYMIR MONTAÑO</t>
  </si>
  <si>
    <t>Cel. 312 3132460</t>
  </si>
  <si>
    <t>20160405M7152-1</t>
  </si>
  <si>
    <t>CORDOBA</t>
  </si>
  <si>
    <t>1 - DICIEMBRE
En tramites de liqudacion.
Se ha remitido los informes impresos para archivo en el expediente.[@Columna2]</t>
  </si>
  <si>
    <t>CONSORCIO VIVIENDA 
RL JOHANA LIZBETH RAMIREZ</t>
  </si>
  <si>
    <t>Cel. 3007507575</t>
  </si>
  <si>
    <t>20160538M7143-1</t>
  </si>
  <si>
    <t>Estado: Liquidado
1. Se realizo AV3 el 16/9/2022. 
2, El acta de liquidación la remitio Contratista firmada el 20/9/22
3. Informe final de El Charco, se envia para revisión de subsanación el 21/10/22</t>
  </si>
  <si>
    <t>29/12/2022. Se tramita pago por vigencia expirada. Pendiente radicado informa final fisico. Para inicio liquidación convenio.</t>
  </si>
  <si>
    <t>20160593M5796-1</t>
  </si>
  <si>
    <t>GUALMATAN</t>
  </si>
  <si>
    <t>Estado: Liquidado
1. Acta de liquidación firmada por contratista el 1/10/2022, se remitio a municipioo , no se tiene respuesta.
2, Se le cancelo las actas de pago a Contratista.
3, Interventoria remitio IF actualizado con acta de liquidación firmada por las partes a supervisión el 14/10/22
4, Interventoria remite IF subsanado el 10/11/22</t>
  </si>
  <si>
    <t>29/12/2022. Informe final aprobado. Para inicio proceso de liquidación de convenio.</t>
  </si>
  <si>
    <t xml:space="preserve">UNION TEMPORAL GUALMATAN 2021
RL Miguel Delgado </t>
  </si>
  <si>
    <t>Cel. 311 3698509</t>
  </si>
  <si>
    <t>20160244MU027-1</t>
  </si>
  <si>
    <t>CASANARE</t>
  </si>
  <si>
    <t>TRINIDAD</t>
  </si>
  <si>
    <t>MEJORAMIENTO DE CONDICIONES DE HABITABILIDAD EN EL MUNICIPIO DE TRINIDAD (UNOPS)</t>
  </si>
  <si>
    <t>CONVENIO CANCELADO DEBIDO A SU TERMINACIÓN EL 30 DE JUNIO DE 2019. 
48 INTERVENCIONES DE LAS CUALES SE REPORTA: INICIADAS 20 (4 TERMINADAS, 16 CON AVANCE DE EJECUCIÓN) Y 28 SIN INTERVENCIÓN.</t>
  </si>
  <si>
    <t>CONSORCIO
MEJORAMIENTOS CDA R/L EDGAR EDUARDO CARDENAS
CHAVES</t>
  </si>
  <si>
    <t>CALLE 143 47-60</t>
  </si>
  <si>
    <t>20160244MU028-1</t>
  </si>
  <si>
    <t>OROCUE</t>
  </si>
  <si>
    <t>MEJORAMIENTO DE CONDICIONES DE HABITABILIDAD EN EL MUNICIPIO DE OROCUÉ</t>
  </si>
  <si>
    <t>RETIRO APROBADO EN COMITE DE SEGUIMIENTO No.2 DE FECHA  22 DE MAYO DE 2019</t>
  </si>
  <si>
    <t>20160560M5039-1</t>
  </si>
  <si>
    <t>META</t>
  </si>
  <si>
    <t>EL CASTILLO</t>
  </si>
  <si>
    <t>MEJORAMIENTO DE CONDICIONES DE HABITABILIDAD</t>
  </si>
  <si>
    <t>Convenio en proceso para liquidación bilateral.</t>
  </si>
  <si>
    <t>Numero de MCH: 67
Estado: El 10/02/2022, se reitera solicitud de atender compromiso de remisión de soportes necesarios para adelantar proceso de liquidación bilateral del convenio.</t>
  </si>
  <si>
    <t xml:space="preserve"> JORGE ALBERTO MELENDEZ DIAZ / RL JORGE ALBERTO MELENDEZ DIAZ </t>
  </si>
  <si>
    <t xml:space="preserve"> jamdarq@yahoo.com </t>
  </si>
  <si>
    <t>20160244MU042-1</t>
  </si>
  <si>
    <t>LA MACARENA</t>
  </si>
  <si>
    <t>MEJORAMIENTO DE CONDICIONES DE HABITABILIDAD EN EL MUNICIPIO DE LA MACARENA</t>
  </si>
  <si>
    <t>20160557M7309-1</t>
  </si>
  <si>
    <t>BARRANCA DE UPÍA</t>
  </si>
  <si>
    <t xml:space="preserve">Numero MCH: 31
Estado:Convenio en proceso para liquidación bilateral.
El 09/12/2020, se solicita a la interventoría informar acerca del cumplimiento de compromisos derivados de audiencia de arreglo directo y mesa de trabajo efectuada el 26/11/2021, donde el contratista entregaba la preconstrucción el 03 y la interventoría emitira concepto frente a la misma el 10/12/2021
Las fechas no se cumplieron por parte de la Interventoria
Convenio en proceso para liquidación bilateral.
</t>
  </si>
  <si>
    <t xml:space="preserve"> CONSORCIO MEJORAS BARRANCA 2018 / RL HERNAN JOSE CUYARES RODRIGUEZ </t>
  </si>
  <si>
    <t xml:space="preserve"> correo: viviendasbarrancaupia2018@gmail.com </t>
  </si>
  <si>
    <t>CARLOS MANUEL ACOSTA</t>
  </si>
  <si>
    <t>20160559M5810-1</t>
  </si>
  <si>
    <t>CABUYARO</t>
  </si>
  <si>
    <t>Numero de MCH: 31.
Estado: Convenio en proceso para liquidación bilateral.
El 15/12/2021, se remite a la ET acta de arreglo directo para la firma correspondiente por parte de la alcaldesa.
El 17 de diciembre de 2021 del componente técnico el profesional técnico envia observaciones a la Interventoria.
El 08/02/2022, se termina la revisión del componente social de la subsanación de la preconstrucción radicada el 31 de diciembre y se remite al apoyo técnico para su consolidación. Se remitirá informe con los resultados de revisión definitiva al ingeniero Mauricio Montealegre el 10 de febrero para mesa de trabajo, de acuerdo a compromisos realizados en mesa de trabajo con la alcaldesa.
Se realiza entrega de informe, el cual persisten observaciones, el cual se procedera a la liquidacion del convenio</t>
  </si>
  <si>
    <t xml:space="preserve"> U.T. Vivienda Cabuyaro 2018 / RL RODRIGO VALENCIA CHÁVEZ </t>
  </si>
  <si>
    <t xml:space="preserve"> CORREO: administrativo@valcharoconstructores.com </t>
  </si>
  <si>
    <t>20160570M5521-1</t>
  </si>
  <si>
    <t>SAN CARLOS DE GUAROA</t>
  </si>
  <si>
    <t>Numero de MCH: 64.
Estado: En proceso de liquidación bilateral del convenio.
El 07/02/2022, el apoyo técnico remite reporte del resultado de la revisión técnica efectuada a partir de lo cual se estructurará informe que será presentado al ingeniero Mauricio Montealegre el 10 de febrero para mesa de trabajo
Se realiza entrega de informe, el cual persisten observaciones, el cual se procedera a la liquidacion del convenio</t>
  </si>
  <si>
    <t xml:space="preserve"> VALCHARO CONSTRUCTORES S.A.S. / RL RODRIGO VALENCIA CHÁVEZ </t>
  </si>
  <si>
    <t xml:space="preserve"> viviendadpsscg@gmail.com </t>
  </si>
  <si>
    <t>20160311M7850-1</t>
  </si>
  <si>
    <t>NORTE DE SANTANDER</t>
  </si>
  <si>
    <t>SAN CALIXTO</t>
  </si>
  <si>
    <t>MEJORAMIENTO DE CONDICIONES DE VIVIENDA</t>
  </si>
  <si>
    <t>Convenio en Liquidación. 
El 16/02/2022 se remite memorando M-2022-4301-005676 a la subdirección de contratación solicitando la aplicación de la condición resolutoria incluida en el OtroSi No.6 del convenio.
El 27/04/2022 se envio para firma de la alcaldesa el acta de liquidación del convenio.</t>
  </si>
  <si>
    <t>compañia constructora de colombia ltda condecol ltda / RL: LUISA FERNANDA PEREZ TARAZONA</t>
  </si>
  <si>
    <t>CORREO: condecolltda@gmail.com
TELEFONO: 316-3519840</t>
  </si>
  <si>
    <t>20160585M5509-1</t>
  </si>
  <si>
    <t>GUAVIARE</t>
  </si>
  <si>
    <t>Mejoramiento De Condiciones De Habitabilidad</t>
  </si>
  <si>
    <t>CONTRATO TERMINADO 30 DE DICIEMBRE DE 2022. EN FIRMA ACTA DE TERMINACION</t>
  </si>
  <si>
    <t>ESTADO: En ejecucion
Inicio etapa de obra el 29 de agosto de 2022
en proceso de aprobacion por parte de Interventoria acta modificatorio adicionando recursos 14 de octubre de 2022.
Se solicita a la Interventoria iniciar proceso de presunto incumplimiento por el atraso presentado a la fecha.</t>
  </si>
  <si>
    <t xml:space="preserve"> UNIÓN TEMPORAL MEJORAMIENTO DE VIVIENDAS CALAMAR                R/L FADER BOHORQUEZ </t>
  </si>
  <si>
    <t xml:space="preserve">  teléfono: 318-2323859  comercializadoralms2020@gmail.com  </t>
  </si>
  <si>
    <t>CAROLINA LAVERDE</t>
  </si>
  <si>
    <t>20160584M5845-1</t>
  </si>
  <si>
    <t>SAN JOSÉ DEL GUAVIARE</t>
  </si>
  <si>
    <t>CONTRATO Y CONVENIO TERMINADOS 31 DE DICIEMBRE DE 2022</t>
  </si>
  <si>
    <t xml:space="preserve">Número de MCH: 78
Estado:Ejecucion, reinicio 22 de agosto de 2022,se suscriben 34 actas de recibo. </t>
  </si>
  <si>
    <t xml:space="preserve"> CONSORCIO MEJORA 2017                R/L HERNAN JOSE CUYARES RODRIGUEZ </t>
  </si>
  <si>
    <t xml:space="preserve">  teléfono: 300-8184246 consorciomejoras2017@gmail.com                                </t>
  </si>
  <si>
    <t>20150205M3195-1</t>
  </si>
  <si>
    <t>CUCUTILLA</t>
  </si>
  <si>
    <t>MEJORAMIENTO DE CONDICIONES DE HABITABILIDAD MUNICIPIO DE CUCUTILLA - NORTE DE SANTANDER</t>
  </si>
  <si>
    <t>25/09/2019</t>
  </si>
  <si>
    <t xml:space="preserve">Convenio en liquidación.
Se realiza último desembolso al municipio el día 14 de abril de 2021.
Interventoría allega a la supervisión del convenio Acta de liquidación de contrato de obra suscrita por las partes, según correo electrónico del día 10 de mayo de 2021. </t>
  </si>
  <si>
    <t>UNION TEMPORAL CUCUTILLA VG / RL: ARNOLDO JUNIOR IGUARAN DURAN</t>
  </si>
  <si>
    <t>CORREO: ing.iguaranjr@gmail.com
TELEFONO: 3213979223</t>
  </si>
  <si>
    <t>20170505V8658-1</t>
  </si>
  <si>
    <t>ARAUCA</t>
  </si>
  <si>
    <t>TAME</t>
  </si>
  <si>
    <t>MEJORAMIENTO DE LA RED VIAL URBANA DEL MUNICIPIO DE TAME - ARAUCA</t>
  </si>
  <si>
    <t xml:space="preserve">CONTRATO LIQUIDADO. </t>
  </si>
  <si>
    <t>Estado. Terminado y entregado a satisfacción
FECHA DE TERMINACION: 28/07/2020
Se realizo AV3 el 10 de diciembre de 2020
Interventoria informa que se encuentra liquidado el contrato de obra.
En tramite liquidacion convenio</t>
  </si>
  <si>
    <t xml:space="preserve"> consorcio vias 3000 SCA R/L Nilson Subu Acosta Vera </t>
  </si>
  <si>
    <t xml:space="preserve"> E-mail: grupo_oda@hotmail.com teléfono 317-6411960 </t>
  </si>
  <si>
    <t>20160532M7297-1</t>
  </si>
  <si>
    <t>MONTERREY</t>
  </si>
  <si>
    <t xml:space="preserve">Número de MCH: 50
Estado: Terminado
Fecha de terminacion 26 de mayo de 2022
AV3 se realiza el 22 de julio de 2022
</t>
  </si>
  <si>
    <t>UNIÓN TEMPORAL VIVIENDA MONTERREY R/L EDWAR MAURICIO GALINDO FERNANDEZ</t>
  </si>
  <si>
    <t>ingalindo86@yahoo.es
3115380678</t>
  </si>
  <si>
    <t>20160566M5985-1</t>
  </si>
  <si>
    <t>TAURAMENA</t>
  </si>
  <si>
    <t>Número de MCH: 64
Estado: Terminado
AV1 realizada el 25 de agosto de 2021
Se realiza av2 el 2 de diciembre de 2021
Terminado el 31 de diciembre de 2021 63 terminados 1 pb sin ejecutar por renuncia al beneficio por parte del propietario.
Se realizó AV3 el 23 de febrero de 2022, se sucribe en la misma fecha el acta de cierre.</t>
  </si>
  <si>
    <t>CONSORCIO MEJORAMIENTOS 2018 R/L WILLIAMS EDUARDO ILES</t>
  </si>
  <si>
    <t>COORDINACION-ASBUILT@HOTMAIL.COM
3013368735</t>
  </si>
  <si>
    <t>20170350V10131-1</t>
  </si>
  <si>
    <t>AGUAZUL</t>
  </si>
  <si>
    <t>CONSTRUCCIÓN DE LAS VIAS DE LOS BARRIOS SENDEROS DE ORIENTE, SAN JUANITO, REMANSO, DIEZ DE MAYO Y LA ESPIGA DEL MUNICIPIO DE AGUAZUL - CASANARE</t>
  </si>
  <si>
    <t xml:space="preserve">Se realiza AV2 el 31 de julio de 2020.
Se realiza reunion el 30 de abril, compromisos, acta de recibo el 6 de mayo de 2021
Se realiza av3 el 26 de mayo de 2021.
</t>
  </si>
  <si>
    <t xml:space="preserve">UNION TEMPORAL LP 009-18 R/L WILLIAM MENDOZA TRIANA  </t>
  </si>
  <si>
    <t>mplcialltda@hotmail.com
6358978</t>
  </si>
  <si>
    <t>20170607S9406-1</t>
  </si>
  <si>
    <t>LA SALINA</t>
  </si>
  <si>
    <t>CONSTRUCCIÓN CANCHA SINTÉTICA EN EL MUNICIPIO DE LA SALINA - CASANARE</t>
  </si>
  <si>
    <t>UNIÓN TEMPORAL CONSTRUCANCHAS R/L  TOBIAS BARRERA PALACIOS</t>
  </si>
  <si>
    <t>CEL 3203430760</t>
  </si>
  <si>
    <t>20160588M7316-1</t>
  </si>
  <si>
    <t>HATO COROZAL</t>
  </si>
  <si>
    <t xml:space="preserve">Número de MCH: 69
Fecha de Terminación 3 de marzo de 2021.
Se realizaAV3 el 25 de mayo 2021.
En proceso de liquidación contrato de obra y trámites administrativos relacionados a la liquidación del convenio.
</t>
  </si>
  <si>
    <t>UNIÓN TEMPORAL MEJORAMIENTOS DE VIVIENDA HATO COROZAL 2018 R/L  RONAL JOHAN CAMACHO</t>
  </si>
  <si>
    <t xml:space="preserve">
CEL 3105561555</t>
  </si>
  <si>
    <t>20170303S9343-1</t>
  </si>
  <si>
    <t>NUNCHÍA</t>
  </si>
  <si>
    <t>CONSTRUCCION DE UNA CANCHA SINTETICA DE FUTBOL (7) EN EL BARRIO SAN CARLOS MUNICIPIO DE NUNCHIA - DEPARTAMENTO DE CASANARE</t>
  </si>
  <si>
    <t xml:space="preserve">Estado: Terminado
Se realiza AV2 el 28 de julio de 2020.
Fecha de terminación: 28 diciembre 2020
Interventoria informa fecha firma de acta de recibo el 21 de mayo 21 
En trámite proceso liquidación.
</t>
  </si>
  <si>
    <t>UNIÓN TEMPORAL CRAVO SUR NUNCHIA
R/L  DIANA SHIRLEY RODRIGUEZ ROJAS</t>
  </si>
  <si>
    <t>cravosuringenieria@gmail.com
6342969</t>
  </si>
  <si>
    <t>20170639V9714-1</t>
  </si>
  <si>
    <t>PORE</t>
  </si>
  <si>
    <t>PAVIMENTACIÓN DE VÍAS URBANAS ESTRATO 1 Y 2 DEL MUNICIPIO DE PORE - CASANARE</t>
  </si>
  <si>
    <t>05/12/2019</t>
  </si>
  <si>
    <t xml:space="preserve">Estado: Terminado
Fecha de terminación: 23 de enero de 2021
Se programa AV3 par el 30 de junio de 2021
</t>
  </si>
  <si>
    <t>UNION TEMPORAL VIAS PORE R/L SONIA SIDNEY RUIZ</t>
  </si>
  <si>
    <t>CEL. 3123510257</t>
  </si>
  <si>
    <t>20170317V10827-1</t>
  </si>
  <si>
    <t>SABANALARGA</t>
  </si>
  <si>
    <t>CONSTRUCCIÓN DE LA MALLA VIAL DEL CASCO URBANO DEL MUNICIPIO DE SABANALARGA Y CENTRO POBLADO AGUACLARA EN EL DEPARTAMNTO DE CASANARE</t>
  </si>
  <si>
    <t>Estado: Entrega a satisfacción
Se realiza AV1 el 14 de julio de 2020.
Se realiza AV2 el 4 de noviembre de 2020.
Se realiza AV3 el 25 de marzo de 2021
En proceso de liquidacion.</t>
  </si>
  <si>
    <t>UNION TEMPORAL VIAS SABANA R/L  GERMAN JAVIER DIAZ GUTIERREZ</t>
  </si>
  <si>
    <t>feorgo1007@yahoo.com
3112619300</t>
  </si>
  <si>
    <t>20170530V9545-1</t>
  </si>
  <si>
    <t>SAN JUAN DE ARAMA</t>
  </si>
  <si>
    <t>CONSTRUCCIÓN DE PAVIMENTO FLEXIBLE ENTRE LA CALLE 9 - 11, CARRERA 9 NO 6 - 8 Y CALLE 10 7-8 EN EL MUNICIPIO DE SAN JUAN DE ARAMA - META</t>
  </si>
  <si>
    <t>12/09/2019</t>
  </si>
  <si>
    <t>CONTRATO LIQUIDADO.</t>
  </si>
  <si>
    <t xml:space="preserve">Proyecto en proceso de liquidación, pendiente documento resumen de items no previstos. El contratista se encontraba subsanando las observaciones tecnicas con respecto a varios tramos de la carpeta rodadura asfaltica.
El 26 de marzo de 2020 se recibe correo de Alcaldía solicitando programar visita técnica con DPS e Interventoría, se da respuesta por parte del apoyo tecnico  que tan pronto se supere la emergencia de salud del coronavirus y se puedan programar comisiones, se hará la visita técnica respectiva.
22/05/2020: Ente territorial responde correo a PS informando que el contratista radicó la documentación correspondiente con el protocolo de bioseguridad
El 17 de junio de 2020 se requiere a la interventoria informacion de las alternativas propuestas para subsanar las afectaciones en la via y entregar documentacion faltante con respecto a las densidades de la carpeta asfaltica.
El 24 de junio de 2020 se realiza reunion con la Interventoria el cual se compromete a entregar las alternativas de subsanacion de carpeta asfaltica el 30 de junio de 2020, la interventoria solicita plazo de entrega de alternativas el 2 de julio de 2020, la Interventoria entrego el informe se convocara a reunion el 28 de julio de 2020.
Se realiza reunion el 3 de agosto de 2020 con la Interventoria se comprometen a iniciar obras de subsanacion el 01 de septiembre de 2020.
El 24/03/2021, mediante comunicación de radicado  No. S-¬2021-¬4301-¬147915 se remite a la interventoría observaciones al informe final de interventoría.
El 25/03/2021, en mesa de seguimiento la interventoría informa que aún continua en tramite el acta de liquidación, pues no han logrado establecer contacto con la funcionaria responsable del tema en el municipio, respecto a la subsanación, indican que la remitirán posterior a la semana santa.
</t>
  </si>
  <si>
    <t xml:space="preserve"> CONSORCIO VIAS SJA / RL INOCENCIO VASQUEZ PRIETO </t>
  </si>
  <si>
    <t xml:space="preserve"> CORREO: consorcioviassanjuan@gmail.com                                  TELÉFONO: 321 900 2880  </t>
  </si>
  <si>
    <t>20170666V6769-1</t>
  </si>
  <si>
    <t>ABREGO</t>
  </si>
  <si>
    <t>PAVIMENTACION DE VIAS URBANAS EN EL MUNICIPIO DE ABREGO NORTE DE SANTANDER</t>
  </si>
  <si>
    <t>24/07/2019</t>
  </si>
  <si>
    <t>16/10/2019</t>
  </si>
  <si>
    <t>11-03-2021 Se tramita certificado de entrega y suficiencia del informe final.
El 07/04/2021 se envio la documentación técnica para iniciar el tramite de liquidación del convenio al grupo de liquidaciones del DPS.
El 25/04/2022 se remitio memorando a la subdirección de contratación con solicitud de liquidación del convenio</t>
  </si>
  <si>
    <t>UNION TEMPORAL VIAS ABREGO 2018 / RL: HUGO FERNANDO LARA MORA</t>
  </si>
  <si>
    <t>20170674M8495-1</t>
  </si>
  <si>
    <t>CÁCOTA</t>
  </si>
  <si>
    <t>Convenio en liquidación. 
Se entrega el acta de entrega y recibo a satisfacción totalmente suscrita el 10/06/2021.
Se realiza Av3 el 16/07/2021
El 27/04/2022 se recibe en forma digital el acta de liquidación del convenio firmada por el alcalde y se remite al grupo de liquidaciones.</t>
  </si>
  <si>
    <t>UNION TEMPORAL VIVIENDA CACOTA / RL: ANGELA ROSA LEON MARTINEZ</t>
  </si>
  <si>
    <t>CORREO: viviendacacota@gmail.com
TELEFONO: 321 4528705</t>
  </si>
  <si>
    <t>20170628S7968-1</t>
  </si>
  <si>
    <t>CHITAGÁ</t>
  </si>
  <si>
    <t>CONSTRUCCIÓN POLIDEPORTIVO EN LA VEREDA LLANO GRANDE MUNICIPIO DE CHITAGÁ - NORTE DE SANTANDER</t>
  </si>
  <si>
    <t>18/09/2019</t>
  </si>
  <si>
    <t>Se entrega el 31/01/2022 el acta de liquidación del convenio totalmente suscrita.</t>
  </si>
  <si>
    <t>DORA PATRICIA LOBO JACOME</t>
  </si>
  <si>
    <t>20170691M9159-1</t>
  </si>
  <si>
    <t>CONVENCIÓN</t>
  </si>
  <si>
    <t>Convenio en liquidación. 
Se entrega el acta de liquidación del contrato de obra suscrita del 11/02/2022 y la remiten a la supervisión el 15/02/2022.
Se remite el 02/03/2022 la documentación para el inicio de la liquidación del convenio al grupo de liquidación.</t>
  </si>
  <si>
    <t xml:space="preserve"> UNION TEMPORAL CONSTRUVIVIENDAS DEL CATATUMBO 2018 / RL: . IMAR ORLANDO VACCA MACHADO </t>
  </si>
  <si>
    <t xml:space="preserve"> CORREO: construviviendasdelcatatumbo@gmail.com
TELEFONO: 3152072031 – (097) 5482306 </t>
  </si>
  <si>
    <t>20170684S6211-1</t>
  </si>
  <si>
    <t>CÚCUTA</t>
  </si>
  <si>
    <t>CONSTRUCCIÓN CAMPO DE FUTBOL EN GRAMA SINTÉTICA Y ADECUACIÓN PARQUE BURRITO</t>
  </si>
  <si>
    <t xml:space="preserve">CONTRATO LIQUIDADO , </t>
  </si>
  <si>
    <t>YA CUENTA CON EL ACTA DE LIQUIDACIÓN DEL CONVENIO. REMITIDO EL 08/02/2022</t>
  </si>
  <si>
    <t xml:space="preserve">UNION TEMPORAL CONSTRUCCION CANCHA Y ADECUACION PARQUE BURRITI GONZALEZ / RL: CARLOS ALIRO NIEBLES SANTIAGO </t>
  </si>
  <si>
    <t>CORREO: utburrito20198gmail.com
TELEFONO: 317-886-1292</t>
  </si>
  <si>
    <t>20170689S3503-1</t>
  </si>
  <si>
    <t>CONSTRUCCION CAMPO DE FUTBOL EN GRAMA SINTETICA, BARRIO CARORA, COMUNA 9, MUNICIPIO DE CUCUTA, DEPARTAMENTO NORTE DE SANTANDER</t>
  </si>
  <si>
    <t>15/10/2019</t>
  </si>
  <si>
    <t xml:space="preserve">CONTRATO LIQUIDADO </t>
  </si>
  <si>
    <t xml:space="preserve">UNION TEMPORAL CANCHA DE FUTBOL CARORA 2018  / RL: JORGE ALBERTO GARCIA RANGEL </t>
  </si>
  <si>
    <t xml:space="preserve">CORREO: uniontemporalcarora2018@gmail.com
TELEFONO: </t>
  </si>
  <si>
    <t>20170690S3801-1</t>
  </si>
  <si>
    <t>CONSTRUCCIÓN CAMPO DE FÚTBOL EN GRAMA SINTÉTICA OBRAS DE URBANISMO Y ADECUACIÓN PARQUE DE LA CANCHA 20 DE JULIO BARRIO JUAN ATALAYA MUNICIPIO DE SAN JOSE DE CUCUTA - NORTE DE SANTANDER</t>
  </si>
  <si>
    <t>YA CUENTA CON EL ACTA DE LIQUIDACIÓN DEL CONVENIO. REMITIDO EL 08/02/2022.</t>
  </si>
  <si>
    <t xml:space="preserve"> UNION TEMPORAL CANCHA SINTETICA 20 DE JULIO / RL: YENNY MILENA MONTAÑEZ VERA  </t>
  </si>
  <si>
    <t xml:space="preserve"> CORREO: utcanchasintetica20julio@gmail.com
TELEFONO: 312 453 75 09 </t>
  </si>
  <si>
    <t>20170503V10046-1</t>
  </si>
  <si>
    <t>PAVIMENTACIÓN DE VIAS URBANAS EN EL MUNICIPIO DE CUCUTILLA - NORTE DE SANTANDER</t>
  </si>
  <si>
    <t>Se realiza Av3 el 16/12/2020
Se entrega el acta de liquidación del convenio totalmente suscrita el 08/04/2022.</t>
  </si>
  <si>
    <t>UNIÓN TEMPORAL VÍAS CUCUTILLA 2018 / RL: RENZO ADRIANO ORTEGA TORRES</t>
  </si>
  <si>
    <t>CORREO: cucutillapavimentacion2018@gmail.com y renzoortega14@hotmail.com 
TELEFONO: 3143318593</t>
  </si>
  <si>
    <t>20170409S8099-1</t>
  </si>
  <si>
    <t>DURANIA</t>
  </si>
  <si>
    <t>CONSTRUCCIÓN CANCHA DE FÚTBOL SINTÉTICA BARRIO EL CENTRO MUNICIPIO DE DURANÍA - NORTE DE SANTANDER</t>
  </si>
  <si>
    <t>Convenio en liquidicación. 
El 09/06/2,021 se realiza la AV3 atípica del proyecto.
El 03/08/2,021 se remite al grupo de liquidaciones la documentación requerida para iniciar el tramite de liquidacion del convenio.
El 17/09/2,021 se remite memorando: M-2021-4301-029968 solicitando liberación de saldo de registros presupuestales.
El 26/10/2021 se remite certificado de entrega y suficiencia del informe final de interventoría.</t>
  </si>
  <si>
    <t>UNION TEMPORAL SINTETICA DURANIA /  RL: HUGO PEREZ ALVAREZ</t>
  </si>
  <si>
    <t>CORREO: canchadurania@gmail.com
Teléfono: 3158157652</t>
  </si>
  <si>
    <t>20170644V10335-1</t>
  </si>
  <si>
    <t>PAVIMENTACIÓN EN CONCRETO RÍGIDO DE VÍAS URBANAS EN EL MUNICIPIO DE DURANÍA, NORTE DE SANTANDER</t>
  </si>
  <si>
    <t>11/07/2019</t>
  </si>
  <si>
    <t>El 31/03/2022 se recibió acta de liquidación del contrato de obra con el ajuste solicitado.
Se remite al grupo de liquidación el 29/07/2021 la documentación completa para revisión y adelantar el trámite de liquidación de convenio.</t>
  </si>
  <si>
    <t>CONSORCIO VIAL DURANIA 2018 / RL: RENZO ADRIANO ORTEGA TORRES</t>
  </si>
  <si>
    <t>CORREO: renzoortega14@hotmail.com 
TELEFONO: 3143318593</t>
  </si>
  <si>
    <t>20170391V10055-1</t>
  </si>
  <si>
    <t>EL ZULIA</t>
  </si>
  <si>
    <t>PAVIMENTO EN VÍAS URBANAS EN EL MUNICIPIO DE EL ZULIA - NORTE DE SANTANDER</t>
  </si>
  <si>
    <t>27/06/2019</t>
  </si>
  <si>
    <t>23/09/2019</t>
  </si>
  <si>
    <t>Convenio liquidado. 
Ya se cuenta con el acta de liquidación bilateral del convenio del 04/04/2022.</t>
  </si>
  <si>
    <t>UNION TEMPORAL VIAS RUBANAS ZULIA / RL: HUGO PEREZ ALVAREZ</t>
  </si>
  <si>
    <t>CORREO: viasurbanaszulia@gmail.com
TELEFONO: 3158167652</t>
  </si>
  <si>
    <t>20160591M5510-1</t>
  </si>
  <si>
    <t>MIRAFLORES</t>
  </si>
  <si>
    <t xml:space="preserve">Número de MCH: 50
Estado: Terminado
Reinicio el 26 de julio de 2021
Se Realiza av 1y 2 para el 2 de agosto de 2021.
50 viviendas terminadas con acta de recibo por beneficiario, se entregarán soportes para AV3 el 30 de agosto de 2021
Terminado: 4 de agosto de 2021
AV3 realizada el 08/11/2021. Desembolso de asivo exigible efectuado en enero de 2022. Se solicitó a la ET celeridad en su gestión para suscripción de Acta de Liquidación. </t>
  </si>
  <si>
    <t xml:space="preserve"> SERPROCAS S.A.S / RL WALTHER JACINTO JEREZ AGUDELO </t>
  </si>
  <si>
    <t xml:space="preserve"> CORREO: serprocas.sas@gmail.com </t>
  </si>
  <si>
    <t>20170673M8911-1</t>
  </si>
  <si>
    <t>LABATECA</t>
  </si>
  <si>
    <t>Convenio en liquidación. 
El dia 26 de febrero de 2021, con la presencia de los actores involucrados se llevo a cabo la auditoria visible 3 liderada por el supervisor social Alexander  Tellez.
El 11/06/2021 Se recibe acta de entrega y recibo final corregida.
El 09/07/2021  se envió la documentación técnica para iniciar el tramite de liquidacion del convenio al grupo de liquidaciones del DPS.
El 01/03/2022 se remite informe final de supervisión al grupo de liquidaciones, para continuar el trámite de liquidación del convenio.</t>
  </si>
  <si>
    <t>UNION TEMPORAL MEJORAMIENTO DE VIVIENDAS LABATECA / RL: EDISON ORLANDO DIAZ CARVAJAL</t>
  </si>
  <si>
    <t xml:space="preserve">CORREO: ut.mejoramientoviviendalabateca@gmail.com 
TELEFONO: 311 5630980 </t>
  </si>
  <si>
    <t>20160309M7289-1</t>
  </si>
  <si>
    <t>TEORAMA</t>
  </si>
  <si>
    <t>Convenio en Liquidación.
Se realiza la auditoria visible No 3 del proyecto el 02/09/2021.
El 15/09/2,021 se recibe acta de  cierre del proyecto legalizada.
El 15/09/2,021 se remite documentación completa del convenio al grupo de liquidaciones.</t>
  </si>
  <si>
    <t xml:space="preserve">UNIÓN TEMPORAL MEJORANDO VIVIENDAS / RL: ANDREA KATERINE SUAREZ LOZANO </t>
  </si>
  <si>
    <t>CORREO: proexingenieria@hotmail.com
TELEFONO: 3125099698</t>
  </si>
  <si>
    <t>20170412V10056-1</t>
  </si>
  <si>
    <t>LOS PATIOS</t>
  </si>
  <si>
    <t>PAVIMENTACIÓN EN CONCRETO ASFALTICO DE VÍAS URBANAS EN EL MUNICIPIO DE LOS PATIOS - NORTE DE SANTANDER</t>
  </si>
  <si>
    <t>CONTRATO DE OBRA LIQUIDADO</t>
  </si>
  <si>
    <t>Se encuentra pendiente la remisión de la documentación para adelantar la liquidación del convenio.
El 20/04/2022 se recibió el acta de liquidación del contrato de obra ajustada.</t>
  </si>
  <si>
    <t>UNION TEMPORAL VIAS LOS PATIOS / RL: JAIRO JOSÉ BAUTISTA RAMIREZ</t>
  </si>
  <si>
    <t>CORREO:  asesorandocontratos@gmail.com
TELEFONO: 3212061178 - (097) 5840453</t>
  </si>
  <si>
    <t>20170413S10037-1</t>
  </si>
  <si>
    <t>CONSTRUCCIÓN CUBIERTA METALICA CANCHA MULTIFUNCIONAL Y PARQUE BIOSALUDABLE BARRIO VIDELSO MUNICIPIO DE LOS PATIOS - NORTE DE SANTANDER</t>
  </si>
  <si>
    <t>29/07/2019</t>
  </si>
  <si>
    <t>18/10/2019</t>
  </si>
  <si>
    <t>Convenio en liquidación. 
Se realiza Av3 el 30/06/2020
El 03/12/2,020 se remite oficio de liberación de saldos.
El 23/05/2022 se aprueba informe final.</t>
  </si>
  <si>
    <t>UNION TEMPORAL CUBIERTA VIDELSO / RL:  LUIS DAVID CASTELLANOS COLORADO</t>
  </si>
  <si>
    <t>CORREO:  consorcioconstructoracucuta@hotmail.com
TELEFONO: 3116476297 – (097) 5729321</t>
  </si>
  <si>
    <t>20170421S10038-1</t>
  </si>
  <si>
    <t>CONSTRUCCIÓN CUBIERTA Y ADECUACIÓN DE LA CANCHA MULTIFUNCIONAL BARRIO 11 DE NOVIEMBRE DEL MUNICIPIO DE LOS PATIOS - NORTE DE SANTANDER</t>
  </si>
  <si>
    <t>08/08/2019</t>
  </si>
  <si>
    <t>Convenio en liquidación.
Se remite a la supervisión del contrato de interventoría Acta de entrega y compromiso de sostenibilidad suscrita por todas las partes.</t>
  </si>
  <si>
    <t>UNIÓN TEMPORAL CUBIERTA 11-11 / RL: GERMAN ALBERTO BERBESI BARROSO</t>
  </si>
  <si>
    <t>CORREO: cubierta1111@gmail.com
TELEFONO: 3003234074</t>
  </si>
  <si>
    <t>20170632V9282-1</t>
  </si>
  <si>
    <t>OCAÑA</t>
  </si>
  <si>
    <t>PAVIMENTACIÓN DE LAS VÍAS URBANAS EN LOS BARRIOS LA CORUÑA, GUSTAVO ALAYÓN, VICENTINAS, VILLA PARAÍSO, EL CARMEN, SIMÓN BOLÍVAR, CRISTO REY, COLINAS DEL TANQUE, LOS CRISTALES Y BRUSELAS DEL MUNICIPIO DE OCAÑA - NORTE DE SANTANDER</t>
  </si>
  <si>
    <t>El 06/04/2022 se recibe acta de liquidación del convenio firmada por todas las partes.</t>
  </si>
  <si>
    <t>UNION TEMPORAL VIAS OCAÑA 2018 / RL: CAMILO ERNESTO JACOME NAVARRO</t>
  </si>
  <si>
    <t>CORREO: camilojacome1@hotmail.com
TELEFONO: 318 282609</t>
  </si>
  <si>
    <t>20170642S3386-1</t>
  </si>
  <si>
    <t>ADECUACIÓN Y MEJORAMIENTO DE LA CANCHA DEL BARRIO MARABEL DEL MUNICIPIO DE OCAÑA - NORTE DE SANTANDER</t>
  </si>
  <si>
    <t>El 11/08/2,021 se remite por correo físico el acta de liquidación del convenio firmada por todas las partes.</t>
  </si>
  <si>
    <t>UNION TEMPORAL POLIDEPORTIVO OCAÑA LDB 2018 / RL: LILIANA DURAN BARBOSA</t>
  </si>
  <si>
    <t>CORREO: polideportivosocañaldb2018@gmail.com 
TELEFONO: 3017192989</t>
  </si>
  <si>
    <t>20170682V10057-1</t>
  </si>
  <si>
    <t>PAVIMENTACIÓN DE VÍAS URBANAS EN EL MUNICIPIO DE OCAÑA, DEPARTAMENTO NORTE DE SANTANDER</t>
  </si>
  <si>
    <t>05/11/2019</t>
  </si>
  <si>
    <t>El 09/02/2,021 se recibe acta de liquidación del contrato de obra.
El 23/03/2021 se envio la documentación técnica para iniciar el tramite de liquidacion del convenio al grupo de liquidaciones del DPS.
El 29/09/2021 se remite el certificado de entrega y suficiencia del informe final de interventoría.</t>
  </si>
  <si>
    <t>UNIÓN TEMPORAL PAVIMENTOS OCAÑA 2018  / RL: GEOVANY ORTIZ PEREZ</t>
  </si>
  <si>
    <t>CORREO: guala10@gmail.com 
TELEFONO: (097) 5691973</t>
  </si>
  <si>
    <t>20170701S9764-1</t>
  </si>
  <si>
    <t>CONSTRUCCIÓN DEL POLIDEPORTIVO EDGAR SANGUINO Y ADECUACIÓN Y CONSTRUCCIÓN DEL POLIDEPORTIVO 26 DE JULIO EN EL MUNICIPIO DE OCAÑA NORTE DE SANTANDER</t>
  </si>
  <si>
    <t>26/11/2019</t>
  </si>
  <si>
    <t>El 06/04/2022 se recibe acta de liquidación del convenio firmada por la gobernación y el 08/04/2022 se recibe desde la subdireccción de contratos el acta con todas las firmas.</t>
  </si>
  <si>
    <t xml:space="preserve"> CONSORCIO CANCHA MARABEL / RL: EIDER FABIAN QUINTERO MONTAGUD </t>
  </si>
  <si>
    <t xml:space="preserve"> CORREO: eider.quintero@gmail.com y GEOTECMINAS@hotmail.com
TELEFONO: 3153921122  </t>
  </si>
  <si>
    <t>20170667V6814-1</t>
  </si>
  <si>
    <t>PAMPLONA</t>
  </si>
  <si>
    <t>PAVIMENTACIÓN DE VÍAS EN EL CASCO URBANO DEL SECTOR BRISAS DEL PAMPLONITA BARRIO SIMON BOLÍVAR EN EL MUNICIPIO DE PAMPLONA - NORTE DE SANTANDER</t>
  </si>
  <si>
    <t>20/08/2019</t>
  </si>
  <si>
    <t>30/10/2019</t>
  </si>
  <si>
    <t>El 17/11/2021 se envió por correo fisico el acta de liquidación del convenio suscrita.</t>
  </si>
  <si>
    <t>UNION TEMPORAL BRISA 2018 / RL: EDDY YOLIMA ARTEAGA RODRIGUEZ</t>
  </si>
  <si>
    <t>CORREO: Yolima.arteaga@hotmail.com y artconstruccioneseingenieria@gmail.com 
TELEFONO: 3212061178 – (097) 5840453</t>
  </si>
  <si>
    <t>20170585V8122-1</t>
  </si>
  <si>
    <t>PUERTO SANTANDER</t>
  </si>
  <si>
    <t>CONSTRUCCIÓN DE PAVIMENTO RÍGIDO EN LA URBANIZACIÓN 16 DE JULIO DEL MUNICIPIO DE PUERTO SANTANDER, DEPARTAMENTO DE NORTE DE SANTANDER</t>
  </si>
  <si>
    <t>10/07/2019</t>
  </si>
  <si>
    <t>08/10/2019</t>
  </si>
  <si>
    <t>UNION TEMPORAL PAVIMENTACION 16 DE JULIO / RL: LUIS RAUL SALAZAR RODRIGUEZ</t>
  </si>
  <si>
    <t>20170432V9278-1</t>
  </si>
  <si>
    <t>RAGONVALIA</t>
  </si>
  <si>
    <t>PAVIMENTACIÓN EN CONCRETO RIGIDO AVENIDA 5 ENTRE CALLE 3 Y 4 Y CALLE 4 ENTRE AVENIDA 4A Y 5 DEL CASCO URBANO DEL MUNICIPIO DE RANGONVALIA - NORTE DE SANTANDER</t>
  </si>
  <si>
    <t>27/09/2019</t>
  </si>
  <si>
    <t xml:space="preserve">CONTRATO LIQUIDADO, </t>
  </si>
  <si>
    <t>El 06/04/2022 se recibe acta de liquidación del convenio firmada por todas las partes.
Se entrega el acta de liquidación del convenio suscrita el 04/04/2022.</t>
  </si>
  <si>
    <t>LEONEL VALERO ESCALANTE / RL: LEONEL VALERO ESCALANTE</t>
  </si>
  <si>
    <t>CORREO: leonelvaleroe@hotmail.es
TELEFONO: 313-8719612</t>
  </si>
  <si>
    <t>20170602V8089-1</t>
  </si>
  <si>
    <t>SALAZAR DE LAS PALMAS</t>
  </si>
  <si>
    <t>PAVIMENTACIÓN DE VÍAS EN EL MUNICIPIO DE SALAZAR - NORTE DE SANTANDER</t>
  </si>
  <si>
    <t>12/07/2019</t>
  </si>
  <si>
    <t>Convenio en liquidación. 
El 21/06/2,021 se realiza la AV3 atípica del proyecto.
El 07/09/2,021 se recibe el acta de liquidación del contrato de obra.
El 01/10/2021 se remite la documentación soporte al grupo de liquidación para que se comience el trámite de la liquidación del convenio.
Se entrega el certificado de tesorería el 17/03/2022 para avanzar con la liquidación del convenio.</t>
  </si>
  <si>
    <t>CONSORCIO VIAS SALAZAR 2018 / RL: YACID NAVARRO CARVAJALINO</t>
  </si>
  <si>
    <t>CORREO: induconltda@gmail.com 
TELEFONO: 5922827</t>
  </si>
  <si>
    <t>20170420S9965-1</t>
  </si>
  <si>
    <t>CONSTRUCCIÓN CANCHA EN GRAMA SINTETICA EN EL BARRIO COLINAS, MUNICIPIO SAN CAYETANO-NORTE DE SANTANDER</t>
  </si>
  <si>
    <t>UNION TEMPORAL CANCHA COLINAS 2018 / RL: JHON FREDY QUINTERO LEON</t>
  </si>
  <si>
    <t xml:space="preserve">CORREO: ingenbqb@gmail.com
TELEFONO: </t>
  </si>
  <si>
    <t>20170449S10409-1</t>
  </si>
  <si>
    <t>CONSTRUCCIÓN CANCHA EN GRAMA SINTÉTICA EN EL BARRIO EL LLANO DE LA HORCA, MUNICIPIO SAN CAYETANO - NORTE DE SANTANDER</t>
  </si>
  <si>
    <t>14/11/2019</t>
  </si>
  <si>
    <t xml:space="preserve">El 22/12/2021 Se remite el acta de liquidación  del convenio suscrita. </t>
  </si>
  <si>
    <t>UNION TEMPORAL CANCHA EL LLANO / RL: HUGO PEREZ ALVAREZ</t>
  </si>
  <si>
    <t>CORREO: Canchallano@gmail.com 
TELEFONO: 3214528705</t>
  </si>
  <si>
    <t>2017522AV10587-1</t>
  </si>
  <si>
    <t>VILLA DEL ROSARIO</t>
  </si>
  <si>
    <t>522A</t>
  </si>
  <si>
    <t>PAVIMENTACIÓN DE VÍAS URBANAS EN CONCRETO RÍGIDO MUNICIPIO DE VILLA DEL ROSARIO - NORTE DE SANTANDER</t>
  </si>
  <si>
    <t>El 30/12/2021 se remite la carpeta con documentos técnicos al grupo de liquidaciones del DPS.
El 03/03/2022 se firmó informe de cierre y bajo memorando M-2022-4301-008012 se solicita liquidación del convenio a la subdirección de contratación.</t>
  </si>
  <si>
    <t xml:space="preserve"> UNION TEMPORAL VIAS URBANAS 2018 / RL: PEDRO ANTONIO SILVA RUIZ </t>
  </si>
  <si>
    <t xml:space="preserve"> CORREO: ut.viasurbanas2018@gmail.com y copavicolsas@gmail.com
TELEFONO: 314 2956540 – (0375) 750030 </t>
  </si>
  <si>
    <t>2017524AV9211-1</t>
  </si>
  <si>
    <t>524A</t>
  </si>
  <si>
    <t>PAVIMENTACION EN CONCRETO RIGIDO DIFERENTES SECTORES DEL CASCO URBANO DEL MUNICIPIO DE VILLA DEL ROSARIO NORTE DE SANTANDER</t>
  </si>
  <si>
    <t>El 06/07/2021 se envia el acta de liquidación bilateral del convenio al grupo de liquidaciones.</t>
  </si>
  <si>
    <t xml:space="preserve"> UNION TEMPORAL VIA 25 / RL: EDDY YOLIMA ARTEAGA RODRIGUEZ </t>
  </si>
  <si>
    <t xml:space="preserve"> CORREO: utvia25@gmail.com
TELEFONO: 313 8028099  </t>
  </si>
  <si>
    <t>20170397S10853-1</t>
  </si>
  <si>
    <t>VAUPÉS</t>
  </si>
  <si>
    <t>MITÚ</t>
  </si>
  <si>
    <t>CONSTRUCCIÓN DE TRES PLACAS POLIDEPORTIVAS EN LAS COMUNIDADES INDÍGENAS DE SANTA MARTA, PIRACEMO Y PACUATIVA EN EL CAÑO CUDUYARI MUNICIPIO DE MITU - VAUPES</t>
  </si>
  <si>
    <t>Proyecto liquidado.</t>
  </si>
  <si>
    <t>CARLOS ANDRES PEÑA ZARATE</t>
  </si>
  <si>
    <t>310 2527167</t>
  </si>
  <si>
    <t>20170402S5601-1</t>
  </si>
  <si>
    <t>CONSTRUCCIÓN DE LAS PLACAS EN CONCRETO RÍGIDO PARA LA CANCHA MULTIFUNCIONAL PARA LAS COMUNIDADES DE ARARA CUDUYARI Y KAWAY VIRABAZU EN EL MUNICIPIO DE MITU - VAUPES</t>
  </si>
  <si>
    <t>EDUARDO ANDRES ROJAS PARDO</t>
  </si>
  <si>
    <t>311 8976414</t>
  </si>
  <si>
    <t>2017521AS10238-1</t>
  </si>
  <si>
    <t>GUAINÍA</t>
  </si>
  <si>
    <t>INÍRIDA</t>
  </si>
  <si>
    <t>521A</t>
  </si>
  <si>
    <t>CONSTRUCCIÓN DEL PARQUE RECREODEPORTIVO UBICADO EN LA COMUNIDAD MINITAS, CORREGIMIENTO DE BARRANCOMINAS EN EL DEPARTAMENTO DE GUAINIA</t>
  </si>
  <si>
    <t xml:space="preserve">
POSIBLE REINICIO 12 DE MAYO 2023
</t>
  </si>
  <si>
    <t>Fecha de Suspensión:  08-06-2022
Causa: Condiciones climaticas, dificultad en transporte y en proceso de ajuste componente diseño electrico
Fecha de posible reinicio: 14-11-2022</t>
  </si>
  <si>
    <t xml:space="preserve"> CONSTRUPRESENTE SAS / RL JOHANA DANGOND  </t>
  </si>
  <si>
    <t xml:space="preserve"> construpresente20@Gmail.com </t>
  </si>
  <si>
    <t>20160458M5937-1</t>
  </si>
  <si>
    <t>FORTUL</t>
  </si>
  <si>
    <t>en proceso de liquidacion del contrato de obra</t>
  </si>
  <si>
    <t>Número de MCH: 97 
Estado:En Suspension , desde el 14 de octubre hasta el 13 de noviembre, motivada en condiciones climaticas y orden publico.
Fecha de reinicio: 14 de noviembre de 2022
A la fecha 51 beneficiarios por iniciar, 3 en intervención y 43 terminadas.</t>
  </si>
  <si>
    <t xml:space="preserve"> CONSORCIO POR UN MEJOR FORTIL                                                     R/L Wilson Ferley Aguilar Rozo </t>
  </si>
  <si>
    <t xml:space="preserve"> consorcioporunmejorfortul@gmail.com Cel. 314-2156243 </t>
  </si>
  <si>
    <t>20160352M8018-1</t>
  </si>
  <si>
    <t xml:space="preserve"> MEJORAMIENTO DE CONDICIONES DE HABITABILIDAD</t>
  </si>
  <si>
    <t>OBRA TERMINADA DOCUMENTACION PARA RECIBO Y PAGO FINAL EN REVISION INTERVENTORIA</t>
  </si>
  <si>
    <t>Estado:En Ejecucion
Reinicio el 01 de octubre de 2022. a la fecha 54 viviendas en ejecucion, en proceso tramite prorroga al contrato plazo de 15 dias.</t>
  </si>
  <si>
    <t xml:space="preserve"> CONSORCIO GUAINIA 2018 / RL JUAN FELIPE LINARES CRUZ </t>
  </si>
  <si>
    <t xml:space="preserve"> Teléfono: 3115208927 - 3102379516
Email. Consorcioguainia2018@gmail.com </t>
  </si>
  <si>
    <t>20160467M7372-1</t>
  </si>
  <si>
    <t>TOLIMA</t>
  </si>
  <si>
    <t>MELGAR</t>
  </si>
  <si>
    <t>5 (2- Preconstrucción) (3 - Obra)</t>
  </si>
  <si>
    <t>Gestion de la interventoria en el ultimo mes:
1, El municipio de Melgar remite acta de liquidación del contrato de obra, acorde a los compromisos de la mesa de trabajo del día 16 de agosto de 2022,  para revisión de la interventoria, se remite respuesta al documento el día 7 de septiembre de 2022 , en documento se aclara la forma de pago a relizar para el sexto  y ultimo desembolso al contratista de obra.
2. La interventoria remitió mediante correo electrónico del 20 de septiembre de 2022., observaciones al acta de liquidación presenta por el municipio de Melgar, en consecuencia y reiterando las consideraciones realizadas por la interventoria mediante comunicación CI-IPDPS-12765-2022 del 7 de septiembre de 2022
3. La interventoria remite el acta de liquidación con visto bueno al municipio el día 26 de septiembre de 2022, a la espera del soporte del último pago al contratista 
5. el Ente Territorial remitio el acta de liquidacion del contrato el dia 3 de octubre de 2022, la interventoria realizo observaciones el dia 6 de octubre de 2022, toda vez qure el acta remitiida no estaba fechada.</t>
  </si>
  <si>
    <t>Proyecto terminado y entregado al Municipio.
Informe final de Interventoría en revisión de PS.</t>
  </si>
  <si>
    <t>CONSORCIO MEJORAMIENTO VIVIENDAS MELGAR 2019
RL YEISON ALONSO CARDENAS ACOSTA</t>
  </si>
  <si>
    <t>CORREO: infraestructura@bbingenieros.com
viviendasmelgar2019@gmail.com
TELEFONO:  0317212249 -3006562885</t>
  </si>
  <si>
    <t>20170482M8930-1</t>
  </si>
  <si>
    <t>QUINDÍO</t>
  </si>
  <si>
    <t>LA TEBAIDA</t>
  </si>
  <si>
    <t>3 (1 - Preconstrucción) (2 - Obra)</t>
  </si>
  <si>
    <t xml:space="preserve">1. El día 13/12/21 se suscribió acta de liquidación.  </t>
  </si>
  <si>
    <t>Proyecto terminado (37 MCH) y entregado al Municipio.
Se radicó a la DISH memorando M-2021-4301-044710 de solicitud de constitución de reserva presupuestal.
En trámite ante la Subdirección de Contratación, la solicitud de modificación al CV (prórroga).</t>
  </si>
  <si>
    <t>LUCIANO ARGEMIRO ECHEVERRI ARANGO Representante legal CONSORCIO LUMA</t>
  </si>
  <si>
    <t>CORREO: consorcioluma2021@gmail.com
TELEFONO: 3175769913, 3233223183 y 3148622422.</t>
  </si>
  <si>
    <t>20170437V9365-1</t>
  </si>
  <si>
    <t>RISARALDA</t>
  </si>
  <si>
    <t>MARSELLA</t>
  </si>
  <si>
    <t xml:space="preserve"> pavimento de vías urbanas del municipio de marsella - risaralda</t>
  </si>
  <si>
    <t>4 meses y 20 días</t>
  </si>
  <si>
    <t>1. Causa de la Suspensión: En espera de cesión del Contrato o liquidación por el municipio.
2. Fecha de suspensión: 17/09/2019
3. Plazo Transcurrido: N/A
4. Estado del tramite pendiente: Proyecto aprobado en mesa técnica por el DPS. En definición de acciones por el municipio.
5. Fecha estimada de reinicio: 28/03/2022 fecha fin de suspensión.
6. Observaciones y Gestión de Interventoría en el último mes: Solicitud reiterada de retiro del proyecto a la Interventoría. La Interventoría remitió el 22/02/2022 reporte de incumplimiento de la cláusula al no haber reiniciado el proyecto el 15/02/2022, sin respuesta a la fecha. Se programó reunión de seguimiento por el DPS para el 18/03/2022.</t>
  </si>
  <si>
    <t xml:space="preserve">Proyecto terminado y entregado al Municipio. </t>
  </si>
  <si>
    <t>VHZ INGENIERÍA S.A.S
 RL:VICTOR HUGO ZAPATA CARDENAS</t>
  </si>
  <si>
    <t xml:space="preserve">CORREO:  
direccion.civil@vhz-ingenieria.com
TELEFONO: 3116226458 </t>
  </si>
  <si>
    <t>20170307S8146-1</t>
  </si>
  <si>
    <t>LA VIRGINIA</t>
  </si>
  <si>
    <t>plaza de mercado municipio la virginia risaralda</t>
  </si>
  <si>
    <t>Se define balance presupuestal del contrato de obra, por las tres partes y la adicion por un valor de $1'235.132.559; se encuentra en tramite la mayor permanencia de interventoria ya que se requiere prórroga por 3 meses.
Se remite mediante comunicación CI-IPDPS-15283-2023 se remite recomendación de prorroga al convenio, así mismo se remite mediante comunicación CI-IPDPS-15316-2023 el valor de mayor permanencia de la interventoría a la ET.
En espera respuesta de la ET, defina el otro si al contrato y realice el tramite de asignacion de recursros al contrato de interventoria.</t>
  </si>
  <si>
    <t xml:space="preserve">
La interventoría dio aval de prórroga al contrato de obra por 4 meses.
En trámite ante la Subdirección de Contratación, la solicitud de modificación al CV  mayor permanencia de interventoria y prorroga.</t>
  </si>
  <si>
    <t xml:space="preserve">
 UNION TEMPORAL PLAZA LA VIRGINIA 2021 CONTRATISTA:  Oscar Ivan Londoño Galviz Representante</t>
  </si>
  <si>
    <t>Celular: 3002098844 - utplazalavirginia2021@gmail.com</t>
  </si>
  <si>
    <t>20170308V7209-1</t>
  </si>
  <si>
    <t>construcción de pavimentos de vías urbanas sector norte municipio de la virginia - risaralda</t>
  </si>
  <si>
    <t xml:space="preserve">1. Causa de la Suspensión: N/A
2. Fecha de suspensión: N/A
3. Plazo Transcurrido: N/A 
4. Estado del tramite pendiente: N.A
5. Fecha de reinicio: N/A
6. Observaciones y Gestión de Interventoría en el último mes: El 03 de febrero de 2022 se recibe, a través de correo electrónico, el acta de cierre de proyecto expedida por el Ente Territorial mediante Resolución No. 418 de fecha 30/Dic./2022 "Por medio de la cual se hace el cierre del proyecto de inversión Contrato de Obra No. 249 de 2018 CONSTRUCCIÓN DE PAVIMENTO DE VÍAS URBANAS SECTOR NORTE DEL MUNICIPIO DE LA VIRGINIA, RISARALDA."
</t>
  </si>
  <si>
    <t>Proyecto terminado y entregado al Municipio. 
Mediante memorando M-2021-4301-032527 del 08 de octubre de 2021, se tramitó el último desembolso correspondiente al 10%.
En revisión el informe final de interventoría.
El 29 de diciembre de 2021, el E.T. informó que está elaborando el acta de liquidación unilateral del contrato de obra, la cual será remitida a PS el 31 de diciembre.</t>
  </si>
  <si>
    <t>CESAR AGUSTO  GÓMEZ GIRALDO</t>
  </si>
  <si>
    <t>CORREO: cesargomez811@hotmail.com
TELEFONO:  3122467593</t>
  </si>
  <si>
    <t>20170461V3659-1</t>
  </si>
  <si>
    <t>CALARCÁ</t>
  </si>
  <si>
    <t xml:space="preserve">mejoramiento de red vial urbana del corregimiento de barcelona muncipio de calarca quindio </t>
  </si>
  <si>
    <t>1. Causas de la Suspensión:  N/A
2. Fecha de la suspensión: N/A
3. Estado del trámite pendiente: N/A
4. Fecha estimada de reinicio: N/A
5. Observaciones y Gestión de Interventoría en el último mes: El día 09/Feb./2022 mediante correo electrónico se indica la solicitud del último desembolso para cerrar temas relacionados con el Acta de Liquidación. El día 16/Feb./2022, a través de correo electrónico, se reitera la solicitud al DPS frente a la información solicitada del ultimo desembolso (recibo de pago y descuentos) para cierre del acta de liquidacion.</t>
  </si>
  <si>
    <t>Proyecto terminado y entregado al Municipio. 
Mediante memorando M-2021-4301-039909 del 03 de diciembre de 2021 se tramitó el último desembolso.
En elaboración el acta de liquidación del contrato de obra.
25/4/23: En consecución de documentación para la liquidación del Convenio.</t>
  </si>
  <si>
    <t xml:space="preserve"> CONSORCIO RED VIAL CALARCÁ RL JHON JAIME CATAÑO HENAO</t>
  </si>
  <si>
    <t>CORREO: redvialcalarca@hotmail.com
TELEFONO: 3136793363</t>
  </si>
  <si>
    <t>20170620M10658-1</t>
  </si>
  <si>
    <t>HUILA</t>
  </si>
  <si>
    <t>SANTA MARÍA</t>
  </si>
  <si>
    <t>8 (3 - Preconstrucción) (5 - Obra)</t>
  </si>
  <si>
    <t>1. Gestión de la Interventoría en el último mes: Se radica informe final aprobado en físico ante DPS el 31 de mayo de 2022.
Proyecto liquidado con acta de cierre firmada</t>
  </si>
  <si>
    <t>Proyecto terminado y entregado al Municipio.
Informe final de interventoría aprobado.</t>
  </si>
  <si>
    <t>REPRESENTANTE LEGAL: ISAIAS VARGAS GONZALES</t>
  </si>
  <si>
    <t xml:space="preserve">CORREO: ivgingeniero@gmail.com 
contratacionivg@gmail.com; santamariaivg@gmail.com
TELEFONO: 3125223367 </t>
  </si>
  <si>
    <t>20170597M8940-1</t>
  </si>
  <si>
    <t>CALDAS</t>
  </si>
  <si>
    <t>MARMATO</t>
  </si>
  <si>
    <t>7 (2 - Preconstrucción) (5 - Obra)</t>
  </si>
  <si>
    <t xml:space="preserve">Gestion de la interventoria en el ultimo mes:
1. La interventoria mediante comunicación CI-IPDPS-12763-2022 del 19 de septiembre de 2022, remitió alcance de presunto incumplimiento y el estado final del contrato, al Municipio de Marmato, toda vez que se requería como insumo para dar continuidad con las acciones administrativas que adelanta el ente territorial al contratista de obra
2. Se remitió lo pertinente  a las observaciones generadas por la supervisión del DPS, al informe final de interventoria el día 22 de septiembre de 2022.
3. Solicitud de estado del contrato de obra a la ET.
</t>
  </si>
  <si>
    <t>Gestion de la interventoria en el ultimo mes:
1. La interventoria remite mediante comunicado CI-IPDPS-11108-2022 del 4 de mayo de 2022, acta de terminacion del contrato de obra con el estado de avance de cada uno de los beneficiarios del proyecto, teniendo en cuenta el incumplimiento de entrega de las obras por parte del contratista.
2. El Municpio no ha realizado pronunciamiento referente al informe de incumplimiento remitido por la interventoria, en el cual recomienda la liquidación del contrato, acorde con los compromisos de la mesa de trabajo del 21 de abril de 2022.</t>
  </si>
  <si>
    <t>CONSORCIO MARMATO (RL VLADIMIR POSADA CONSTAIN)</t>
  </si>
  <si>
    <t xml:space="preserve">
ING VALDIMIR POSADA: vvvla@hotmail.com 
ING ANGELICA AGUIRRE dirtecnica@jvingenieros.com 
ARQ EFRAIN CABRALES: oficinatecnica3@jvingenieros.com 
TELEFONO: 3008042476 
DIRECTOR DE OBRA: CÉSAR HERNÁNDEZ
CEL: 3007043422
 dirobras@jvingenieros.com
</t>
  </si>
  <si>
    <t>20170638M9124-1</t>
  </si>
  <si>
    <t>ARANZAZU</t>
  </si>
  <si>
    <t>8 (2 - Preconstrucción) (6 - Obra)</t>
  </si>
  <si>
    <t>Gestion de la interventoria en el ultimo mes:
1.  La interventoria mediante comunicado CI-IPDPS-12924-2022 del 19 de septiembre de 2022, dio respuesta a comunicado RAD 110.343 remitido mediante correo electrónico del 16 de septiembre de 2022 por el municipio de Aranzazu, en el cual se reitero los considerandos que surtieron la recomendación de presunto incumplimiento por parte de la interventoria al contratista de obra, adicional se reiteró el estado de avance a la terminación contractual el día 3 de abril de 2022.
2. Se remitió lo pertinente  a las observaciones generadas por la supervisión del DPS, al informe final de interventoria el día 22 de septiembre de 2022</t>
  </si>
  <si>
    <t>Ficha de estructuración del proyecto con pertinencia dada en mesa técnica No. 49 (05 de octubre de 2020). Aprobación 49 de 61 MCH.
Ficha de estructuración del proyecto con pertinencia dada en mesa técnica No. 124 (04 de agosto de 2021). 12 MCH pendientes y reformulación del proyecto.
De las 61 viviendas, 38 en ejecución y 23 por iniciar.
Mediante memorandos M-2021-4301-040777 y M-2021-4301-040825 del 10 de diciembre de 2021, se tramitaron los desembolsos correspondientes al 10% y 15% (etapa obra). 
El contratista solicitó prórroga por 60 días. La interventoría emitió su concepto.
En trámite ante la Subdirección de Contratación, la solicitud de modificación al CV (prórroga).</t>
  </si>
  <si>
    <t>CONSORCIO CASAS ARANZAZU (RL JUAN CARLOS AMADOR CARRASCAL)</t>
  </si>
  <si>
    <t xml:space="preserve">CEL: 3007043422 - 3217759016
E-MAIL: dirobras@jvingenieros.com
dirtecnica@jvingenieros.com; jamador@jvingenieros.com;
oficinatecnica3@jvingenieros.com; </t>
  </si>
  <si>
    <t>20170374S9540-1</t>
  </si>
  <si>
    <t>QUIMBAYA</t>
  </si>
  <si>
    <t>construcción cancha sintética y adecuación de polideportivo en el sector el naranjal, municipio de quimbaya quindio</t>
  </si>
  <si>
    <t>Se cuenta con acta de liquidacion legalizada (18/04/2023)
4/10/2022 Informe final de interventoría en revisión de PS</t>
  </si>
  <si>
    <t>Proyecto terminado. 
El contratista no ha atendido las observaciones reportadas en el acta de terminación para que el E.T. e interventoría procedan con el recibo a satisfacción de la obra. La interventoría proyectará comunicado al contratista reiterando los pendientes y el cumplimiento a los mismos.</t>
  </si>
  <si>
    <t>CONSORCIO POR EL DEPORTE  
RL: ANDRES AVENDAÑO GIRALDO</t>
  </si>
  <si>
    <t>CORREO: consorcioporeldeporte@gmail.com ing.andres.avendano@gmail.com
TEL:3158583506 - 3006544992</t>
  </si>
  <si>
    <t>20170695S4976-1</t>
  </si>
  <si>
    <t>PITALITO</t>
  </si>
  <si>
    <t>construcción de obras de ornato e iluminación fase ii parque principal centro poblado de bruselas municipio de pitalito - huila</t>
  </si>
  <si>
    <t>En reunion del 01 de junio entre Dps e interventoría, Dps manifiesta que contratos informo al supervisor que radique memorando de liquidación y esta pendiente acta de audiencia que sera remitida de contratos a supervisor.</t>
  </si>
  <si>
    <t>Proyecto terminado sin recibo. 
El contratista de obra no hizo entrega de los certificados RETIE y RETILAP. Adicionalmente, la obra presenta observaciones sin atender. 
25/03/2022 mediante memorando M-2022-4301-011977, se remitió a la Subdirección de Contratación copia de la Resolución Administrativa No. 175 del 09 de diciembre de 2021, por la cual el E.T. declara el incumplimiento y hace efectiva la cláusula penal del contrato de obra. 
26/04/2022 la Subdirección de Contratación citó a audiencia de arreglo directo. Fórmula de arreglo propuesta por la DISH: entrega de informes semanales de avance; 30 junio - cierre de pendientes de obra y documentos; 01 julio - visita a la obra E.T., interventoría y supervisión PS; 29 julio - liquidación del contrato de obra, AV 3 y acta de entrega y compromiso de sostenibilidad. El E.T. presentó propuesta hasta el mes de septiembre; sin embargo, ésta no fue aceptada. Se solicitó ajuste en el plazo presentado. Se suspendió la audiencia y se reprogramó para el 03 de mayo. 
03/05/2022 la Subdirectora de Contratación declaró la audiencia fallida por no asistencia del E.T. Solicitó a la supervisión del CV proceder con la liquidación, teniendo en cuenta que el convenio no se encuentra vigente.
23/05/2022 la Subdirección de Contratación remitió el acta de audiencia de mesa de arreglo directo. Se envió para firma del E.T. 
31/05/2022 la Subdirección de Contratación dio respuesta al E.T. sobre solicitud de reprogramación de audiencia.
24/08/2022 se realizó reunión interna con los apoyos de la supervisión para adelantar el trámite de liquidación del CV.
Informe final de interventoría sin radicar a PS.</t>
  </si>
  <si>
    <t xml:space="preserve">PROMOTORA SOLUCIONES DE ENERGIA Y ALUMBRADO S.A.S( RL. ING. NELSON EUCLIDES FONSECA PINEDA)  </t>
  </si>
  <si>
    <t>CORREO: nfonseca@proseall.com; catheringarciaj@proseall.com
TELEFONO: (604) 4673466 cel:3176651243</t>
  </si>
  <si>
    <t>20170600V9780-1</t>
  </si>
  <si>
    <t>COLOMBIA</t>
  </si>
  <si>
    <t>construccion de pavimento rigido para 11 vias en el casco urbano del municipio de colombia - huila</t>
  </si>
  <si>
    <t>REPRESENTANTE LEGAL : RICARDO DUSSAN COBALEDA</t>
  </si>
  <si>
    <t>CORREO: jucavi09@hotmail.com - 
licitaciones-ing.juanvillany@outlook.com
 CEL : 3138283982</t>
  </si>
  <si>
    <t>20170535S10092-1</t>
  </si>
  <si>
    <t>construcción cancha sintetica y graderias en el municipio de aranzazu, departamento de caldas</t>
  </si>
  <si>
    <t>5. Observaciones y Gestión Interventoría en el último mes: El 09/May./2022 a través de comunicado CI-IPDPS-11144-2022 se remite a DPS la subsanación al Informe Final de Interventoría bajo las últimas observaciones allegadas a través de correo electrónico del 11 de abril de 2022.</t>
  </si>
  <si>
    <t>23-09-2022 Último desembolso realizado el pasado 18 de febrero de 2022 de los recursos de vigencias Expiradas._x000D_- Informe Final de Interventoría cuenta con suficiencia remitida a la interventoría y al supervisor del contrato de interventoría el pasado 2 de septiembre de 2022. _x000D_- Actualmente se adelanta la consecución de documentos para la liquidación del convenio 535 FIP de 2017._x000D_</t>
  </si>
  <si>
    <t>CONSORCIO ARANZAZU 2018 ( RL. ALFONSO CARLOS GONZALEZ VELLOJIN )</t>
  </si>
  <si>
    <t>CORREO:creatoingenieriacaldas@gmail.com
jjrojas99@hotmail.com.
TELEFONO:3002308977 - 3014230295</t>
  </si>
  <si>
    <t>20160471M7690-1</t>
  </si>
  <si>
    <t>SANTA ISABEL</t>
  </si>
  <si>
    <t>1. Gestión de la Interventoría en el último mes:  Interventoría remitio informe final subsanado el 14 de septiembre de 2022.
Para el 14 de septiembre de 2022 la interventoría remite proyección de las actas de terminación, liquidación y cierre. Se remite nuevamente balance presupuestal y memoria de cantidades con su respectivo aval.
2. 14/09/2022 Interventoría remite  Informe final  atendiendo las observaciones de PS
3.El Contratista de Obra remitio Actas de recibo de 19 beneficiarios, a lo cual la Interventoría informa que suscribira solamente las actas de las 9 viviendas que contaron con supervisión, se remiten observaciones a dichas actas, las cuales a la fecha no han sido atendidas</t>
  </si>
  <si>
    <t>Proyecto terminado sin cumplir el alcance. 
El contratista de obra no cumplió con la ejecución del alcance del proyecto. Adicionalmente, quedó pendiente la aprobación de pre-construcción de 6 MCH.
En mesa técnica (06-07-2021) se dió pertinencia a 37 de 43 MCH.
De las 37 viviendas aprobadas, 9 terminadas (sin acta de recibo), 2 en ejecución.
06/05/2022 se radicó memorando M-2022-4301-019852 ante la Subdirección de Contratación, solicitando la liquidación del CV.
26/09/2022 mediante memorando M-2022-4301-047799 se dio respuesta a la solicitud de la Oficina Asesora Jurídica.
12/12/2022 mediante comunicado S-2022-4301-454084 se dio respuesta al Concejo Municipal sobre información del convenio.
23/12/2022 se entregan insumos para dar respuesta a derecho de petición interpuesto por el contratista de obra.
Informe final de Interventoría radicado ante PS (componente técnico - OK y componente social - observaciones).</t>
  </si>
  <si>
    <t xml:space="preserve"> CONSORCIO SANTA CHAVA 2018( RL.  GUSTAVO
ADOLFO LEAL GALINDO)</t>
  </si>
  <si>
    <t>CORREO: isaleconstrucciones@gmail.com
     consorciosantachava@gmail.com     
TELEFONO: 2623590-3214928400</t>
  </si>
  <si>
    <t>20160473M5737-1</t>
  </si>
  <si>
    <t>CAJAMARCA</t>
  </si>
  <si>
    <t>6 (2 - Preconstrucción) (4 - Obra)</t>
  </si>
  <si>
    <t xml:space="preserve">1. Fecha de terminación: 27/04/2022.
2. Observaciones y Gestión de Interventoría en el último mes: Proyecto Terminado el 27 de abril de 2022 Se cuenta con  52 terminadas y recibidas a satisfacción por las partes, se celebro auditoría visible el 15 de junio de 2022
3, Acta de liquidación de obra suscrita el 04 de agosto de 2022
4. 27/09/2022 Informe final de Interventoría Aprobado
</t>
  </si>
  <si>
    <t>ANGYY NICOLS ACOSTA VELA</t>
  </si>
  <si>
    <t>CORREO: nicolsacosta1@gmail.com  nicolsacosta1@hotmail.com
viviendasdpscajamarca2018@gmail.com
TELEFONO:  3115989529 -  2733308</t>
  </si>
  <si>
    <t>20160461M7366-1</t>
  </si>
  <si>
    <t>ATACO</t>
  </si>
  <si>
    <t xml:space="preserve">
6. La interventoria mediante comunicación CI-IPDPS-14137-2022 del 12 de diciembre de 2022,  con el cual recomendó el pago del acta final de obra, supeditado a la actualización de las garantías del proyecto, se remite observaciones el día 28 de diciembre de 202, a las garantías entregadas.</t>
  </si>
  <si>
    <t>Proyecto terminado con disminución de alcance y recibido por interventoría. 
En mesa técnica No. 143 (29-10-2021) se dió pertinencia a 49 de 60 MCH.
De las 49 viviendas aprobadas, 15 terminadas y 34 sin inicio de actividades.
El contratista de obra no cumplió con la entrega del producto de pre-construcción de 11 MCH.
14/12/2022 se tramitó el único desembolso.
Se programará AV3.
Informe final de interventoría sin radicar a PS.</t>
  </si>
  <si>
    <t>UNION TEMPORAL VIVIENDAS ATACO (RL  OLAGUER AGUDELO PRIETO)</t>
  </si>
  <si>
    <t>CORREO: proyectosciviles2015@outlook.com
proyectosciviles2014@outlook.com viviendasataco@gmail.com 
CEL: 3102224514 - 3213415015</t>
  </si>
  <si>
    <t>20160546M5769-1</t>
  </si>
  <si>
    <t>QUINCHÍA</t>
  </si>
  <si>
    <t>5 (1 - Preconstrucción) (4 - Obra)</t>
  </si>
  <si>
    <t>5.9 (1 - Preconstrucción) (4.9 - Obra)</t>
  </si>
  <si>
    <t>1. Causa del Atraso o Incidencia: N.A.
2. Gestión de la Interventoría en el último mes: Proyecto terminado el 21/09/2021 con todas las viviendas entregadas.  Se solicita a contratista que remita informe final en físico con el objeto de ser remitido a DPS, informe recibido el 18 de julio de 2022 el cual se informa que es coherente con el informe digital revisado. Se emite comunicado a Municipio el 26 de julio de 2022 solicitando la suscripción del acta de cierre.
Se celebró mesa de trabajo el 29 de julio de 2022 con el objeto de generar el compromiso de remitir acta de cierre del proyecto por parte de la Alcaldía.
Se remite por parte del municipio el 22 de agosto de 2022 acta de lliquidación del contrato.
- el 02 de diciembre de 2022 se remite aprobación del informe final de Interventoría</t>
  </si>
  <si>
    <t xml:space="preserve">Proyecto terminado (31 MCH) y entregado al Municipio. 
Mediante memorando M-2021-4301-036609 del 10 de noviembre de 2021, se tramitó el desembolso correspondiente al 90%. Mediante memorando M-2021-4301-045492 del 29 de diciembre de 2021, se tramitó el último desembolso (vigencia expirada). </t>
  </si>
  <si>
    <t>CONSORCIO QUINCHÍA 2018 (RL VICTOR MANUEL GUEVARA HOYOS)</t>
  </si>
  <si>
    <t>CORREO: vmguevara17@gmail.com
TELEFONO: 312 551 7047</t>
  </si>
  <si>
    <t>20160545M7922-1</t>
  </si>
  <si>
    <t>APÍA</t>
  </si>
  <si>
    <t>5 (1 - Preconstrucción) (4- Obra)</t>
  </si>
  <si>
    <t>7,99 (1 - Preconstrucción) (6,99 - Obra)</t>
  </si>
  <si>
    <t>11. Causa del Atraso o Incidencia: N.A.
2. Gestión de la Interventoría en el último mes: Proyecto terminado el 04/09/2021. No se han recibido actas de recibo a satisfacción. Una vez se tengan las actas se remitirá acta de recibo final. De acuerdo con los compromisos de entrega por parte del contratista que se menciona no han sido cumplidos. Se remite informe final de interventoría el 22 de junio de 2022.
Para el 22 de julio de 2022 se remite comunicado a contratista solicitando la información que subsane la observaciones de la documentación para la liquidación. A la fecha no se tiene respuesta por lo que interventoría recomienda el incumplimiento total el 7 de septiembre de 2022. 
Para el día del 28 de septiembre de 2022 se remite trazabilidad del proyecto a DPS.</t>
  </si>
  <si>
    <t>Proyecto terminado (43 MCH). 
El contratista de obra no ha cumplido con la entrega de los documentos pendientes. El E.T. informó que iniciará acciones frente al incumplimiento.
El 22 de diciembre de 2021, se recibieron soportes para tramitar el desembolso No. 3. En revisión del apoyo financiero del CV. Se tramitará en el mes de enero de 2022, teniendo en cuenta las observaciones encontradas a los soportes.
Se radicó a la DISH memorando M-2021-4301-044728 de solicitud de constitución de reserva presupuestal.
En trámite ante la Subdirección de Contratación, la solicitud de modificación al CV (prórroga).</t>
  </si>
  <si>
    <t>CONSORCIO VIVIENDAS
RISARALDA ( RL JHON FREDY DUQUE RIVERA)</t>
  </si>
  <si>
    <t xml:space="preserve">CORREO: consorcioviviendasrisaralda@gmail.com
TEL: 313 5409575 </t>
  </si>
  <si>
    <t>2017520AV8350-1</t>
  </si>
  <si>
    <t>GARZÓN</t>
  </si>
  <si>
    <t>520A</t>
  </si>
  <si>
    <t>construcción pavimento rígido en los barrios riveras de garzón y orquidea real y centros poblados majo y zuluaga municipio de garzón - huila</t>
  </si>
  <si>
    <t>Liquidación del CV - 23 de septiembre 2022</t>
  </si>
  <si>
    <t xml:space="preserve">CONSORCIO CENTRO POBLADO (RL ENRIQUE PERDOMO QUINTERO) </t>
  </si>
  <si>
    <t>CORREO: enripq16@hotmail.com
TELEFONO:  8720077 - 3115039680</t>
  </si>
  <si>
    <t>20170454V8149-1</t>
  </si>
  <si>
    <t>TELLO</t>
  </si>
  <si>
    <t>VIAS Y TRANSPORTE 2</t>
  </si>
  <si>
    <t>construcción del pavimento rígido para las vías y plazoleta central del centro poblado el cedral en la zona rural del municipio de tello - huila</t>
  </si>
  <si>
    <t>Liquidación del CV - 22 de octubre 2021</t>
  </si>
  <si>
    <t>CONSORCIO EL CEDRAL
RL. JOHN EDISON JORDAN TEJADA</t>
  </si>
  <si>
    <t>CORREO:  gerencia@incivilsas.com - proyectos@incivilsas.com
TELEFONO: 8643475- 3187077741</t>
  </si>
  <si>
    <t>20160472M7172-1</t>
  </si>
  <si>
    <t>4 (1 - Preconstrucción) (3- Obra)</t>
  </si>
  <si>
    <t>7.6 (1 - Preconstrucción) (6.6- Obra)</t>
  </si>
  <si>
    <t xml:space="preserve">Proyecto liquidado </t>
  </si>
  <si>
    <t>Proyecto terminado con disminución de alcance y entregado al Municipio. 
En mesa técnica No. 99 (28-04-2021) se dió pertinencia a 36 MCH.
En mesa técnica No. 187 (27-07-2022) se dió pertinencia a la disminución de alcance de 36 MCH a 20 MCH.
De las 36 viviendas, 20 terminadas y 16 sin inicio de actividades.
Acta de liquidación del contrato de obra pendiente de firma. 
19/12/2022 el E.T. informó que tiene observaciones al acta de liquidación del contrato de obra. Sin embargo, la interventoría y PS desconoce cuáles son. Se reiteró al E.T. enviar el listado. Sin respuesta.</t>
  </si>
  <si>
    <t>CONSORCIO
SUAREZ H.I. 2018 (RL. HENRY EMIRO ARIZA SANTOYO)</t>
  </si>
  <si>
    <t>CORREO: gerencia.ingemin@gmail.com - contratacion.ingemin@gmail.com; hse.ingemin@gmail.com
CEL:3176423400 - 3507848840</t>
  </si>
  <si>
    <t>20160474M5614-1</t>
  </si>
  <si>
    <t>RONCESVALLES</t>
  </si>
  <si>
    <t>8 (2- Preconstrucción) (6- Obra)</t>
  </si>
  <si>
    <t>1. Observaciones y Gestión de Interventoría en el último mes:  
2. El día 06 de marzo se realiza Reiteración N°04 lineamientos doc. liquidación Contrato de Obra-RONCESVALLES MCH
3, el 07 de marzo se realiza mesa de trabajo programada por DPS en la cual el contratista se compromete a entregar la información requerida el 17 de marzo de 2023.
A la fecha se cuenta con la totalidad de las Actas de recibo por beneficiario, debidamente suscrita
Acta de entrega y recibo final suscrita
Fecha tentativa de AV3 el próximo 2 de junio de 2023</t>
  </si>
  <si>
    <t>Proyecto terminado.
Acta de entrega y recibo final a satisfacción en trámite.
Se programará AV3.
Modificación del CV - forma de pago firmada por el E.T.
El E.T. solicitó prórroga al CV. En trámite interno.</t>
  </si>
  <si>
    <t xml:space="preserve">CONSORCIO ACOSTA PEÑALOZA 2017 (RL LEGAL ANGGY NICOLS ACOSTA VELA) </t>
  </si>
  <si>
    <t>CORREO: nicolsacosta1@gmail.com nicolsacosta1@hotmail.com
roncesvallesacostaypenaloza@gmail.com
TELEFONO: 3115989529</t>
  </si>
  <si>
    <t>20160466M7368-1</t>
  </si>
  <si>
    <t>PURIFICACIÓN</t>
  </si>
  <si>
    <t>9 (2- Preconstrucción) (7- Obra)</t>
  </si>
  <si>
    <t xml:space="preserve">Observaciones y Gestión de Interventoría en el último mes:  
1.  Se manifiesta que el avance ejecutado reflejado es de 92.82% debido a que la programación contempla 91 viviendas y solo se ejecutaron 81.
2. Se remitió acta de terminación del contrato el pasado 19 de agosto de 2022.
3. Se cuenta con actas de recibo a satisfacción de los 81 beneficiaros firmadas
4. el 09 de marzo se solicita nuevamente liquidación unilateral del Contrato de Obra, teniendo en cuenta que a la fecha no ha sido entregada  la totalidad de la documentación final Contrato de Obra
5. el 27de abril se reitera la solicitud de remitir las actas de terminación y recibo del contrato, firmadas, asi como la entrega de la documentación de liquidación
</t>
  </si>
  <si>
    <t>Proyecto terminado con disminución de alcance. 
Acta de terminación pendiente de firma del contratista de obra.
En mesa técnica No. 100 (03-05-2021) se dió pertinencia a 91 MCH.
De las 91 viviendas, 81 terminadas y 10 sin inicio de actividades. 
16/09/2022 El E.T. hizo entrega de la Resolución No.0-00326, por medio de la cual se inicia una actuación administrativa por el presunto incumplimiento del contrato de obra. 
15/11/2022 se realizó reunión de seguimiento para el cierre del proyecto.
22/11/2022 el E.T. informó que citó al contratista de obra a audiencia de incumplimiento para el 29 de noviembre. Sin respuesta del E.T.
13/12/2022 se programó reunión presencial. No asisitó el E.T.
21/12/2022 se envió derecho de petición al E.T. (solicitud documentos para liquidación del contrato de obra). Sin respuesta.
Informe final de interventoría sin radicar a PS.</t>
  </si>
  <si>
    <t>CONSORCIO VIVIENDA PAXI RHINO (JUAN PABLO HERRERA PARDO)</t>
  </si>
  <si>
    <t>CORREO: paxigroup@hotmail.com
TELEFONO: 3105873787</t>
  </si>
  <si>
    <t>20160478M5849-1</t>
  </si>
  <si>
    <t>ALGECIRAS</t>
  </si>
  <si>
    <t>07/04/022</t>
  </si>
  <si>
    <t>6 (2 - Preconstrucción) (4- Obra)</t>
  </si>
  <si>
    <t>8 (2 - Preconstrucción) (6- Obra)</t>
  </si>
  <si>
    <t xml:space="preserve">
Informe final de Interventoría aprobado
Proyecto liquidado</t>
  </si>
  <si>
    <t>Proyecto terminado y entregado al Municipio.
Informe final de interventoría sin radicar a PS.</t>
  </si>
  <si>
    <t>CONSORCIO MEJORAMIENTOS ALGECIRAS( RL RICARDO DUSSAN COBALEDA)</t>
  </si>
  <si>
    <t xml:space="preserve">CORREO: ingeconsas1@hotmail.com riduco1@yahoo.com mejoramientosalgeciras@gmail.com
TELEFONO: 3164706948 - 8642930 
</t>
  </si>
  <si>
    <t>20160464M5554-1</t>
  </si>
  <si>
    <t>SALDAÑA</t>
  </si>
  <si>
    <t>1. Proyecto liquidado. 
27/09/2022 Informe final de Interventoría APROBADO</t>
  </si>
  <si>
    <t>ANGGY NICOLS ACOSTA VELA</t>
  </si>
  <si>
    <t>CORREO: nicolsacosta1@gmail.com;nicolsacosta1@hotmail.com; viviendasdpssaldana2018@gmail.com
TELEFONO: 2733308-3115989529</t>
  </si>
  <si>
    <t>20160601V4457-1</t>
  </si>
  <si>
    <t>CIRCASIA</t>
  </si>
  <si>
    <t>Mejoramiento de vías urbanas en sectores vulnerables del municipio de Circasia Quindio</t>
  </si>
  <si>
    <t xml:space="preserve">Fecha de finalización contractual: 03/Feb./2021
Estado del trámite pendiente: N/A
Observaciones y Gestión de Interventoría en el último mes: N/A
</t>
  </si>
  <si>
    <t>Proyecto terminado y entregado al Municipio. 
En revisión el informe final de interventoría.</t>
  </si>
  <si>
    <t>GUILLERMO LEON ACERO CASTELLANOS</t>
  </si>
  <si>
    <t>CORREO: LORENA guillermoacero@hotmail.com aym.construcol@gmail.com
TELEFONO: 7344288 - 320 6863122-3206841629</t>
  </si>
  <si>
    <t>20160563M5777-1</t>
  </si>
  <si>
    <t>PUTUMAYO</t>
  </si>
  <si>
    <t>SAN MIGUEL</t>
  </si>
  <si>
    <t>1. Causa de la Suspensión: No ha sido posible la entrega del producto de la preconstrucción.
2. Fecha de suspensión: 18/11/2019
3. Plazo Transcurrido: 631 días a terminación de la suspensión.
4. Estado del tramite pendiente: En corrección informe preconstrucción por el Contratista.
5. Fecha estimada de reinicio:  No se realizarán más suspensiones, de acuerdo con solicitud de Supervisor.
6. Observaciones y Gestión de Interventoría en el último mes: A la fecha el Municipio no ha emitido concepto con respecto a la terminación anticipada o incumplimiento del contrato, ni ha firmado el acta remitida por el DPS.</t>
  </si>
  <si>
    <t xml:space="preserve">*22/04/2022: Supervisor DPS a Coordinadora GIT Representación Extrajudicial, Judicial y Cobro Coactivo solicita saber si se ha adelantado algo o se tienen novedades al respecto de las decisiones del juez.
*22/04/2022: Supervisor DPS a Coordinadora GIT Representación Extrajudicial, Judicial y Cobro Coactivo solicita saber si se ha adelantado algo o se tienen novedades al respecto de las decisiones del juez.
*22/03/2022: Coordinadora GIT Representación Extrajudicial, Judicial y Cobro Coactivo a Supervisor informó:  1) La demanda ya fue notificada a la parte demandada. 2) El día viernes 18 de marzo se recibió copia del escrito de contestación de demanda presentado por el Municipio de San Miguel - Putumayo. 3) Quedamos a la espera a que el juez realice el control correspondiente al escrito de contestación y de cumplir con los requisitos fije fecha para audiencia inicial. 
*22/03/2022: Supervisior DPS Solicita información a  Coordinadora GIT Representación Extrajudicial, Judicial y Cobro Coactivo:  Teniendo conocimiento que el 13 de enero de 2022 el Juzgado profirió auto admitiendo la demanda y ordenó  realizar las notificaciones al Municipio de San Miguel - Putumayo, ANDJE y Ministerio Público, estás fueron las últimas actuaciones realizadas, encontrándonos  a la espera que el Juzgado realizará  las notificaciones pertinentes.  
*09/03/2022: Supervisión a Doris Esther Prieto Romero Coordinadora GIT Representación judicial, extrajudicial y cobro coactivo.  Solicitud de información Avances: MEMORANDO SOLICITUD ACTA DE TERMINACIÓN.  Ella remite por competencia a Otto Edwin Rodriguez Rodriguez.  A LA ESPERA!!!
*12/08/2021: Supervisión envía a Lucy Edrey Acevedo Meneses Jefe de Oficina Asesora Jurídica y equipo GIT, MEMORANDO DE RESPUESTA a solicitud de insumos.  A la espera de directricez.
*05/08/2021: Doris Esther Prieto Romero - Coordinadora GIT Representación judicial PROYECTO MEMORANDO SOLICITUD DE INSUMOS para adelantar las actuaciones administrativas y jurídicas a que haya lugar por incumplimiento de ET en suscripción de ACTA DE TERMINACIÓN. - CONVENIO INTERADMINISTRATIVO 563 DE 2016 MUNCIPIO DE SAN MIGUEL.
*26/07/2021: Interventoría envía nuevamente oficio a ET solicitando Firmas pendientes actas de suspensión N°14,15,16,17,18 Y 19, para legalizar ante el DPS.
*16/07/2021: A la espera de la suscripción del ACTA DE TERMINACIÓN ANTICIPADA suscrita por el municipio. A LA ESPERA!!!
*12/07/2021: Supervisión Remite actuaciones a subdirección de contratación y solicitud para que se adelanten las actuaciones administrativas y jurídicas a que haya lugar por incumplimiento de ET en suscripción de ACTA DE TERMINACIÓN. 16/07/2021: A LA ESPERA DEL DOCUMENTO SUSCRITO POR SUBDIRECCIÓN DE CONTRATACIÓN.
*19/05/2021: Se envía ACTA DE TERMINACIÓN ANTICIPADA DEL CONVENIO INTERADMINISTRATIVO No. 563 FIP DE 2016 al municipio. 
*NO ENTREGARON - INCUMPLIMIENTO  por parte contratista - VENCIÓ PLAZO PARA ENTREGA, SE LIQUIDARÁ UNILATERALMENTE - SUBDIRECCIÓN DE CONTRATACIÓN - Se está realizando la carpeta de la liquidación y se han realizado solicitutes de documentos a la ET e Interventoría.
*10/06/2021: La entidad Territorial, por medio de correo electrónico enviado el 10 de junio de 2021,  solicita a Prosperidad Social una nueva Citación de arreglo directo y requiere que la interventoria entregue un informe final de incumplimiento.
*01/06/2021: Se reitera al ET el Acta de Terminación anticipada, se dio 3 días hábiles para enviar el documento viernes 4 de junio de 2021.
*19/05/2021: Se remite a ET  el acta de terminación anticipada del convenio para su respectiva firma, con plazo de entrega de fecha 26 de mayo de 2021.
pendiente de las directriz del área de Subcontratos del DPS, para continuar tramite del acta de terminación anticipada.  Se envía a Revision jurídica para conminar al Municipio, solicitando apoyo al profesional el Dr. Otto Rodriguez. Se tramita oficio solicitando apoyo a la oficina asesora jurídica, con el fin de dar directriz para conminar al Municipio.
Sigue pendiente la firma del terminación, se envio comunicación a la oficina juridica
*19/04/2021: Reunion, conclusiones el Contratista menciona la no continuidad. se solicita a la interventoria mediante correo electrónico un certificado o comunicado donde manifiesten la no entrega de la preconstruccion por parte del contratista y así se da el incumplimiento al compromiso del acta del arreglo directo que se llevó acabo con el Municipio y el área de contratacion de PS, lo anterior con el fin de continuar el trámite de liquidación unilateral del convenio.
</t>
  </si>
  <si>
    <t>DICON,DISEÑOS, CONSTRUCCIÓN Y ARQUITECTURA S.A.S
RL: KEVIN ANDRES JIMENEZ MENA</t>
  </si>
  <si>
    <t>CORREO: dconstruccion.sas@gmail.com
TELEFONO:  4291111 - 3133471243</t>
  </si>
  <si>
    <t>20160479M5828-1</t>
  </si>
  <si>
    <t xml:space="preserve">1. Proyecto liquidado. </t>
  </si>
  <si>
    <t xml:space="preserve">
UNIÓN TEMPORAL MVT
RL. EDWIN ANDRES BERMEO SANCHEZ</t>
  </si>
  <si>
    <t>CORREO: eandresbermeo83@gmail.com mejoramiento.viviendastello@gmail.com
TELEFONO: 3219442066 - 0384346251</t>
  </si>
  <si>
    <t>20160483M7269-1</t>
  </si>
  <si>
    <t>SAN AGUSTÍN</t>
  </si>
  <si>
    <t xml:space="preserve">
1. Se remitio por la interventoria acta de terminacion del contrato el dia 27 de octubre de 2022, el Municipio remite docuemnto firmado el 1 de noviembre de 2022.
2. Lainterventoria remitio comunicado CI-IPDPS-13837-2022 del 17 de noviembre de 2022, reitero al contratista la entrega de la documentacion para la liquidacion del contrato.
3. La interventoria mediante comunicación CI-IPDPS-14374-2022 del 27 de diciembre de 2022, remite recomendación de liquidación del contrato de obra a la Entidad Territorial.
4. Pendiente de programacion AV3.</t>
  </si>
  <si>
    <t>Proyecto terminado y recibido por interventoría. 
Modificación del CV - forma de pago firmada por el E.T.
Se programará la AV3.</t>
  </si>
  <si>
    <t>CONSORCIO MEJORAMIENTOS 2018 (RL CAMILO ERNESTO ROJAS)</t>
  </si>
  <si>
    <t xml:space="preserve">CORREO: crojast43@hotmail.com 
TELEFONO: 3208469747 </t>
  </si>
  <si>
    <t>20160477M5512-1</t>
  </si>
  <si>
    <t>PAICOL</t>
  </si>
  <si>
    <t>1. Causa de la Suspensión: No ha sido posible la entrega del producto de la preconstrucción.
2. Fecha de suspensión: 21/11/2019
3. Plazo Transcurrido: 649 dias
4. Estado del tramite pendiente: Supervision del Convenio envia comunicacion notificando la aplicacion de la Clausula resolutoria del convenio, toda vez que el contratista no cumplio los compromisos adquiridos, para completar la documentacion de la preconstruccion. 
5. Interventoria solicita  instrucciones en cuanto al desarrollo de dicho proyecto, con base a la fecha de terminación del convenio, mesas de solución de controversias y demás situaciones presentadas, mediante correo electronico el pasado 21 de diciembre de 2021 
6. En comite del 28 de febrero se presento para retiro</t>
  </si>
  <si>
    <t>Convenio terminado sin ejecución. 
NOTA: Etapa de pre-construcción: sin aprobación por parte de la interventoría. Etapa de obra: sin ejecución.
Se remitió al E.T., acta de terminación anticipada del convenio para firma. No se recibió; sin embargo, el E.T. manifestó de manera verbal que no la firmará.
02/12/2021 La Subdirección de Contratación remitió a la OAJ el expediente del convenio para adelantar las actuaciones a que haya lugar, con el fin de contar con la terminación y liquidación del convenio.
24/08/2022 se realizó reunión interna con los apoyos de la supervisión para adelantar el trámite de liquidación del CV.</t>
  </si>
  <si>
    <t>UNIÓN TEMPORAL MEJORAMIENTO PAICOL (RL DIEGO ARMANDO PERDOMO PEREZ)</t>
  </si>
  <si>
    <t xml:space="preserve">CORREO: ingdiegoapf@hotmail.com andresduran83@hotmail.com
TELEFONO: 3108620339 - 3125840782 </t>
  </si>
  <si>
    <t>20160475M5935-1</t>
  </si>
  <si>
    <t>ÍQUIRA</t>
  </si>
  <si>
    <t>7 (2 - Preconstrucción) (5- Obra)</t>
  </si>
  <si>
    <t>1. Gestión de la Interventoría en el último mes: Proyecto terminado el 12/09/2021.
Interventoría remite el informe final subsanado el 12 de julio de 2022, el cual es aprobado por DPS el 28 de julio de 2022, por lo que se procede a remitir informe físico el 2 de agosto de 2022.
Proyecto liquidado</t>
  </si>
  <si>
    <t>PRIMAVERA INGENIERIA SAS RL LUIS FERNANDO LEQUIZAMO</t>
  </si>
  <si>
    <t xml:space="preserve">CORREO: info@primaveraingenieria.com
Proyectos@primaveraingenieria.com
 TELEFONO: 3204819975 - 8747976 </t>
  </si>
  <si>
    <t>20160484M5940-1</t>
  </si>
  <si>
    <t>HOBO</t>
  </si>
  <si>
    <t>1. Proyecto liquidado. 
2. 27/09/2022 Informe final de interventoría en revisión de PS</t>
  </si>
  <si>
    <t>ANIBAL SALAZAR MONTENEGRO</t>
  </si>
  <si>
    <t xml:space="preserve">CORREO: mejoramientohobo2018@gmail.com
TELEFONO: 8752341  CEL: 3134414131 </t>
  </si>
  <si>
    <t>20170694V9858-1</t>
  </si>
  <si>
    <t>VIAS Y TRANSPORTE 1</t>
  </si>
  <si>
    <t>mejoramiento de vías urbanas a traves de pavimentación en concreto rígido en la avenida primavera en los barrios americas, pinos, simon bolívar, panorama, popular, divino niño del municipio de pitalito - huila</t>
  </si>
  <si>
    <t>07/11/2019</t>
  </si>
  <si>
    <t>contrato liquidado</t>
  </si>
  <si>
    <t>Liquidación del CV - 23 de junio 2021</t>
  </si>
  <si>
    <t xml:space="preserve">CONSORCIO VIAS PITALITO 2018 ( RL DIEGO FERNANDO JAIME ESCOBAR) </t>
  </si>
  <si>
    <t>CORREO: gerencia@cadicon.co - mcsalazar1803@hotmail.com
TELEFONO: 8369128 - 3156271675</t>
  </si>
  <si>
    <t>20160244MU038-1</t>
  </si>
  <si>
    <t>PUERTO GUZMÁN</t>
  </si>
  <si>
    <t>Mejoramiento de condiciones de habitabilidad en el Municipio de Puerto Guzmán</t>
  </si>
  <si>
    <t xml:space="preserve">Acta de asignación de interventoría suscrita el de 2019. proyecto MCH-UNOPS no se ejecutó.Proyecto de interventoría en liquidación
</t>
  </si>
  <si>
    <t>CONTRATISTA: CONSTRUCCIONES VASQUEZ YELA &amp; CIA S.A.
RL: ROSA FERNANDA BONILLA ZAMBRANO</t>
  </si>
  <si>
    <t xml:space="preserve">CORREO: jovy42@gmail.com -  gerenciacovy@covyltda.com dereccionadministrativa@covytlda.com 
TELEFONO:  4661261 - 3108583869 - RL3182616040 </t>
  </si>
  <si>
    <t>20170322V10553-1</t>
  </si>
  <si>
    <t>BELÉN DE UMBRÍA</t>
  </si>
  <si>
    <t>pavimentación en concreto rígido de vías urbanas en los barrios manantial, mocatan, palmarcito, 28 de febrero, villa de los rosales, gaviotas, zona centro y otros sectores para el mejoramiento de la movilidad en el municipio de belén de umbría.</t>
  </si>
  <si>
    <t>1. Causas de la suspensión: N/A
2. Fecha de suspensión: N/A
3. Plazo transcurrido: N/A
4. Estado del trámite pendiente: N/A
5. Fecha de reinicio: N/A
6. Observaciones y Gestión Interventoria en el último mes: NA</t>
  </si>
  <si>
    <t>CONSORCIO VIAL BELEN DE UMBRIA (RL Juan Sebastián Morales Cardona)</t>
  </si>
  <si>
    <t>CORREO:aym.construcon@gmail.com 
fernandoaangel@hotmail.com
TELEFONO: 3206841629</t>
  </si>
  <si>
    <t>20170457V6661-1</t>
  </si>
  <si>
    <t>construcción del pavimento rigido en varias vias del centro poblado anacleto garcia zona rural del municipio de tello - huila</t>
  </si>
  <si>
    <t>04/09/2019</t>
  </si>
  <si>
    <t>Liquidación del CV - 12 de enero 2022</t>
  </si>
  <si>
    <t>CONSORCIO VIAS ANACLETO RL: JOHN EDISON JORDAN TEJADA</t>
  </si>
  <si>
    <t>CORREO:  gerencia@incivilsas.com - proyectos@incivilsas.com
TELEFONO: 3187077741</t>
  </si>
  <si>
    <t>20170651M8806-1</t>
  </si>
  <si>
    <t>ICONONZO</t>
  </si>
  <si>
    <t>8 (3 - Preconstrucción) (5- Obra)</t>
  </si>
  <si>
    <t>YESID NINCO POLANÍA</t>
  </si>
  <si>
    <t>CORREO: yeninpol@gmail.com 
TELEFONO: 270 1533 CEL 3108593154</t>
  </si>
  <si>
    <t>20170452S5597-1</t>
  </si>
  <si>
    <t>PIEDRAS</t>
  </si>
  <si>
    <t>construcción de cubierta, gradas y escenario para fútbol 6 de la vereda paradero chipalo del municipio de piedras - tolima.</t>
  </si>
  <si>
    <t>liquidado.
22/08/2022 mediante el comunicado CI-IPDPS-12369-2022 se solicita al contratista y al Municipio la actualización de las pólizas finales y su aprobación.
13/09/2022 Informe final de interventoría APROBADO</t>
  </si>
  <si>
    <t xml:space="preserve"> CONSORCIO CHIPALO 2018 (RL. Hernando Sandoval Guzmán)</t>
  </si>
  <si>
    <t xml:space="preserve">CORREO: joserojasortegon@hotmail.com  
TELEFONO: 3208397901 </t>
  </si>
  <si>
    <t>20170536S8318-1</t>
  </si>
  <si>
    <t>HONDA</t>
  </si>
  <si>
    <t>construcción de polideportivo cubierto y parque recreativo infantil del barrio la polonia casco urbano del municipio de honda - tolima</t>
  </si>
  <si>
    <t>liquidado</t>
  </si>
  <si>
    <t>Liquidación del CV - 01 de junio 2021</t>
  </si>
  <si>
    <t>UNION TEMPORAL I.M.A (RL. CARLOS JEFFERSON ZARATE)</t>
  </si>
  <si>
    <t xml:space="preserve">CORREO: icc.sas.gerencia@gmail.com 
TELEFONO:  3117736196 </t>
  </si>
  <si>
    <t>20170580V9512-1</t>
  </si>
  <si>
    <t>GUAMO</t>
  </si>
  <si>
    <t>construcción obras de pavimentación de vías en la zona urbana del municipio de guamo - tolima</t>
  </si>
  <si>
    <t>Liquidación del CV - 25 de noviembre de 2021</t>
  </si>
  <si>
    <t>CONSORCIO PAVIMENTOS
URBANOS (RL. JORGE RICARDO ANDRÉS ORTIZ )</t>
  </si>
  <si>
    <t>CORREO:  roble854@gmail.com -  jorge1023@gmail.com yamel61@gmail.com
TELEFONO: 2623353 - 3153311922</t>
  </si>
  <si>
    <t>20170464V7799-1</t>
  </si>
  <si>
    <t>FALAN</t>
  </si>
  <si>
    <t>mejoramiento vias urbanas municipio de falan - tolima</t>
  </si>
  <si>
    <t xml:space="preserve">
Se remite al ente territorial la sugerencia de afectación del amparo  de estabilidad de obra de la poliza de cumplimiento con copia a la aseguradora, con comunicado CI-IPDPS-12925-2022.
El 31/10/2022 la interventoría realiza visita en campo, para realizar la verificación del estado de las reparaciones realizadas por el contratista, confirmando que estas reparaciones se han realizado efectivamente. Por lo siguiente el día 3/11/2022 la interventoría remitirá un informe de estado de reparaciones a Municipio y DPS.
El 22/11/2022 La interventoría remite el Acta de liquidación para firma al Ente territorial
Se ha reiterado en varias ocaciones la entrega del Acta de liquidación firmada al Ente Territorial</t>
  </si>
  <si>
    <t>CONTRATISTA:  CONSASU S.A.S
RL. LORENA CATALINA QUEVEDO CARDOSA</t>
  </si>
  <si>
    <t>CORREO: consasu2008@hotmail.com
TEL:3163090268</t>
  </si>
  <si>
    <t>20170463V6916-1</t>
  </si>
  <si>
    <t>mejoramiento de vías urbanas mediante la construcción de pavimento rígido en la carrera 13 y calles 3, 4  y 4a del barrio porvenir del municipio de falan - tolima</t>
  </si>
  <si>
    <t>Se envia reiteración de solicitud de Acta de aprobación de polizas finales mediante el comunicado CI-IPDPS-12416-2022 el día 17/08/2022. Aun no hay respuesta respecto a la propuesta de la aprobación de las pólizas finales.
Se suscribe acta de liquidación 06/07/2022, se envia firmada interventoría el día 18/07/2022
06/09/2022 Informe final de interventoría en revisión de PS</t>
  </si>
  <si>
    <t>NORTON FERNANDO ARENAS PRADA</t>
  </si>
  <si>
    <t>CORREO: nortonarenas@hotmail.com
TELEFONO: 2758409 - 3176378956</t>
  </si>
  <si>
    <t>20170486S9968-1</t>
  </si>
  <si>
    <t>ESPINAL</t>
  </si>
  <si>
    <t>construcción y adecuación de escenarios deportivos para la unidad deportiva (ude) del municipio de el espinal - tolima</t>
  </si>
  <si>
    <t>Liquidado. 
18/07/2022 La interventoría recibe pólizas actualizadas con fecha de acta de entrega y recibo final.
El día 29 de Julio de 2022 el Municipio comunica verbalmente que únicamente realizan aprobaciones de Pólizas iniciales.
29/08/2022 Informe final de interventoría con observaciones: Pendiente aprobación de pólizas finales
12/09/2022 El supervisor del convenio Juan Carlos Clavijo envió el comunicado S-2022-4301-327598 a municipio solicitando la aprobación de las pólizas.</t>
  </si>
  <si>
    <t>Proyecto terminado y entregado al Municipio.
09/12/2022 mediante comunicadoS-2022-4301-453329 se reiteró al E.T. aprobación de póliza final.
Informe final de interventoría con observaciones.</t>
  </si>
  <si>
    <t>LUIS EGIMIO VARON VARGAS</t>
  </si>
  <si>
    <t xml:space="preserve">CORREO:  egibaron01@gmail.com udespinal1@hotmail.com
TELEFONO:318 8031953 </t>
  </si>
  <si>
    <t>20170645V9312-1</t>
  </si>
  <si>
    <t>CUNDAY</t>
  </si>
  <si>
    <t>mejoramiento y pavimentacion en concreto hidraulico de las vias; calle 7 entre carreras 2 y 6, calle 5 entre 2 y 1, carrera 3 entre calle 6 y 7, calle 3 entre carrera 5 y 3, calle 2 entre carrera 5 y 3, carrera 2 entre calles 3 y 2 del area urbana del municipio de cunday -tolima</t>
  </si>
  <si>
    <t>Liquidación del CV - 17 de diciembre de 2021</t>
  </si>
  <si>
    <t>PROYECTOS DE CONSTRUCCIÓN Y CONSULTORÍA S.A.S - PROYINCO S.A.S (RL. OSCAR HUMBERTO LEYTON CARRILLO)</t>
  </si>
  <si>
    <t>CORREO: proyincosas@gmail.com - oscar.leyton@yahoo.com
TELEFONO: 3182573698</t>
  </si>
  <si>
    <t>20170465V5202-1</t>
  </si>
  <si>
    <t>COYAIMA</t>
  </si>
  <si>
    <t>pavimentación de calles en concreto rigido en el casco urbano del municipio de coyaima - tolima</t>
  </si>
  <si>
    <t>CONSORCIO ARENAS SALAZAR (RL.  NORTON FERNANDO ARENAS)</t>
  </si>
  <si>
    <t>CORREO: nortonarenas@hotmail.com
TELEFONO:  2758409-3176378956</t>
  </si>
  <si>
    <t>20170631V9759-1</t>
  </si>
  <si>
    <t>CHAPARRAL</t>
  </si>
  <si>
    <t>construcción obras pavimentación de vías en la zona urbana municipio de chaparral - tolima</t>
  </si>
  <si>
    <t>Liquidación del CV - 14 de enero de 2022</t>
  </si>
  <si>
    <t>UNION TEMPORAL DS CHAPARRAL (RL. YAMEL SIERRA CASTRO)</t>
  </si>
  <si>
    <t>CORREO: yamel61@gmail.com 
TELEFONO: (8) 2623353 CEL 3153311922</t>
  </si>
  <si>
    <t>20170469V4993-1</t>
  </si>
  <si>
    <t>ALVARADO</t>
  </si>
  <si>
    <t>pavimentación en concreto rígido de las vías urbanas de los barrios el diamante y los reyes del municipio de alvarado tolima</t>
  </si>
  <si>
    <t>Ya se realizo la suscripción del acta de liquidación, por las partes correspondientes.
29/07/2022 se envia alcance al comunicado CI-IPDPS-11619-2022 adjuntando anexos pendientes del informe final .
Se realizo AV3 el 14 de junio
Informe final de interventoría con observaciones (12 de agosto de 2022) Se encuentra en proceso de subsanación. (Pendiente Actas de vecindad firmadas por propietarios)</t>
  </si>
  <si>
    <t>CONSORCIO PAVIMENTOS DPS 2018 
RL.EDIBER ORTIZ HERRERA</t>
  </si>
  <si>
    <t>CORREO: ingjorghe@hotmail.com contratacion_solap2011@hotmail.com
  cel: 3107563053 - 3168349113</t>
  </si>
  <si>
    <t>20170306V8464-1</t>
  </si>
  <si>
    <t>GUÁTICA</t>
  </si>
  <si>
    <t>pavimentación del barrio galan corregimiento san clemente guatica - risaralda</t>
  </si>
  <si>
    <t>1. Causas de la suspensión: N/A
2. Fecha de suspensión: N/A
3. Plazo transcurrido:  N/A
4. Estado del trámite pendiente: N/A
5. Fecha de reinicio: N/A
6. Observaciones y Gestión Interventoria en el último mes: N/A</t>
  </si>
  <si>
    <t>Proyecto terminado y entregado al Municipio.
En revisión el informe final de interventoría.</t>
  </si>
  <si>
    <t>JHON JAIRO GIRALDO SALAZAR</t>
  </si>
  <si>
    <t xml:space="preserve">CORREO:giraldo.johnjairo@yahoo.es  - nacorralesguatica@gmail.com 
TELEFONO:  3117438388 </t>
  </si>
  <si>
    <t>20170490V10428-1</t>
  </si>
  <si>
    <t>construccion pavimento rigido vias urbanas municipio de san agustin</t>
  </si>
  <si>
    <t>27/11/2019</t>
  </si>
  <si>
    <t>Proyecto liquidado e informe final aprobado</t>
  </si>
  <si>
    <t>Liquidación del CV - 21 de diciembre 2021</t>
  </si>
  <si>
    <t>CONSORCIO VIAS
SAN AGUSTIN (RL DIEGO FERNANDO
JAIME ESCOBAR)</t>
  </si>
  <si>
    <t>CORREO: gerencia@cadicon.co - mcsalazar1803@hotmail.com
CEL:3202622757</t>
  </si>
  <si>
    <t>20170696V9861-1</t>
  </si>
  <si>
    <t>construcción de pavimento rígido en vías urbanas de los barrio villas de san diego - san carlos - simon bolivar urbanismos de santa martha y el encanto ii etapa del municipio de pitalito - huila</t>
  </si>
  <si>
    <t>08/11/2019</t>
  </si>
  <si>
    <t>Liquidación del CV - 17 de diciembre 2021</t>
  </si>
  <si>
    <t>CONSORCIO SANTA MARTHA (RL LUIS CARLOS GUEVARA)</t>
  </si>
  <si>
    <t>CORREO: luiscguevara64@yahoo.es
TELEFONO: 3153242242</t>
  </si>
  <si>
    <t>20170668V9651-1</t>
  </si>
  <si>
    <t>PITAL</t>
  </si>
  <si>
    <t>construcción de pavimento rígido para vías en el casco urbano del municipio de el pital - huila</t>
  </si>
  <si>
    <t>CONSORCIO VIAS 2018 (RL JULIO CESAR FIERRO CEDIEL)</t>
  </si>
  <si>
    <t>CORREO: isaiasvg@hotmail.com - contratacionivg@gmail.com - julioc2005-17@hotmail.com
CEL: 3114408497</t>
  </si>
  <si>
    <t>20170341S8522-1</t>
  </si>
  <si>
    <t>PALESTINA</t>
  </si>
  <si>
    <t>construcción de cancha sintetica en el municipio de palestina - huila</t>
  </si>
  <si>
    <t>4.5</t>
  </si>
  <si>
    <t>Liquidación del CV - 01 de diciembre 2021</t>
  </si>
  <si>
    <t>CONSORCIO SINTETICA 2018 (RL YERSON FERNANDO
CAMACHO LADINO)</t>
  </si>
  <si>
    <t>CORREO: isaiasvg@hotmail.com - contratacionivg@gmail.com
TELEFONO:  8741735 CEL: 3115159413</t>
  </si>
  <si>
    <t>20170614V9593-1</t>
  </si>
  <si>
    <t>PALERMO</t>
  </si>
  <si>
    <t>construccion pavimento rigido en centro poblado urbano amborco municipio de palermo huila</t>
  </si>
  <si>
    <t>22/11/2019</t>
  </si>
  <si>
    <t>Liquidación del CV - 09 de febrero de 2022</t>
  </si>
  <si>
    <t>CONSORCIO AMBORCO 2018 ( RL JOHN EDISON JORDAN)</t>
  </si>
  <si>
    <t>CORREO:  gerencia@incivilsas.com  proyectos@incivilsas.com
TELEFONO: 8643475- 3187077741</t>
  </si>
  <si>
    <t>20170375V10373-1</t>
  </si>
  <si>
    <t>Construcción de pavimento rígido centro poblado Rio Negro zona rural municipio de Íquira departamento del Huila</t>
  </si>
  <si>
    <t>proyecto liquidado. 
Informe final de interventoría aprobado.</t>
  </si>
  <si>
    <t>UNION TEMPORAL VIAS JV 2018  (RL  JUAN CARLOS VILLANY RODRIGUEZ)</t>
  </si>
  <si>
    <t>CORREO: jucavi09@hotmail.com 
 CEL : 3138283982</t>
  </si>
  <si>
    <t>20170334V9623-1</t>
  </si>
  <si>
    <t>construcción de pavimento rígido en vías urbanas del municipio el hobo departamento del huila</t>
  </si>
  <si>
    <t>El municipio remitió acta de liquidación del contrato de obra</t>
  </si>
  <si>
    <t>Liquidación del CV - 10 de diciembre 2021</t>
  </si>
  <si>
    <t>VIAS HOBO 2018 (RL JOHN EDISON JORDAN)</t>
  </si>
  <si>
    <t xml:space="preserve">CORREO: gerencia@incivilsas.com - proyectos@incivilsas.com
TELEFONO:8643475- 3187077741
</t>
  </si>
  <si>
    <t>20170621S8744-1</t>
  </si>
  <si>
    <t>GIGANTE</t>
  </si>
  <si>
    <t>adecuación del polideportivo del barrio el porvenir centro poblado de la gran vía del municipio de gigante - huila</t>
  </si>
  <si>
    <t>Liquidado. 
Informe final de interventoría aprobado.</t>
  </si>
  <si>
    <t>CONSORCIO LA GRAN VIA DE FATIMA (RL CARLOS
MAURICIO PÉREZ CASTRO)</t>
  </si>
  <si>
    <t>CORREO: carlosmauricioperezcastro@gmail.com constructoracmpsas@gmail.com
TELEFONO: 3164313229 - 3124247773</t>
  </si>
  <si>
    <t>20170484S10493-1</t>
  </si>
  <si>
    <t>CAMPOALEGRE</t>
  </si>
  <si>
    <t>construcción complejo deportivo en la villa olimpica del municipio de campoalegre - huila</t>
  </si>
  <si>
    <t xml:space="preserve">
AV3  se realizo el 23 de junio.
06/09/2022 La interventoría recibe el Acta de liquidación firmada por todas las partes.
Informe final de interventoría aprobado 24/10/2022</t>
  </si>
  <si>
    <t>Proyecto terminado y recibido por la interventoría.
Informe final de interventoría aprobado.</t>
  </si>
  <si>
    <t>CONSORCIO COMPLEJO DEPORTIVO
 RL  RICARDO DUSSAN COBALEDA</t>
  </si>
  <si>
    <t>CORREO: riduco1@yahoo.com - ingeconsas1@hotmail.com
TELEFONO:   8642930 -3164706948</t>
  </si>
  <si>
    <t>20170483V9591-1</t>
  </si>
  <si>
    <t>construcción de pavimento rígido en red vial urbana del municipio de campoalegre departamento del huila,</t>
  </si>
  <si>
    <t>03/12/2019</t>
  </si>
  <si>
    <t>CONSORCIO VIAS CAMPOALEGRE (RL JOHN EDISON JORDAN</t>
  </si>
  <si>
    <t>CORREO: gerencia@incivilsas.com proyectos@incivilsas.com
TELEFONO:   3187077741 - 8643475</t>
  </si>
  <si>
    <t>20170487S6619-1</t>
  </si>
  <si>
    <t>construcción de cancha multifuncional con graderias en el centro recreacional rodrigo lara en el municipio de campoalegre - huila</t>
  </si>
  <si>
    <t>Liquidado. 
Informe final de interventoría: 13/10/2022 en revisión de PS</t>
  </si>
  <si>
    <t>Liquidación del CV - 11 de noviembre 2022</t>
  </si>
  <si>
    <t>CONSORCIO CAMPOALEGRE 2018
RL.JOHN EDISON JORDAN TEJADA</t>
  </si>
  <si>
    <t xml:space="preserve">CORREO: gerencia@incivilsas.com  - proyectos@incivilsas.com
TELEFONO:   3187077741 - 8643475
</t>
  </si>
  <si>
    <t>20170468S7979-1</t>
  </si>
  <si>
    <t>AGRADO</t>
  </si>
  <si>
    <t>construcción grama sintética, graderia cubierta y cerramiento de la cancha de fútbol la plazuela de belen del municipio de el agrado - huila</t>
  </si>
  <si>
    <t xml:space="preserve">
- El viernes 11/11/22 se remitió el acta de liquidación para suscrición de todas sus aprtes
-El martes 04/10/2022 un profesional por parte de la interventoría asistió para la toma del ensayo de esclerometria ( se encuentra en tramite la entrega del ensayo por parte del laboratorio)
-Se remitieron actas de vecindad debidamente firmadas por todas us partes
- El dia 27/10/2022 se remitirá acta de liquidación para suscripción por parte de todas las partes
</t>
  </si>
  <si>
    <t>CONTRATISTA: UNIÓN TEMPORAL PLAZOLETA DE BELEN
RL:CARLOS FERNANDO MEDINA NOREÑA</t>
  </si>
  <si>
    <t>CORREO: cfmingenieria@gmail.com / utplazoleta1@gmail.com
TELEFONO: 7046842 -3208016873</t>
  </si>
  <si>
    <t>20170359V10073-1</t>
  </si>
  <si>
    <t>VICTORIA</t>
  </si>
  <si>
    <t xml:space="preserve"> pavimentación en concreto hidráulico de vías en el casco urbano del municipio de victoria - caldas</t>
  </si>
  <si>
    <t>1. Fecha de suspensión: N/A
2. Causas de suspensión: N/A
3. Plazo Transcurrido: N/A
4. Estado del trámite pendiente:  N/A
5. Fecha estimada de reinicio: N/A
6. Observaciones y Gestión de Interventoría en el último mes:  N/A</t>
  </si>
  <si>
    <t>Proyecto terminado y entregado al Municipio.</t>
  </si>
  <si>
    <t>CONSORCIO LA VICTORIA 2018 (RL ALFONSO CARLOS GONZALEZ VELLOJIN)</t>
  </si>
  <si>
    <t>CORREO:creatoingenieriacaldas@gmail.com
jjrojas99@hotmail.com; ag-ove99@hotmail.com
TELEFONO: 3002308977 - 3014230295
ENCARGADO JUAN FERNANDO GOMEZ SOTO 3229129644
&lt;creatoingenieriacaldas@gmail.com&gt;
jjrojas99@hotmail.com.
SHIRLY ELJACH
Departamento Técnico de Proyectos 
cel:3104196403</t>
  </si>
  <si>
    <t>20170451V10074-1</t>
  </si>
  <si>
    <t>FILADELFIA</t>
  </si>
  <si>
    <t xml:space="preserve"> pavimentación en concreto hidráulico de vías en el casco urbano del municipio de filadelfia - caldas</t>
  </si>
  <si>
    <t>1. Fecha de suspensión: N/A
2. Causas de suspensión: N/A
3. Plazo Transcurrido: N/A
4. Estado del trámite pendiente: N/A
5. Fecha estimada de reinicio: N/A
6. Observaciones y Gestión de Interventoría en el último mes: N/A</t>
  </si>
  <si>
    <t>CONSORCIO FILADELFIA 2018 (RL. ALFONSO CARLOS GONZALEZ VELLOJIN)</t>
  </si>
  <si>
    <t>CORREO:
creatoingenieriacaldas@gmail.com
jjrojas99@hotmail.com.
TELEFONO:3002308977 - 3014230295
ENCARGADO JUAN FERNANDO GOMEZ SOTO 3229129644
SHIRLY ELJACH
Departamento Técnico de Proyectos 
cel:3104196403</t>
  </si>
  <si>
    <t>20170321S9331-1</t>
  </si>
  <si>
    <t>ANSERMA</t>
  </si>
  <si>
    <t>Social Comunitario</t>
  </si>
  <si>
    <t>construcción del centro comunitario " cacique ocuzca" como excenario de paz en el municipio de anserma (caldas)</t>
  </si>
  <si>
    <t>Mediante comunicacion CI-IPDPS-15211-2023 del 04 de abril de 2023, la interventoria acorde a los compromisos adquiridos en la mesa de trabajo del 22 de marzo, remite a la ET el balance de obra e items no previstos presetnados dentro de la ejecucion del contrato de obra. A la espera de las defiiciones por parte de la ET para el reinicio del contrato.</t>
  </si>
  <si>
    <t xml:space="preserve">
Se radicó a la DISH memorando M-2021-4301-043129 de solicitud de constitución de reserva presupuestal.
2En trámite ante la Subdirección de Contratación, la solicitud de modificación al CV (prórroga).</t>
  </si>
  <si>
    <t xml:space="preserve">CONSORCIO C&amp;B OCUZCA 2018
RL JOSE NELSON JARAMILLO </t>
  </si>
  <si>
    <t>CORREO: crearingenieriacivil@gmail.com; jnelsonjq1@gmail.com ; arqgustavogiraldo@gmail.com
obrascaciqueocuzca@gmail.com
TELEFONO: 3206969661 - 3216461460 - 8289101</t>
  </si>
  <si>
    <t>20150315M3233-1</t>
  </si>
  <si>
    <t>DOSQUEBRADAS</t>
  </si>
  <si>
    <t>Mejoramiento de condiciones de habitabilidad en el municipio de Dosquebradas - Risaralda</t>
  </si>
  <si>
    <t>6 (1 - Preconstrucción) (5 - Obra)</t>
  </si>
  <si>
    <t xml:space="preserve">1. La interventoria mediante comunicado CI-IPDPS-12806-2022 del 9 de septiembre  de 2022, recomendo la liquidacion del contrato y aval desembolso Final al IDM, toda vez que el contratista remitió la documentación faltante para iniciar el proceso de liquidación del contrato, esta pendiente el pronunciamiento del IDM con la aprobacion de pago y generar el acta de liquidacion del contrato de obra.
2. La Interventoria reitero al IDM mediante comunicado CI-IPDPS-13233-2022 del 7 de octubre de 2022, información sobre el estado de liquidación del contrato de obra, a fin de generar el acta de liquidación acorde a la recomendación realizada por la interventoria.
3. El IDM remitio recomendacion de pago mediante correo electronico el dia 11 de octubre  de 2022, pago final de obra, a Prosperidad Social.
</t>
  </si>
  <si>
    <t>Proyecto terminado (38 MCH). 
En trámite de firma el acta de entrega de obra y recibo final a satisfacción. Una vez se cuente con el acta de entrega de obra se podrá programar la AV3.
Reducción de alcance inicial de 40 MCH a 38 MCH. 
En trámite ante la Subdirección de Contratación, la solicitud de modificación al CV (prórroga).</t>
  </si>
  <si>
    <t>CARLOS ALBERTO DEL RIO RESTREPO</t>
  </si>
  <si>
    <t>CORREO: carlosdelriorestrepo@hotmail.com
TELEFONO: CEL 3135889791 -  WSP 3206929706</t>
  </si>
  <si>
    <t>20170699V9464-1</t>
  </si>
  <si>
    <t>RIVERA</t>
  </si>
  <si>
    <t>construcción pavimento rigido en calles de zona urbana municipio de rivera - huila</t>
  </si>
  <si>
    <t>CONTRATISTA: CONSORCIO VÍAS RIVERA 2018
(RL JOHN EDISON JORDAN)</t>
  </si>
  <si>
    <t>CORREO:  gerencia@incivilsas.com - proyectos@incivilsas.com</t>
  </si>
  <si>
    <t>20160580M7272-1</t>
  </si>
  <si>
    <t>CAQUETÁ</t>
  </si>
  <si>
    <t>SOLITA</t>
  </si>
  <si>
    <t>Se solicito la liquidación del convenio 580-2016</t>
  </si>
  <si>
    <t>CONTRATISTA: CONSORCIO VIVIENDA M&amp;S 
RL: LOREINI CORDOBA ALZATE</t>
  </si>
  <si>
    <t>TELEFONO: 8643475- 3187077741</t>
  </si>
  <si>
    <t>20160582M7358-1</t>
  </si>
  <si>
    <t>SAN JOSÉ DEL FRAGUA</t>
  </si>
  <si>
    <t xml:space="preserve">1. Se realiza la terminación del contrato de obra el día 28 de diciembre de 2022, con una ejecución de 79 beneficiarios de los 80 estructurados, las se exponen las razones en el acta de terminación y en las diversas comunicaciones enviadas a la entidad como la prosperidad Social </t>
  </si>
  <si>
    <t>Terminado el 28 de dciembre de 2022 , con un alcance de 79 beneficiarios. A la fecha no suscriben el acta de entrega y recibo final debido a que el contratista desde diciembre no aparece y el municipio no ha logrado localizarlo</t>
  </si>
  <si>
    <t>FUNDACIÓN PARA EL DESARROLLO LOCAL COMUNITARIO FUNDACOMUNIDAD RL NERUDA DIAZ MARTINEZ</t>
  </si>
  <si>
    <t xml:space="preserve">CORREO:  fundacomunidad@gmail.com;  admin@fundacomunidad.org;
TEL:  (8) 4375162 - 4352492  cel 3138798086 </t>
  </si>
  <si>
    <t>20160530M7322-1</t>
  </si>
  <si>
    <t>PUERTO RICO</t>
  </si>
  <si>
    <t>7,6 (2 - Preconstrucción) (5,6 - Obra)</t>
  </si>
  <si>
    <t>1. Gestión de la Interventoría en el último mes: Se remite informe final en físico a DPS el 5 de mayo de 2022, ya que ha sido aprobado por DPS.
Proyecto Liquidado</t>
  </si>
  <si>
    <t>Estado: Terminación 25 de agosto de 2021 y entregado
Se realiza AV3 26 de noviembre de 2021
Interventoria firma liquidacion contrato de obra el 1 de marzo de 2022
En proceso de liquidacion el convenio</t>
  </si>
  <si>
    <t xml:space="preserve">CONTRATISTA: INGECOL HS Y CIAS 
RL JARLINSON HURTADO SALAS </t>
  </si>
  <si>
    <t xml:space="preserve">CORREO: jarlinsonhur@gmail.com 
TELEFONO: 3105543249  </t>
  </si>
  <si>
    <t>20160581M7350-1</t>
  </si>
  <si>
    <t>EL DONCELLO</t>
  </si>
  <si>
    <t>9 (2 - Preconstrucción) (7- Obra)</t>
  </si>
  <si>
    <t>1. Fecha de terminación: 30/10/2022
2. Observaciones y Gestión de Interventoría en el último mes: 
3. Ya se cuenta con acta de recibo de las 73 intervenciones, suscritas por las partes
6. se realiza AV3 el 09 de diciembre
7. el 22 de diciembre de 2022 se remite acta de cierre de convenio firmada por las partes
8. El 5 de enero de 2022 se remitió recomendación de liquidación del contrato  
9. el 09 de febrero se solicita nuevamente la liquidación del Contrato de Obra
10. el 27de abril se reitera nuevamente la liquidación del Contrato de Obra</t>
  </si>
  <si>
    <t>Terminada el 30 de octubre de 2022, con alcance de 73 mch. Pendiente ultimo pago por pasivo exigible</t>
  </si>
  <si>
    <t>UNION TEMPORAL MEJORAMIENTOS VIVIENDA 2021</t>
  </si>
  <si>
    <t xml:space="preserve">CORREO: ingcivilcarlos84@hotmail.com 
TELEFONO: 3134193851 </t>
  </si>
  <si>
    <t>20160525M6001-1</t>
  </si>
  <si>
    <t>PÁCORA</t>
  </si>
  <si>
    <t>1. Pendiente liquidación.
2. Mediante CI-IPDPS-12932-2022 del 20 de septiembre de 2022, la interventoria reitero al contratista la entrega de la documentación final, para dar continuidad en el proceso de liquidación del contrato.
3. Se reitero por parte de la interventoria mediante comunicado CI-IPDPS-12932-2022 del 20 de septiembre de 2022, reiterando la entrega de la documentación para la liquidación del contrato.
4. La interventoria mediante correo electrónico del 11 de octubre de 2022, reitero la entrega de Documentación para Terminación y Liquidación de Contrato de Obra</t>
  </si>
  <si>
    <t>Proyecto terminado (31 MCH) y entregado al Municipio.
Pendiente liquidacion de contrato de obra por Municipio, ya que el contratista no ha entregado documentación final, se envió por interventoría trazabilidad de documentos y se espera gestion de alcaldia en liquidacion bilateral o si es del caso unilateral por no tener documentos finales de contratista.
10/08/2022 Informe final de interventoría en revisión de DPS</t>
  </si>
  <si>
    <t>GUSTAVO ADOLFO PÉREZ AGUDELO</t>
  </si>
  <si>
    <t xml:space="preserve">CORREO: construgap@gmail.com
TELEFONO:3005567775 </t>
  </si>
  <si>
    <t>20160528M5831-1</t>
  </si>
  <si>
    <t>NEIRA</t>
  </si>
  <si>
    <t>5 (2 - Preconstrucción) (3 - Obra)</t>
  </si>
  <si>
    <t xml:space="preserve">1. Causa del Atraso o Incidencia: N.A.
2. Gestión de la Interventoría en el último mes: Se recibieron documentos de terminación anticipada del Convenio y solicitud de retiro del proyecto a la Interventoría el 13/09/2021 y se recibió correo del municipio con solicitud al Contratista de firma de la liquidación bilateral del Contrato. </t>
  </si>
  <si>
    <t>Acta de terminación anticipada del CV (31 de julio de 2021).
Acta de terminación bilateral del contrato de obra (14 de septiembre de 2021).</t>
  </si>
  <si>
    <t>MUNICIPIOS ASOCIADOS DEL ORIENTE ANTIOQUEÑO(MASORA)
RL FABIO ANOTNIO RIOS URREA</t>
  </si>
  <si>
    <t>CORREO: mejoramientoneira@gmail.com
interventoria@masora.gov.co direccion.extrucon@gmail.com; smartinez@mgla.co; carlosaguirre.gesco@gmail.com juridica@masora.gov.co
TELEFONO: 5610808</t>
  </si>
  <si>
    <t>20160526M7188-1</t>
  </si>
  <si>
    <t>MARQUETALIA</t>
  </si>
  <si>
    <t>1. Causa de la Suspensión: No ha sido posible la entrega del producto de la preconstrucción.
2. Fecha de suspensión: 23/11/2019
3. Plazo Transcurrido: 750 días a terminación de la suspensión.
4. Estado del tramite pendiente: En espera de liquidación bilateral del Contrato por el municipio para terminar anticipadamente el Convenio.
5. Fecha estimada de reinicio: 13/12/2021 fecha fin de suspensión
6. Observaciones y Gestión de Interventoría en el último mes: Se recibió el 14/12/2021 acta de liquidación bilateral del contrato, con lo que se espera que se surta el retiro del proyecto de Interventoría en los próximos días. No se realizarán más suspensiones al proyecto, teniendo en cuenta la liquidación.</t>
  </si>
  <si>
    <t xml:space="preserve">Acta de terminación bilateral del contrato de obra (27 de noviembre de 2021).
La Subdirección de Contratación está proyectando el acta de terminación del CV. </t>
  </si>
  <si>
    <t xml:space="preserve"> UNIÓN TEMPORAL MEJORAMIENTO DE VIVIENDA MARQUETALIA(CONSTRUCTORA I&amp;M UNIVERSAL S.A.S /  JUAN CARLOS GARCIA RAMIREZ)</t>
  </si>
  <si>
    <t>CORREO: constructoraimuniversal@yahoo.com  
TELEFONO:  5726846-3173667072</t>
  </si>
  <si>
    <t>20170325V8170-1</t>
  </si>
  <si>
    <t>mejoramiento de la malla vial urbana del municipio de pácora - caldas</t>
  </si>
  <si>
    <t>1. Fecha de reinicio: 15/Dic./2021
2. Causas de suspensión: N/A
3. Fecha de suspensión: N/A
4. Estado del trámite pendiente:  Acta de Recibo a Satisfacción
5. Observaciones y Gestión de Interventoría en el último mes: El 06/Jul./2022 a través del comunicado CI-IPDPS-11775-2022 se remiten observaciones al informe final del Plan de Gestión Integral de Obra. El 07/Jul./2022 se entrega a DPS la subsanación al Informe de Interventoría No. 17. En esta misma fecha se remite la subsanación al Informe No. 18. El 21/Jul./2022 se reitera la documentación pendiente para la firma del Acta de Recibo a través del comunicado CI-IPDPS-11968-2022. El 22/Jul./2022 mediante comunicado CI-IPDPS-11986-2022 se entrega a DPS el PGIO final avalado por la Interventoría. El 26/Jul./2022 bajo comunicado CI-IPDPS-12022-2022 se recomienda a DPS generar prórroga al convenio hasta dic-22.
6. El día 29 de septiembre de 2022 se realizó AV 3</t>
  </si>
  <si>
    <t>23-09-2022. Programación de A.V. – 3 para el 29 de septiembre de 2022._x000D_- Desembolsos No. 7 y 13 del Convenio tramitados el 2 y 3 de septiembre de 2022._x000D_</t>
  </si>
  <si>
    <t>CONSORCIO EMPORIO (RL. JUAN CARLOS DE LOS RIOSPINEDA)</t>
  </si>
  <si>
    <t>CORREO: juanchorios77@hotmail.com; consorcio.emporiopacora@gmail.com
TELEFONO:3146172239</t>
  </si>
  <si>
    <t>20160531M5904-1</t>
  </si>
  <si>
    <t>Mejoramiento de Condiciones de Habitabilidad en el Municipio de Filadelfia, Caldas</t>
  </si>
  <si>
    <t>3 (3 - Obra)</t>
  </si>
  <si>
    <t>Observaciones y Gestión de Interventoría en el último mes: 
. se suscribe terminación del Contrato el 29 de diciembre de 2022
 A la fecha el contratista no ha hecho entrega de la documentación de liquidación, actas de recibo a satisfacción y respuesta al derecho de petición
. el 30 de marzo de 2023  Interventoría remitio observaciones a las actas de recibo las cuales deben ser subsanadas previo a la suscripción del Acta de entrega y recibo del Contrato
-A la fecha se cuenta con 14 actas de recibo firmadas
- Pendiente validación y aprobación balance final del Contrato de Obra</t>
  </si>
  <si>
    <t xml:space="preserve">1. Fecha de reinicio: 26-09-2022.
2 .Observaciones y Gestión de Interventoría en el último mes: Se recibe otrosí del convenio interadministrativo incluyendo las mayores permanencias de interventoría </t>
  </si>
  <si>
    <t xml:space="preserve"> UNION TEMPORAL MEJORAMIENTO FILADELFIA PROGRESA
REPRESENTATE LEGAL: HENRY HUGO ECHEVERRY CONDE</t>
  </si>
  <si>
    <t>CORREO: utmejoramientofiladelfia@gmail.com
TELEFONO: 5726646 - 3173667072</t>
  </si>
  <si>
    <t>20150273M3234-1</t>
  </si>
  <si>
    <t xml:space="preserve">RISARALDA </t>
  </si>
  <si>
    <t>PUEBLO RICO</t>
  </si>
  <si>
    <t>Mejoramiento de Condiciones de Habitabilidad en el Municipio de Pueblo Rico, Risaralda</t>
  </si>
  <si>
    <t xml:space="preserve">
1. Se solicitó la municipio la actualizaicon del CDP con vigencia 2023 con el cual garantice los recursos por mayor permanecia de interventoria, para el acompñamiento por un mes de prorroga al contrato de obra.
2. Se remite comunicado CI-IPDPS-14790-2023 del 10 de febrero de 2023, Reiteración respuesta Solicitud de Prorroga No. 02 y mayor permanencia de lainterventoría.</t>
  </si>
  <si>
    <t>Se remite prorroga a la suspension al contrato a partir del 15 de junio de 2021, toda vez que el municipio no ha definido los recursos para la mayor permanencia de la interventoria para el acompañamiento en la ejecion por un mes de prorroga al contrato- el municipio se comprometio a mas atrdar el 24 de junio de remitir los documentos correspondientes para la modificacion.</t>
  </si>
  <si>
    <t>CONTRATISTA:  CONSTRUCCIONES JCD S.A.S
REPRESENTATE LEGAL: JOSE NOEL CABRERA PALACIOSCONTRATISTA:  CONSTRUCCIONES JCD S.A.S
REPRESENTATE LEGAL: JOSE NOEL CABRERA PALACIOS</t>
  </si>
  <si>
    <t>CORREO: construccionesjcdsas@gmail.com; sst.construccionesjcdsas@gmail.com;
TELEFONO: 3123673561</t>
  </si>
  <si>
    <t>20150270M3172-1</t>
  </si>
  <si>
    <t>ATLÁNTICO</t>
  </si>
  <si>
    <t>POLONUEVO</t>
  </si>
  <si>
    <t>Mejoramiento de condiciones de habitabilidad municipio de Polonuevo - Atlántico</t>
  </si>
  <si>
    <t>Se suscribe el acta de cierre del proyecto de interventoría con fecha del 17 de agosto de 2021.</t>
  </si>
  <si>
    <t>Proyecto liquidado.  El informe fué radicado el 28 de septiembre de 2020 en las oficinas de DPS.  Ya se radicó el acta de liquidación para revisión de Olga Ramirez de contratos.  Pendiente entrega por parte del municipio de los últimos informes financieros del proyecto de MCH para cerrar la legalización de recursos, se tiene programada mesa de trabajo para semana del 27 de diciembre de 2021.</t>
  </si>
  <si>
    <t>L.C ALFA CONSTRUCCIONES S.A.S  (LUIS CARLOS LORA CARMONA REP. LEGAL)</t>
  </si>
  <si>
    <t>313 5734803</t>
  </si>
  <si>
    <t>ZAIDA MARIA PETTY MAESTRE</t>
  </si>
  <si>
    <t>20160295V3840-1</t>
  </si>
  <si>
    <t>LA GUAJIRA</t>
  </si>
  <si>
    <t>VILLANUEVA</t>
  </si>
  <si>
    <t>Construcción en pavimento rígido en vías urbanas del municipio de Villanueva, la guajira</t>
  </si>
  <si>
    <t>Proyecto liquidado. Avance financiero: 100%.  Pendiente revisión financiera por parte del E.T. para liquidar encargo fiduciario y legalizar saldo por aclarar.</t>
  </si>
  <si>
    <t>CONSORCIO PAVIMENTO HIDRÁULICO VILLANUEVA (ANA MILENA DUARTE DUARTE REP. LEGAL)</t>
  </si>
  <si>
    <t>ALVARO ALEJANDRO CHAVES</t>
  </si>
  <si>
    <t>20170304V7624-1</t>
  </si>
  <si>
    <t>SANTO TOMÁS</t>
  </si>
  <si>
    <t>construcción de pavimento en concretos rígidos, en el casco urbano del municipio de santo tomas</t>
  </si>
  <si>
    <t>Se suscribe el acta de cierre del proyecto de interventoría con fecha del 15 de enero del 2022.</t>
  </si>
  <si>
    <t>El proyecto se encuentra liquidado.                         Ejecución financiera: 100%.
Pendiente radicación en físico de informe final para expedir certif de suficiencia, ya se avaló digitalmente componente social y técnico.  Pendiente acta de cierre de interventoría.</t>
  </si>
  <si>
    <t>GENERAL SUPPLIES Y CIA LTDA (GUILLERMO DE JESÚS BUITRAGO ROMERO REP. LEGAL)</t>
  </si>
  <si>
    <t>320 7674880</t>
  </si>
  <si>
    <t>20170305V10040-1</t>
  </si>
  <si>
    <t>USIACURÍ</t>
  </si>
  <si>
    <t>construcción en pavimento rígido de vías ubicadas en los barrios 19 de mayo, san martin, nueva esperanza, santa ana, isabelopito y san luis en el municipio de usiacurí, departamento del atlántico</t>
  </si>
  <si>
    <t>El proyecto se encuentra liquidado.                                                            Ejecucución financiera:100%
Informe final aprobado el 26 de abril de 2021.  En proceso de liquidación de convenio.</t>
  </si>
  <si>
    <t>UNIÓN TEMPORAL VÍAS USIACURÍ (HENRY ELÍAS GONZALES GONZALES REP. LEGAL)</t>
  </si>
  <si>
    <t>20170309V10522-1</t>
  </si>
  <si>
    <t>PONEDERA</t>
  </si>
  <si>
    <t xml:space="preserve"> construcción de pavimento en concreto rigido zona giraldito el municipio de ponedera - atlantico</t>
  </si>
  <si>
    <t>Se suscribe el acta de cierre el 25 de mayo de 2022.</t>
  </si>
  <si>
    <t>Proyecto liquidado.
Porcentaje financiero: 100%.
Se solicitó subsanación social del inf final, desde el 02 dicembre 2021 y subsanación técnica desde el 12 marzo 2021.   El 02 de diciembre de 2021 se emiten observ social del inf mensual 9, tiene aprob técnica.  Pendiente acta de cierre de interventoría.</t>
  </si>
  <si>
    <t>CONSORCIO PONEDERA 2018 (YOJAIRA YOSHIRA ALFARO VEGOECHEA REP. LEGAL)</t>
  </si>
  <si>
    <t>20170310V9876-1</t>
  </si>
  <si>
    <t>construcción de pavimento rígido en vías urbanas del municipio de sabanalarga sector la feria 2017, departamento del atlántico</t>
  </si>
  <si>
    <t>El proyecto se encuentra liquidado..
Ejecución financiera: 100%.       El proceso de liquidación se encuentra en trámite.  Se subsanaciones técnicas al inf final el 25 de octubre de 2021.  Ya tiene aprobación social.  Pendiente acta de cierre de interventoría.</t>
  </si>
  <si>
    <t>CONSORCIO VIAL LA FERIA (ADALBERTO VIVERO CORONEL REP. LEGAL)</t>
  </si>
  <si>
    <t>(5) 358 0099</t>
  </si>
  <si>
    <t>20160313M5822-1</t>
  </si>
  <si>
    <t>FONSECA</t>
  </si>
  <si>
    <t>Acta de cierre suscrita el 4 de junio de 2022.</t>
  </si>
  <si>
    <t>El proyecto se encuentra entregado a municipio.   Porcentaje de ejecución: 100%.                               Porcentaje de ejecución financiera; se pagó 100% (15-02-2022).  Pendiente acta de cierre de MCH se requirio al ET.</t>
  </si>
  <si>
    <t>UNIÓN TEMPORAL VIVIENDAS FONSECA 2018 (CARLOS ALBERTO MONCADA GUARDIOLA REP. LEGAL)</t>
  </si>
  <si>
    <t>300 8054083</t>
  </si>
  <si>
    <t>20160314M5823-1</t>
  </si>
  <si>
    <t>El Molino</t>
  </si>
  <si>
    <t>Acta de cierre suscrita el día 8 de octubre de 2022.</t>
  </si>
  <si>
    <t>El proyecto se encuentra entregado a municipio.
Porcentaje de ejecución: 100%. El  proyector fue pagado en su totalidad (30-12-2021) ,Porcentaje de avance financiero: 100%
 Pendiente subsanación técnica de informes mensuales de agosto, septiembre, octubre y noviembre , estan en revision</t>
  </si>
  <si>
    <t>INGEPRON S.A.S (LUIS ALBERTO FONTANILLA MEZA REP. LEGAL)</t>
  </si>
  <si>
    <t>20160315M6029-1</t>
  </si>
  <si>
    <t>BARRANCAS</t>
  </si>
  <si>
    <t>Acta de cierre suscrita el 23 de marzo de 2022.</t>
  </si>
  <si>
    <t>Proyecto liquidado.
Porcentaje de ejecución: 100%.                                    Porcentaje avance financiero: 100% Pendiente acta de cierre de interventoría.  Informe final ya fue entregado y validado el dia de febrero 2 de 2022</t>
  </si>
  <si>
    <t>ASOCIACIÓN DE VIVIENDA POPULAR PLAN COLOMBIA "ASOVIPLAN" (LUIS CARLOS LORA CARMONA REP. LEGAL)</t>
  </si>
  <si>
    <t>20170319V10252-1</t>
  </si>
  <si>
    <t>SANTA LUCÍA</t>
  </si>
  <si>
    <t>construcción de pavimento en concreto rígido, en vías urbanas del munici´pio de santa lucia, departamento del atlántico</t>
  </si>
  <si>
    <t>Acta de cierre suscrita 21 de abril de 2022.</t>
  </si>
  <si>
    <t>El proyecto se encuentra liquidado.     Avance ejecución: 100%.                Avance financiero: 100%.  Pendiente subsanación y radicación física del informe final.  Infomes mensuales en físico de feb, marzo y junio 2021 pendientes de revisión.  Pendiente subsanación social de informes de feb y junio.  Pend revisión inf final radicado en físico el 3 dic 2021. Pendiente acta de cierre de interventoría.  Supervisor reitera la solicitud de radicación del informe final en físico el 01 de diciembre de 2021, al igual que el supervisor del contrato de interventoría.</t>
  </si>
  <si>
    <t>CARLOS JOAQUIN PUCHE LIZARAZO REP. LEGAL</t>
  </si>
  <si>
    <t>310 4473542</t>
  </si>
  <si>
    <t>20170320V9213-1</t>
  </si>
  <si>
    <t>construccion en concreto rigido de vias urbanas del municipio de santa lucia atlantico</t>
  </si>
  <si>
    <t>El proyecto se encuentra liquidado .
Ejecución Financiera :100%.
Se encuentra en el área de liquidaciones para proceder a la liquidación del convenio.</t>
  </si>
  <si>
    <t>EDUARDO CABALLERO ÁVILA REP. LEGAL</t>
  </si>
  <si>
    <t>300 4630279</t>
  </si>
  <si>
    <t>20150323M3222-1</t>
  </si>
  <si>
    <t>Mejoramiento de condiciones de habitabilidad en el municipio de Sabanalarga - Atlántico</t>
  </si>
  <si>
    <t>Se encuentra pendiente radicación del último cobro por parte del contratista y se remite derecho de petición a E.T. el día 9 de mayo solicitando aval de planos récords, certificado de no pendientes y acta de liquidación.
El día 2 de junio se reitera a E.T. la respuesta al derecho de petición anteriormente enviado con el fin de que se informe de la gestión adelantada para entrega de pólizas y liquidación.
Se realizó mesa de trabajo el 6 de junio de 2022 y quedo compromiso de P.S. de enviar derecho de petición a E.T. y este se compromete a emitir respueste a más tardar el 21 de junio. Derecho de petición enviado el 14 de junio de 2022. El 5 de julio interventoría envia oficio al contratista y al E.T para radicación de documentación para cobro final. El 15 de julio 2022 DPS envia reiteración de derecho de petición a contratista solicitando acta de liquidación. 
- El día 12 de agosto se realizo mesa de trabajo en la cual la entidad territorial se compremete en enviar las polizas y resoución de aprobación de polizas. 
- El dia 24 de agosto interventoria reitera envio de dicha documentación pendiente.
- El día 1ero de diciembre supervisión reitera solicitud de aprobación de pólizas y resolución de las mismas. 
- El día 28 de diciembre se reitera solicitud por parte del supervisor al contratista para actualización de pólizas y respectiva aprobación de las mismas.</t>
  </si>
  <si>
    <t>Proyecto se encuentra terminado con pendientes.  Porcentaje ejecución 100%.                    Porcentaje de avance financiero: 96,11%.  Se tramitará desembolso final una vez se concilie con el contratista el balance final y se tenga el recibo de todos los beneficiarios.  Pendiente firma de acta de recibo por E.T..  AV3 para 27 de diciembre de 2021.  Informes 6 y 7 tienen aprob social del 29 de julio de 2021  e informe 6 y 7 tienen aprobación técnica del 10 de diciembre de 2021.  Pend revisión técnica de informe mensual 8, tiene aprob social del 28 dic 2021.</t>
  </si>
  <si>
    <t>DIZGRACON S.A.S (RÉGULO DIAZGRANADOS LOZANO REP. LEGAL)</t>
  </si>
  <si>
    <t>300 742143</t>
  </si>
  <si>
    <t>20160324M5706-1</t>
  </si>
  <si>
    <t>Se suscribe el acta de cierre del proyecto de interventoría con fecha del 09 de diciembre del 2021.</t>
  </si>
  <si>
    <t>Proyecto se encuentra liquidado.
Porcentaje de ejecución: 100%.            Porcentaje de avance financiero:100%, pero en reporte financiero está 80%.
Pendiente revisión social del inf final radicado en físico, ya tiene aprobación técnica del 23 de diciembre de 2021.  Pendiente acta de cierre de la interventoría.</t>
  </si>
  <si>
    <t>FUNDACIÓN SOCIAL FE TRANSFORMANDO A VIDAS FELICES "FUNSOFE" (EDUARDO CABALLERO AVILA REP. LEGAL)</t>
  </si>
  <si>
    <t>20160325M5938-1</t>
  </si>
  <si>
    <t>MUNICIPIO DE PONEDERA</t>
  </si>
  <si>
    <t>Acta de cierre de interventoria suscrita el 15 de enero de 2022.</t>
  </si>
  <si>
    <t>El proyecto se encuentra liquidado.   Avance obra: 100%.     Avance financiero: 85%.  15% pasivo exigible radicado en financiera.  Pendiente acta de cierre de interventoria. Pend radicación en físico de inf final para emitir certif de suficiencia.</t>
  </si>
  <si>
    <t>BARING S.A.S (NORIS DEL CARMEN MUÑOZ SANJUANELO REP. LEGAL)</t>
  </si>
  <si>
    <t>20160326M7434-1</t>
  </si>
  <si>
    <t>Se suscribe el acta de cierre del proyecto de interventoría con fecha del 9 de diciembre de 2021.</t>
  </si>
  <si>
    <t>El proyecto se encuentra liquidado.  Porcentaje de ejecución 100%.                            Porcentaje de avance financiero: 88,30%, el saldo es vigencia expirada que ya cuenta con CDP, está en revisión para RP, se espera respuesta a mas tardar el 27 de diciembre de 2021.  Ya se tiene resolución proyectada.</t>
  </si>
  <si>
    <t>20160327M7328-1</t>
  </si>
  <si>
    <t>- El contratista no ha radicado el cobro final.
- Se solicita documentación faltante al contratista el día 25 de abril de 2022. 
- 25 de abril del 2022 y 12 de mayo del 2022 se le realiza reiteración al contratista sobre el balance y memorias de cantidades del proyecto para que esta sean entregadas de manera inmediata. 
- El dia 31 de mayo la E.T.emite informe de incumplimiento de obligaciones contractuales del contratista.
- El 31 de mayo el contratista solicita un útimo plazo hasta el día 3 de junio para la entrega de la totalidad de la información.
- Se realizó reunión entre P.S., E.T. e interventoría donde  P.S. solicitó a alcaldía aplicar las sanciones y multas que correspondan por la no entrega de la información para cobro final y liquidación.
- Contratista hace entrega de la documentación e interventoria envía observaciones al contratista sobre planos record entregados, y da un plazo de 3 dias a partir del 10 de junio para la entrega de estos mismo con respectivas correcciones. El contratista no cumple la entrega. E.T. en trámite de presunto incumplimiento.
- El 4 de junio de 2022 el supervisor de P. S. envía al municipio ultimo requerimiento previo al proceso de presunto incumplimiento. Se realizó mesa de trabajo el día 8 de julio de 2022 con compromiso del E.T de envíar resolución de aprobación de pólizas y acta de liquidación en borrador y por parte del contratista entrega de planos récord. El dia 6 de junio se recibieron las Polizas actualizadas. El contratista envía documentación pendiente por subnación de pólizas, las cuales fueron aprobadas por la interventoría el dia 1 de Junio de 2022. El día 21 de julio interventoría aprueba planos récord dejando la observación de ajuste de marquillas y firmas correspondientes. 
- 21 de julio del 2022 interventoría envía memorias finales por cada beneficiario debidamente firmadas por el representante legal e involucrados por parte de Interventoría, y se solicita él envió del acta de cobro final debidamente firmada por el contratista y Entidad territorial, teniendo en cuenta las memorias adjuntas las cuales ya fueron conciliadas y debidamente firmadas por el contratista.  
- El día 25 de julio de 2022 interventoría envía acta de cobro final y presupuesto final debidamente firmado con el fin que se radique ante la Entidad Territorial el trámite del  mismo, reiterando que deben entregarse en físico los planos debidamente firmados. 
- El día 2 de agosto se envia borrador de acta de liquidación del convenio, reiterando que a la fecha el E.T no ha emitido la resolución de pólizas que se encuentran pendientes y se han solicitado en reiteradas ocasiones, y se reitera que la firma contratista debe entregar los planos récord debidamente firmados. 
- El día 2 de agosto la E.T envía acta de liquidación debidamente firmada. 
- El día 5 de agosto interventoría acusa recibo del acta de liquidación, y reitera a la Entidad territorial la entrega de la resolución de pólizas aprobadas con respecto al acta de recibo a satisfacción y  de todas las,modificaciones contractuales realizadas durante la ejecucion del proyecto. 
- El día 23 de agosto interventoría recibe resoluciones de aprobación de pólizas. 
- Se entregan subsanaciones del informe final para el día 7 de diciembre de 2022. 
- El día 16 de diciembre de 2022 se envían subsanaciones del informe final, se está en espera de certificado de suficiencia.</t>
  </si>
  <si>
    <t xml:space="preserve">
11-03-22 Auditoria visible 3
16-03-22 Mesa de trabajo para revisar documento de vigencia expirada
24-03-22, mesa de  para cierre 01-04-22 Mesa de trabajo, para cierre del contrato ,pendinte información para cierre del contrato de obra, a cargo de interventoia , entregariab 4-04-22, sin entrega.
Atencion quejas comunidad en AV 3quedan 2 por atender..
31-03 -22 se envia acta de cierre para entrega a contabilidad.</t>
  </si>
  <si>
    <t>CONSORCIO MEJORES VIVIENDAS (CARLOS ALBERTO BARRAGÁN MARTÍNEZ REP. LEGAL)</t>
  </si>
  <si>
    <t>20150332M3139-1</t>
  </si>
  <si>
    <t>SOLEDAD</t>
  </si>
  <si>
    <t>Construcción de 200 mejoramientos de vivienda en el municipio de soledad Atlántico</t>
  </si>
  <si>
    <t xml:space="preserve">
Estado del trámite: Firma contratista tiene pendiente radicar cobro final, planos récord y paz y salvo de proveedores y trabajadores. 
- El 18 de abril el supervisor envía reiteración de requerimiento de cumplimiento de obligaciones al E.T.
- Se realizó mesa de trabajo el día 8 de julio de 2022 donde se fijaron compromisos por parte del E.T de entrega de acta de cierre y recibo final con soportes, pólizas, cuenta de cobro y otrosí No. 9. Se solicita mesa de trabajo interna para tratar el componente social. 
- El día 8 de julio de 2022, E.T entregó acta de liquidación para revisión de interventoría, y el día 18 de julio de 2022 interventoría emite observaciones del acta de terminación anticipada y liquidación, en revisión por parte de interventoría planos récord y pólizas finales.
- El día 27 de julio interventoria emite observaciones a planos récords entregados por parte de la firma contratista. 
- Interventoría emite observaciones de pólizas al contratista el día 28 de julio de 2022 para su respectiva subsanación.  
- El día 2 de agosto se envia borrador de acta de liquidación del convenio, reiterando que a la fecha el E.T no ha emitido la resolución de pólizas que se encuentran pendientes y se han solicitado en reiteradas ocasiones, y se reitera que la firma contratista debe entregar los planos récord debidamente firmados. 
- El día 2 de agosto la E.T envía acta de liquidación debidamente firmada. 
- El 12 de agosto  se envio por parte de interventoria el acta de cierre para sus respectivas firmas.  
                                                                                                    - El dia 17 de agosto se envia a la E.T y al supervisor del convenio los presupuestos individuales que a la fecha estan pendiente la firma del contratista y entidad territorial. 
                                                               - -- El dia de 24 de agosto interventoria reintera la entrega de los presupuestos individuales debidamente firmados por parte del contratista y E.T.  
                                                               - -- El día 16 de febrero de 2023 se envía aprobación de pólizas por parte de interventoría y se solicita la resolución de aprobación de pólizas por parte de la E.T.</t>
  </si>
  <si>
    <t>28-02-22 Mesa de trabajo para cierre de contrato de obra.compromisos,
16-03-22 Mesa  de trabajo presencial con interventoría para  verificar entrega  de informe.
22-03-22.mesa de trabajo para verificar cierre de contrato de obra- 29-03-22 Se envia requerimiento de incumplimiento a municipio  radicado S-2022-4301-114601
01-04-22 Se realiza mesa de trabajo para avanzar en la liquidacion del contrato actual y otros compromisos. 
27-07-22: interventoría emite observaciones a planos récord entregados por parte de la firma contratista.</t>
  </si>
  <si>
    <t>JOSÉ JOAQUIN CONTRERAS CORTÉS REP. LEGAL</t>
  </si>
  <si>
    <t>300 6375999</t>
  </si>
  <si>
    <t>20170336V8535-1</t>
  </si>
  <si>
    <t>EL MOLINO</t>
  </si>
  <si>
    <t>construcción de pavimento en concreto rígido de 3500 psi en el casco urbano del municipio de el molino - la guajira</t>
  </si>
  <si>
    <t>16-03-22 Mesa  de trabajo presencial con interventoría para  verificar entrega  de informe.</t>
  </si>
  <si>
    <t>CONSORCIO PAVIMENTO EL MOLINO (LIBARDO JOSÉ CUELLO HERRERA REP. LEGAL)</t>
  </si>
  <si>
    <t>20170337S8107-1</t>
  </si>
  <si>
    <t>URUMITA</t>
  </si>
  <si>
    <t>construccion de parque recreativo y cancha sintetica en el barrio 16 de abril ubicado en la cabecera municipal de urumita la guajira</t>
  </si>
  <si>
    <t>Acta de cierre suscrita el 7 de octubre de 2021.</t>
  </si>
  <si>
    <t>22-03-22.mesa de trabajo para verificar cierre de contrato de obra-</t>
  </si>
  <si>
    <t>CONSORCIO CONSTRUSAS (LUIS ALBERTO PIÑERES CERRO REP. LEGAL)</t>
  </si>
  <si>
    <t>300 4939417</t>
  </si>
  <si>
    <t>20170338V8201-1</t>
  </si>
  <si>
    <t>BARANOA</t>
  </si>
  <si>
    <t>construcción de vías urbanas en pavimento rígido malla 2, ubicadas en el municipio de baranoa, dapartamento del atlántico</t>
  </si>
  <si>
    <t>Acta de cierre  suscrita el 17 de agosto de 2021.</t>
  </si>
  <si>
    <t>Proyecto Liquidado.
Porcentaje de avance financiero 100%
 Se aprobó plan de sostenibilidad, se aprueba informe final, pendiente radicar en físico en las oficinas DPS.  Pendiente acta de cierre de interventoría.</t>
  </si>
  <si>
    <t>UNIÓN TEMPORAL VÍAS BARANOA (PABLO EMILIO PEÑA ROBLES REP. LEGAL)</t>
  </si>
  <si>
    <t>20170339S9514-1</t>
  </si>
  <si>
    <t>construcción de parque y cancha sintetica en el municipio de baranoa - atlantico</t>
  </si>
  <si>
    <t>Se suscribe acta de cierre con fecha de 7 de abril de 2022.</t>
  </si>
  <si>
    <t>El proyecto se encuentra liquidado.
Ejecución financiera: 100%
Pendiente observaciones sociales enviadas por el supervisor el 21 de julio de 2021.  Tiene aprobación técnica.  Pendiente acta de cierre de interventoría.</t>
  </si>
  <si>
    <t>CONSORCIO BARANOA 2018 (JUAN CARLOS CHARRIS DE LA ROSA REP. LEGAL)</t>
  </si>
  <si>
    <t>310 8164063</t>
  </si>
  <si>
    <t>20170340V8202-1</t>
  </si>
  <si>
    <t>construcción de pavimento rígido en vías urbanas ubicadas en los barrios guayabal, primavera, españa y piñique, municipio de baranoa, departamento</t>
  </si>
  <si>
    <t>Se suscribe el acta de cierre del proyecto de interventoría con fecha de 15 de enero de 2022.</t>
  </si>
  <si>
    <t>El proyecto se encuentra liquidado.
Porcentaje de avance financiero del 100%:
Pendiente acta de cierre de interventoría.</t>
  </si>
  <si>
    <t>CONSORCIO VIAS SOCIAL BARANOA 2018 (DEIVIS ENRIQUE ORTEGA PATIÑO REP. LEGAL)</t>
  </si>
  <si>
    <t>312 7261278</t>
  </si>
  <si>
    <t>20170343V8759-1</t>
  </si>
  <si>
    <t>DIBULLA</t>
  </si>
  <si>
    <t>pavimentación en concreto rígido de las vías de la urbanización villa esperanza del corregimiento de mingueo municipio de dibulla - la guajira</t>
  </si>
  <si>
    <t>Se envía informe final el día 17 de julio de 2022.</t>
  </si>
  <si>
    <t>El proyecto se encuentra entregado a municipio.
Porcentaje de ejecución: 100%
Ejecución Financiera: 100%.
Pendiente acta de compromiso de sostenibilidad, se entregará tan pronto tenga visto bueno de Bernardo del componente de sostenibilidad.  Pendiente acta liquidación la cual se tendrá firmada tan pronto se gestione los comprobantes de pago por parte del validador.  Se envió por parte de interventoría inf final el 10 junio 2021 para revisión del supervisor. Compromiso de entrega de comprobantes de pago al municipio para poder hacer el cierre de la liquidación.</t>
  </si>
  <si>
    <t>UNIÓN TEMPORAL VÍAS VILLA ESPERANZA (LUCELLY SANDOVAL PEÑARANDA REP. LEGAL)</t>
  </si>
  <si>
    <t>312 4560525</t>
  </si>
  <si>
    <t>20170344V5332-1</t>
  </si>
  <si>
    <t>DISTRACCIÓN</t>
  </si>
  <si>
    <t>construcción de pavimento rígido de 21 mpa en lloa barrios perifericos del casco urbano del municipio de distracción - la guajira</t>
  </si>
  <si>
    <t xml:space="preserve">El proyecto se encuentra liquidado.
Ejecución financiera: 100%   
</t>
  </si>
  <si>
    <t>UNIÓN TEMPORAL PAVIMENTO PERIFÉRICO DISTRACCIÓN (GUILLERMO ENRIQUE BUILES PEÑA REP. LEGAL)</t>
  </si>
  <si>
    <t>310 6608142</t>
  </si>
  <si>
    <t>20170345V8344-1</t>
  </si>
  <si>
    <t>SAN JUAN DEL CESAR</t>
  </si>
  <si>
    <t>construcción de pavimento en concreto rígido para la articulación de la malla vial urbana con la vía del corregimiento de los pondores y la urbanización altos de la prosperidad en el municipio de san juan del cesar - la guajira</t>
  </si>
  <si>
    <t>El proyecto se encuentra liquidado.
Ejecución finaciera: 100%.
Pendiente entrega de información para liquidación por parte del supervisor al área de liquidación.</t>
  </si>
  <si>
    <t>GRUPO INVERSOR G24 SAS (CARLOS GILBERTO GAMEZ CARRILLO REP. LEGAL)</t>
  </si>
  <si>
    <t>321 8722691</t>
  </si>
  <si>
    <t>20170346V10216-1</t>
  </si>
  <si>
    <t>construccion pavimento rigido en la carrera 9a entre calle 8 sur y 3 sur, carrera 9 entre calle 8 sur y calle 3 sur, calle 5 sur entre carretera nacional y carrera 8 sur entre carrera 9 y 6 en el municipio de san juan del cesar-la guajira</t>
  </si>
  <si>
    <t>El proyecto se encuentra liquidado.
Porcentaje de ejecución 100%.
Ejecución finaciera: 100%.</t>
  </si>
  <si>
    <t>CONSORCIO R&amp;S PAVIMENTO 2018 (RONALD KADYD ARENAS GONZALES REP. LEGAL)</t>
  </si>
  <si>
    <t>20150357M3221-1</t>
  </si>
  <si>
    <t>CAMPO DE LA CRUZ</t>
  </si>
  <si>
    <t>Mejoramiento de condiciones de habitabilidad en Campo De La Cruz - Atlántico</t>
  </si>
  <si>
    <t>Se envía subsanación de informe final el 28 de mayo de 2022. En espera de certificado de suficiencia.
Mesa de trabajo realizada el día 21 de junio de 2022 para revisar observaciones y subsanaciones de informe final, las cuales seran enviadas una vez el contratista ajuste los planos record finales. Se envio solicitud de subsanacion al contratista el dia 22 de junio de 2022, y se reiteró solicitud de subsanación de planos record el 28 de junio de 2022. A la espera de respuesta de solicitud al contratista para envío de informe final. El día 7 de julio de 2022 se tuvo contacto con el contratista el cual pide 3 días hábiles para subsanación de planos récord.</t>
  </si>
  <si>
    <t>El proyecto se encuentra liquidado. .Porcentaje de ejecución: 100%.                  Porcentaje de avance financiero: 100%.  Pendiente acta de cierre de la interventoría.  Informe final ya tiene aprob social del 29 de octubre de 2021 y técnica del 23 de diciembre de 2021.  Pend radicación en físico.</t>
  </si>
  <si>
    <t>REDYCOM S.A.S (CARLOS ALBERTO GARCÍA RESTREPO REP. LEGAL)</t>
  </si>
  <si>
    <t>313 6509595</t>
  </si>
  <si>
    <t>20170365V10087-1</t>
  </si>
  <si>
    <t>construcción de vías urbanas en pavimento rígido - malla vial no. 3, municipio de campo de la cruz, departamento del atlántico</t>
  </si>
  <si>
    <t>Acta de cierre de 15 de enero de 2022</t>
  </si>
  <si>
    <t>El proyecto se encuentra liquidado.
Porcentaje de avance financiero 100%.
 Pendiente acta de cierre de interventoría.</t>
  </si>
  <si>
    <t>20170377V8115-1</t>
  </si>
  <si>
    <t>construcción pavimento en diferentes calles y carreras del municipio de campo de la cruz - atlántico</t>
  </si>
  <si>
    <t>Acta de cierre de 23 de marzo de 2022.</t>
  </si>
  <si>
    <t>El proyecto se encuentra liquidado.  Porcentaje de ejecución: 100%.  Porcentaje de avance financiero: 100%.
Pendiente subsanación observaciones sociales de informe final de interventoria, enviadas el 02 de diciembre de 2021.  Tiene aval técnico.  Pendiente acta de cierre interventoría.</t>
  </si>
  <si>
    <t>AURORA PROYECTOS E INVERSIONES S.A.S (ÁLVARO OROZCO REP. LEGAL)</t>
  </si>
  <si>
    <t>321 4680526</t>
  </si>
  <si>
    <t>20170396V9223-1</t>
  </si>
  <si>
    <t>PUERTO COLOMBIA</t>
  </si>
  <si>
    <t>construcción de vías urbanas en pavimento rígido ubicadas en el municipio de puerto colombia, departamento del atlántico.</t>
  </si>
  <si>
    <t>Acta de cierre suscrita el día 2 de mayo de 2022,</t>
  </si>
  <si>
    <t>Proyecto liquidado.                              
Porcentaje de ejecución: 100%.     Avance financiera: 100%.
Pendiente radicación del informe final en físico por parte de interventoría.</t>
  </si>
  <si>
    <t>CONSORCIO VIAS SOCIAL 2018 (DEIVIS ENRIQUE ORTEGA PATIÑO REP. LEGAL)</t>
  </si>
  <si>
    <t>20170408V8365-1</t>
  </si>
  <si>
    <t>PALMAR DE VARELA</t>
  </si>
  <si>
    <t>construcción de pavimento barrio las flores en el municipio de palmar de varela - departamento del atlántico.</t>
  </si>
  <si>
    <t>Acta de cierre suscrita el día 6 de agosto de 2022.</t>
  </si>
  <si>
    <t>Proyecto liquidado..
Porcentaje de ejecución del 100%.                     Porcentaje de avance financiero: 100%.
Pendiente entrega de informe final por parte de la interventoría.</t>
  </si>
  <si>
    <t>UNIÓN TEMPORAL VÍA PALMAR (JAIME AMADEO SÁNCHEZ GIRALDO REP. LEGAL)</t>
  </si>
  <si>
    <t>300 8171240</t>
  </si>
  <si>
    <t>20170410V8287-1</t>
  </si>
  <si>
    <t>URIBIA</t>
  </si>
  <si>
    <t>pavimentacion en pavimento flexible en la zona industrial del municipio de uruibia la guajira</t>
  </si>
  <si>
    <t>Acta de cierre suscrita a fecha de 14 de febrero de 2022.</t>
  </si>
  <si>
    <t>El proyecto se encuentra liquidado.
Porcentaje de ejecución 100%.
Ejecución Financiera: 100%, Se adelanta el proceso de cierre del proyecto.  Pend paz y salvos y pólizas finales actualizadas.  Pendiente acta de cierre de interventoría.</t>
  </si>
  <si>
    <t>UNIÓN TEMPORAL PROVIAL (LUCELLY SANDOVAL PEÑARANDA REP. LEGAL)</t>
  </si>
  <si>
    <t>20170411V9949-1</t>
  </si>
  <si>
    <t xml:space="preserve"> construcción de pavimento rigido para los corredores viales estrategicos que comunican al casco urbano municipio de uribia-la guajira</t>
  </si>
  <si>
    <t>Se suscribe el acta de cierre del proyecto de interventoría con fecha del 13 de octubre de 2021.</t>
  </si>
  <si>
    <t xml:space="preserve">El proyecto se encuentra liquidado.
Porcentaje de ejecución :100%              Porcentaje de avance financiero:100%. </t>
  </si>
  <si>
    <t>YESITD CORNEJO OCHOA REP. LEGAL</t>
  </si>
  <si>
    <t>300 6199808</t>
  </si>
  <si>
    <t>20170415S10140-1</t>
  </si>
  <si>
    <t>construcción y adecuación de la plaza de la reconciliación y la paz del corregimiento de conejo municipio de fonseca - la guajira</t>
  </si>
  <si>
    <t>El proyecto se encuentra liquidado.  Porcentaje de ejecución: 100%.  Ejecución finaciera: 100%.
Se realizó de parte del supervisor solicitud al ente territorial para la legalización de recursos.</t>
  </si>
  <si>
    <t>CONSORCIO DAGING (JOSÉ MIGUEL COTES CURVELO REP. LEGAL)</t>
  </si>
  <si>
    <t>312 7212298</t>
  </si>
  <si>
    <t>20170416S6669-1</t>
  </si>
  <si>
    <t>adecuación, construcción de aulas nuevas y una cancha multiple deportiva en la institución educativa tecnica departamental agricola de conejo del corregimiento de conejo, municipio de fonseca - la guajira</t>
  </si>
  <si>
    <t>Proyecto se encuentra liquidado.
Porcentaje de ejecución: 100% .
Ejecución finaciera: 100%.
Se realizó de parte del supervisor solicitud al ente territorial para la legalización de recursos.</t>
  </si>
  <si>
    <t>20170417S7755-1</t>
  </si>
  <si>
    <t>construcción de cancha multifuncional en el barrio cristo rey del municipio de fonseca - la guajira</t>
  </si>
  <si>
    <t>El proyecto se encuentra liquidado.
Porcentaje de ejecución: 100% .                          Porcentaje de avance financiero: 100%.
Se encuentra la documentación para liquidación en revisión del supervisor de DPS.</t>
  </si>
  <si>
    <t>CONSORCIO POLIFUCIONAL 2018 (ÁLVARO ANDRÉS MOLINA PELAEZ REP. LEGAL)</t>
  </si>
  <si>
    <t>310 6855167</t>
  </si>
  <si>
    <t>20170418V8066-1</t>
  </si>
  <si>
    <t>construcción de vias urbanas en el barrio 12 de octubre municipio de fonseca - la guajira</t>
  </si>
  <si>
    <t>Se suscribe acta de cierre el 13 de octubre de 2021</t>
  </si>
  <si>
    <t xml:space="preserve">El proyecto se encuentra liquidado.
Ejecución 100%.
Ejecución financiera: 100%
</t>
  </si>
  <si>
    <t>B&amp;P CONSTRUCCIONES S.A.S (ÓSCAR EDUARDO BONILLA VILARETE REP. LEGAL)</t>
  </si>
  <si>
    <t>316 2668034
315 27793975</t>
  </si>
  <si>
    <t>20170424V10524-1</t>
  </si>
  <si>
    <t>construcción de pavimento rígido y andenes en concreto de 3,000 psi e=15cm en las calles y carreras del municipio de villanueva - la guajira</t>
  </si>
  <si>
    <t xml:space="preserve">Acta de cierre suscrita el día 7 de julio de 2022. </t>
  </si>
  <si>
    <t>El proyecto se encuentra liquidado.
Porcentaje de ejecución del 100%                       Porcentaje de avance financiero: 90%, pago el 09 marzo de 2021.  10% restante es de reserva, se tramitó el 19 de noviembre de 2021.  Se encuentra pendiente acta de compromiso de sostenibilidad en gestión de firmas del Alcalde.</t>
  </si>
  <si>
    <t>ASOCIACIÓN DE MUNICIPIOS DE LA SUBREGIÓN CIÉNAGA GRANDE DE SANTA MARTA "ASOCIENAGA" (MILLAR ADOLFO MARTÍNEZ GONZALES REP. LEGAL)</t>
  </si>
  <si>
    <t>FERNANDO CRIOLLO CHOW</t>
  </si>
  <si>
    <t>20170434V972-1</t>
  </si>
  <si>
    <t>construcción de pavimento sectores en los barrios buenos aires y centro, en el municipio de candelaria, departamento del atlántico</t>
  </si>
  <si>
    <t>Se radica subsanación al informe final en físico al dps el día 30 de noviembre de 2022.</t>
  </si>
  <si>
    <t>23-02-22 se envia solicitud de liquidacion a contratos</t>
  </si>
  <si>
    <t>UNIÓN TEMPORAL VIA CANDELARIA (JAIME AMADEO SÁNCHEZ GIRALDO REP. LEGAL)</t>
  </si>
  <si>
    <t>304 3856565</t>
  </si>
  <si>
    <t>20170492S9515-1</t>
  </si>
  <si>
    <t>SUÁN</t>
  </si>
  <si>
    <t>construcción de parque y cancha sintetica en el municipio de suan - atlantico</t>
  </si>
  <si>
    <t>Acta de cierre suscrita el 21 de mayo de 2022.</t>
  </si>
  <si>
    <t>Proyecto liquidado.
Porcentaje de ejecución:100%.
Ejecución Finaciera: 100%.
Pendiente revisión social al informe final enviada el 06 de agosto de 2021.  Tiene aprobación técnica.  Pendiente acta de cierre de interventoría.</t>
  </si>
  <si>
    <t>CONSORCIO PARQUES SUÁN 2018 (JORGE ALBERTO VILARIÑO AMALFI REP. LEGAL)</t>
  </si>
  <si>
    <t>(5) 352 8547</t>
  </si>
  <si>
    <t>20170501V9309-1</t>
  </si>
  <si>
    <t>construcción de vías urbanas en pavimento rígido ubicadas en el municipio de suan - departamento del atlántico</t>
  </si>
  <si>
    <t>29/11/2019</t>
  </si>
  <si>
    <t>Se emitieron observaciones el 17 de noviembre de 2022. Se programa envío de subsanaciones el día 7 de diciembre de 2022. 
- El día 23 de diciembre de 2022 se envían subsanaciones al informe final, se está en espera de certificado de suficiencia.</t>
  </si>
  <si>
    <t>Proyecto liquidado.  Ejecución de obra del 100%.
Avance financiero: 100%.
Pendiente entrega de subsanaciones del inf final por parte de interventoría.  Pendiente acta de cierre de interventoría.</t>
  </si>
  <si>
    <t>CONSORCIO PAVIMENTO SUÁN (OMAR ENRIQUE RUEDA REY REP. LEGAL)</t>
  </si>
  <si>
    <t>20170555V8519-1</t>
  </si>
  <si>
    <t>HATONUEVO</t>
  </si>
  <si>
    <t>construcción de pavimento para la malla vial de los barrios mayales 1 y 2 municipio de hatonuevo - la guajira</t>
  </si>
  <si>
    <t>E.T. remite pólizas faltantes. En proceso de liquidación. El día 30 de junio se realizó mesa de trabajo. 
- El día 21 de febrero de 2023 se envía informe final de reparaciones de losas de pavimento y el día 24 de febrero de 2023 se envía borrador de acta de liquidación y paz y salvo de todo concepto a secretaria de planeación municipal.</t>
  </si>
  <si>
    <t>El proyecto se encuentra entregado a municipio.  Porcentaje de ejecución de obra: 100%  Porcentaje avance financiero: 100%.   Pendiente acta de liquidación, depende de corrección de pólizas finales.  Pendiente entrega de inf final, depende completar información.  Supervisor requiere al E.T por los documentos pendientes para liquidación, aún no se han recibido.  No se ha entregado información que depende del contratista.</t>
  </si>
  <si>
    <t>FUNDACIÓN PARA EL DESARROLLO SOSTENIBLE EN EL CARIBE COLOMBIANO "FUDESCA" (JULIO CÉSAR ALTAMAR RODRÍGUEZ)</t>
  </si>
  <si>
    <t>313 5628068</t>
  </si>
  <si>
    <t>20170561V8457-1</t>
  </si>
  <si>
    <t>MANATÍ</t>
  </si>
  <si>
    <t>construcción de vias urbanas en pavimento rígido ubicadas en el municipio de manatí, departamento del atlántico</t>
  </si>
  <si>
    <t xml:space="preserve">
Se está en espera de que el supervisor del convenio programe reunión con el sec. de planeación para definir observaciones realizadas en la reunión del día 26 de septiembre de 2022 al plan de sostenibilidad.</t>
  </si>
  <si>
    <t>El proyecto se encuentra liquidado.     Porcentaje de ejecución: 100%.
Porcentaje de ejecución financiera 100%. Pendiente acta de cierre de la interventoría..</t>
  </si>
  <si>
    <t>CONSORCIO VIAS MANATÍ 2018 (LUIS ROBERTO FUENTES CASTILLA REP. LEGAL)</t>
  </si>
  <si>
    <t>20170564S10025-1</t>
  </si>
  <si>
    <t xml:space="preserve"> construcción de un muro de cerramiento.una garita,una sala de audiovisuales y seis aulas en la institución educativa heiodoro alfredo montero , en el municipio de el molino,departamento de la guaijira</t>
  </si>
  <si>
    <t>Se suscribe acta de cierre el  23 de diciembre de 2021</t>
  </si>
  <si>
    <t>El proyecto se encuentra liquidado.                                   Porcentaje de ejecución: 100%                            Porcentaje de avance financiero: 100%.  Pendiente acta de cierre de interventoría.</t>
  </si>
  <si>
    <t>CONSORCIO EDUCATIVO EL MOLINO (SILENA MARGARITA ALVARADO DAZA REP. LEGAL)</t>
  </si>
  <si>
    <t>300 7564730</t>
  </si>
  <si>
    <t>20160565M7284-1</t>
  </si>
  <si>
    <t>Entidad territorial envió documentación pendiente. Interventoría en elaboración de informe final. Informe social enviado el 2 junio con el fin de consolidar la información social para posterior envío del informe final. El supervisor social envía nuevas observaciones, las que se encuentran en subsanación.
El 13 de junio, interventoría solicita mesa de trabajo y se reitera el 15 de junio de 2022. A la espera de confirmación de supervisor social. Se realizó mesa de trabajo el 28 de junio de 2022. En subsanación por parte de interventoría. El día de 15 de julio se envían subsanaciones sociales. 
Se presenta solicitud de información para el informe final el día 25 de noviembre de 2022, y se tiene el compromiso de subsanación para el día 9 de diciembre de 2022. 
- Se recibe certificado de suficiencia el día 22 de diciembre de 2022. Se está en proceso de acta de cierre.</t>
  </si>
  <si>
    <t>Proyecto terminado, entregado y liquidado; actualmente se prepara expediente para la solicitud de liquidación del convenio.</t>
  </si>
  <si>
    <t>UNIÓN TEMPORAL VIVIENDAS DE SAN JUAN DEL CESAR (CARLOS ALBERTO MONCADA GUARDIOLA REP. LEGAL)</t>
  </si>
  <si>
    <t>20170574V8271-1</t>
  </si>
  <si>
    <t>SABANAGRANDE</t>
  </si>
  <si>
    <t>construcción de vías urbanas en pavimento en concreto rígido en el municipio de sabanagrande - atlantico</t>
  </si>
  <si>
    <t>Se suscribe acta de cierre el 3 de junio de 2022.</t>
  </si>
  <si>
    <t>El proyecto se encuentra liquidado.
Porcentaje de ejecución: 100%.                            Porcentaje de avance financiero: 100%.
Pendiente revisión de informe final enviado el 18 marzo 2021.  Pendiente revisión técnica de informe final, observ enviada el 26 oct 2021, se aprobó comp social.  Pendiente acta de cierre de interventoría.</t>
  </si>
  <si>
    <t>CARLOS ALBERTO PUCHE LIZARAZO REP. LEGAL</t>
  </si>
  <si>
    <t>20170596V8368-1</t>
  </si>
  <si>
    <t>construcción de pavimento en concreto rígido de 3500 psi en el municipio de barrancas - la guajira</t>
  </si>
  <si>
    <t>|</t>
  </si>
  <si>
    <t xml:space="preserve">
Contratista subsana parcialmente la información solicitada. Se encuentra pendiente subsanar facturas de pago a trabajadores. Se está pendiente programación de reunión de cierre por parte de supervisor de dps.
- (24/02/2023) Contratista manifiesta realizar trabajos de reparaciones de viviendad aledañas a la vía. Se está pendiente audiciencia final del proceso de incumplimiento por parte del municipio para entrega de paz y salvos.</t>
  </si>
  <si>
    <t>El proyecto se encuentra recibido por interventoría.
Porcentaje ejecución: 100%.                                    Porcentaje Financiero:90%  y sustitución firmada por el 10%, tener en cuenta que hace parte de los proyectos afectados por centros poblados.  Pendiente programar AV3 por falta de documentación del contratista y los documentos del informe final.  Para la liquidación la interventoría a solicitado la documentación por medio de tutela y se entregó parcialmente, nuevamente se reiteró la solicitud y está a la espera de la entrega.</t>
  </si>
  <si>
    <t>CONSORCIO PAVIMENTO BARRANCAS 2018 (SLEMAN RIZCALA MUVDI REP. LEGAL)</t>
  </si>
  <si>
    <t>20170615M5821-1</t>
  </si>
  <si>
    <t>LA JAGUA DEL PILAR</t>
  </si>
  <si>
    <t>Se reciben observaciones el día 27 de mayo de 2022 del informe final remitido a P.S. el 22 de marzo de 2022. 
El 31 de mayo de 2022 se envió subsanación de observaciones sociales. Se reciben observaciones que están en subsanación. El 13 de junio de 2022, interventoría solicita mesa de trabajo. A la espera de confirmación de supervisor social. Se realizó mesa de trabajo el 28 de junio de 2022 con supervisor social. Se envían subsanaciones por parte de interventoría el día 22 de julio de 2022. 
Se tiene el compromiso de envío de subsanaciones de informe final el día 5 de diciembre de 2022. 
- Se recibe certificado de suficiencia el día 22 de diciembre de 2022. Se está en proceso de acta de cierre.</t>
  </si>
  <si>
    <t>Proyecto terminado, entregado, y liquidado; actualmente se prepara expediente para la solicitud de liquidación del convenio.</t>
  </si>
  <si>
    <t>CONSORCIO VIVIENDAS 615 (ALFREDO CARLOS RESTREPO DURÁN REP. LEGAL)</t>
  </si>
  <si>
    <t>317 8118466</t>
  </si>
  <si>
    <t>20170669M9060-1</t>
  </si>
  <si>
    <t>Se subscribe acta de cierre el día 7 de julio de 2022.</t>
  </si>
  <si>
    <t>Proyecto liquidado.                                    Porcentaje de ejecución: 100%.                                 Porcentaje de avance financiero: Financiera reportó 65%, pero ya se pagó el 90% y sustitución por el último 10% que ya se encuentra en trámite de pago por la fiducia.  Pendiente revisión informe final entregado por la interventoría el 27 de diciembre de 2021.</t>
  </si>
  <si>
    <t>INGERPRON S.A.S (LUIS ALBERTO FONTILLA MEZA REP. LEGAL)</t>
  </si>
  <si>
    <t>20170679M9556-1</t>
  </si>
  <si>
    <t>PIOJÓ</t>
  </si>
  <si>
    <t>Informe final enviado el 20 de mayo de 2022. Se realizó mesa de trabajo el 21 de junio de 2022 con el apoyo técnico y se dio el aval técnico. Se envía a radicar el día 27 de julio en físico, y queda a la espera del certificado de suficiencia por parte del supervisor. 
Se tiene el compromiso de envío de subsanaciones para el día 9 de diciembre de 2022 por parte de interventoría. 
- El día 28 de diciembre se enviaron subsanaciones del informe final. Se esté en espera del certificado de suficiencia.</t>
  </si>
  <si>
    <t>Proyecto liquidado. Porcentaje avance financiero: 90%, pero se reporta 65%. 10% fenecido. Ya tiene CDP, radicado desembolso final para trámite,   Pendiente acta de cierre de interventoría.  Pendiente subsanación técnica informe 6 enviada el 10 de noviembre de 2021.</t>
  </si>
  <si>
    <t>CONSORCIO VIVIENDAS PIOJÓ 2018 (GUILLERMO DE JESÚS BUITRAGO ROMERO REP. LEGAL)</t>
  </si>
  <si>
    <t>20170700S8459-1</t>
  </si>
  <si>
    <t>ciudadela para la primera infancia, adolescencia y juventud del municipio de puerto colombia, atlántico.</t>
  </si>
  <si>
    <t>En proceso de liquidación. Se realizó mesa de trabajo junto con delegado de gobernación para adelantar trámites el 2 de mayo de 2022. Continua pendiente la entrega del acta de liquidación, paz y salvo, el acta de entrega de obra y compromiso de sostenibilidad y la aprobación de las pólizas finales por parte de la gobernación del Atlántico.
Gobernación presentó a empresa externa  encargada de liquidación subsanaciones para adelantar trámite de liquidación.
Acta de liquidación suscrita el día 26 de octubre de 2022. 
- (24/02/2023) Se realiza gestiones para la entrega de la aprobación de las pólizas según el acta de recibo a satisfacción por parte de la gobernación del Atlántico.</t>
  </si>
  <si>
    <t>Proyecto entregado a municipio.
 Porcentaje de ejecución:100%.                             Porcentaje de avance financiero: 100%.
Pendiente acta de entrega y compromiso de sostenibilidad, se encuentra en gestión de firma de la Gobernación, también se encuentra pendiente el acta de liquidación en trámite de la Gobernación.  Pendiente informe final en recopilación de información.  Se enviará oficio a la Gobernación por parte de la supervisión para recordar que el acta de compromiso de sostenibilidad está hace tiempo en manos de la Gobernación y no se ha dado respuesta.  Supervisor de convenio requerirá a supervisor de Gobernación para dejar trazabilidad.</t>
  </si>
  <si>
    <t>CONSORCIO CIUDADELA 2018 (ORLANDO DAVID ESPITIA SEGURA REP. LEGAL)</t>
  </si>
  <si>
    <t>300 3102998</t>
  </si>
  <si>
    <t>20160244MU015-1</t>
  </si>
  <si>
    <t>Manaure</t>
  </si>
  <si>
    <t>Mejoramiento de Condiciones de Vivienda UNOPS</t>
  </si>
  <si>
    <t>-</t>
  </si>
  <si>
    <t>X</t>
  </si>
  <si>
    <t>20160604S5221-1</t>
  </si>
  <si>
    <t>Construcción Centro De Desarrollo Y Liderazgo Juvenil, Municipio De Baranoa Departamento Del Atlántico</t>
  </si>
  <si>
    <t>El acta de entrega de obra y compromiso de sostenibilidad se encuentra firmada por todas las partes. Las actas de cobro del contratista se encuentran desembolsadas.</t>
  </si>
  <si>
    <t>Proyecto entregado a municipio..  Avance de ejecución: 100%.      Avance financiero: 80%, pendiente trámite del 100%.  Pendiente acta de liquidación.</t>
  </si>
  <si>
    <t>CONSORCIO EDIFICACIONES 2017 (DEIVIS ORTEGA PATIÑO REP. LEGAL)</t>
  </si>
  <si>
    <t>20160604S5220-1</t>
  </si>
  <si>
    <t>MALAMBO</t>
  </si>
  <si>
    <t>Construcción Centro De Desarrollo Y Liderazgo Juvenil, Municipio De Malambo, Departamento Del Atlántico</t>
  </si>
  <si>
    <t>Proyecto entregado a municipio.  Avance de ejecución: 100%.             Avance financiero: 80%, se tramitará el 100%.  Pendiente acta de liquidación.</t>
  </si>
  <si>
    <t>20160604S5238-1</t>
  </si>
  <si>
    <t>CONSTRUCCION CENTRO DE VIDA DEL ADULTO MAYOR HIBACHARO CORREGIMIENTO DE PIOJÓ DEPARTAMENTO DEL ATLANTICO</t>
  </si>
  <si>
    <t>Proyecto entregado a municipio, Porcentaje de ejecución: 100%.  Avance financiero: 90%.  Se tramitará el 100%.  Pendiente acta de liquidación.</t>
  </si>
  <si>
    <t>20160604S5240-1</t>
  </si>
  <si>
    <t>CONSTRUCCION CENTRO DE VIDA DEL ADULTO MAYOR PUERTO GIRALDO CORREGIMIENTO DE PONEDERA DEPARTAMENTO DEL ATLANTICO</t>
  </si>
  <si>
    <t xml:space="preserve"> El acta de entrega de obra y compromiso de sostenibilidad se encuentra firmada por las partes. Se encuentran en revisión las actas de desembolso.</t>
  </si>
  <si>
    <t>Proyecto entregado a municipio, Porcentaje de ejecución: 100%.  Avance financiero: 90%. Se tramitará 100%.  Pendiente acta de liquidación.</t>
  </si>
  <si>
    <t>20160604S5244-1</t>
  </si>
  <si>
    <t>CONSTRUCCION CENTRO DE VIDA DEL ADULTO MAYOR LA PEÑA CORREGIMIENTO DE SABANALARGA DEPARTAMENTO DEL ATLANTICO</t>
  </si>
  <si>
    <t>Proyecto entregado a municipio, Porcentaje de ejecución: 100%.  Avance financiero: 80%.  Se tramitará el 100%.  Pendiente acta de liquidación.</t>
  </si>
  <si>
    <t>20160604S5247-1</t>
  </si>
  <si>
    <t>Construcción Centro De Desarrollo Y Liderazgo Juvenil, Municipio De Soledad Departamento Del Atlántico</t>
  </si>
  <si>
    <t>Proyecto entregado a municipio.  Avance de ejecución: 100%.             Avance financiero: 80%.  Se tramitará 100%.  Pendiente acta de liquidación.</t>
  </si>
  <si>
    <t>20160604S5250-1</t>
  </si>
  <si>
    <t>TUBARÁ</t>
  </si>
  <si>
    <t>Construcción Centro De Desarrollo Y Liderazgo Juvenil, Municipio De Tubara, Departamento Del Atlántico</t>
  </si>
  <si>
    <t>Proyecto entregado al municipio.   Avance de ejecución: 100%.   Avance financiero: 55% del aporte de DPS.  Se tramitará 100%.  Pendiente acta de compromiso de sostenibilidad en gestión de firmas de Cindy Y Zaida.</t>
  </si>
  <si>
    <t>20160604S5222-1</t>
  </si>
  <si>
    <t>CONSTRUCCIÓN DE UNA CIUDADELA DE LA PRIMERA INFANCIA, ADOLESCENCIA Y JUVENTUD EN EL MUNICIPIO DE MANATÍ, DEPARTAMENTO DEL ATLÁNTICO.</t>
  </si>
  <si>
    <t>Terminado con pendientes. 
- (24/02/2023) Interventoría se compromete a entrega de informe técnico a la gobernación del Atlántico para inicio de proceso para hacer efectivas las pólizas de garantía y estabilidad del proyecto.</t>
  </si>
  <si>
    <t>Reinicio del proyecto  el 9 de febrero de 2022, a la espera del plan de contingencia solicitado al contratista, se ajustará el nuevo cronograma de obra de acuerdo a la fecha de terminación establecida. Se tramitó OTRO SI N°5 se firma el 29-12-2021 prórroga del convenio  con nueva fecha de terminación 30/06/2022</t>
  </si>
  <si>
    <t>MCH - 033</t>
  </si>
  <si>
    <t>I</t>
  </si>
  <si>
    <t>CONSORCIO INTER INFRAESTRUCTURA 2021</t>
  </si>
  <si>
    <t>Anserma Nuevo</t>
  </si>
  <si>
    <t>731 FIP 2021</t>
  </si>
  <si>
    <t>Ejecución de las obras de "mejoramiento de condiciones de vivienda en el Municipio de Ansermanuevo- Departamento de Valle del Cauca"</t>
  </si>
  <si>
    <t>3.5</t>
  </si>
  <si>
    <t>EL CONVENIO TERMINO EL 15 DE MARZO NO SE TERMINO LA ETAPA DE ESTUDIOS Y DISEÑOS.</t>
  </si>
  <si>
    <t>Se fenece el convenio el 15/03/2023 y no se alcanza la etapa de precosntruccion. se solicita poliza actualizada, las condiciones generales y el recibo de pago, correspondientes al otrosi 2</t>
  </si>
  <si>
    <t>JOSE DAVID MIRANDA GARCÍA</t>
  </si>
  <si>
    <t>Ing. Andrés Felipe Cardona
3165451442</t>
  </si>
  <si>
    <t>MCH - 034</t>
  </si>
  <si>
    <t>772 FIP 2021</t>
  </si>
  <si>
    <t>Ejecutar, por riesgo y cuenta propia, los proyectos de mejoramiento de condiciones de habitabilidad en los potenciales beneficiarios priorizados por prosperidad social en el municipio de Bolívar Valle</t>
  </si>
  <si>
    <t>SE CUENTA con ficha de estructuración, CONVENIO TERMINADO</t>
  </si>
  <si>
    <t>Preconstrucción aprobada y paga al municipio. Diciembre 2022</t>
  </si>
  <si>
    <t>CONSORCIO BOLIVAR-22</t>
  </si>
  <si>
    <t>Ing. Juan Miguel
3113365363</t>
  </si>
  <si>
    <t>MCH - 036</t>
  </si>
  <si>
    <t>La Victoria</t>
  </si>
  <si>
    <t>744 FIP 2021</t>
  </si>
  <si>
    <t>Mejoramiento de Vivienda en el Municipio de La Victoria Valle Del Cauca</t>
  </si>
  <si>
    <t xml:space="preserve">Precosntruccion aprobada, en gestion de solicitud de pago. 10/03/2023. se solicita poliza actualizada, las condiciones generales y el recibo de pago, correspondientes al otrosi 2.
</t>
  </si>
  <si>
    <t xml:space="preserve">CEHID CONSULTORIA S.A.S. </t>
  </si>
  <si>
    <t>Ing. Michael Bonilla
3225278796</t>
  </si>
  <si>
    <t>MCH - 037</t>
  </si>
  <si>
    <t>Riofrio</t>
  </si>
  <si>
    <t>735 FIP 2021</t>
  </si>
  <si>
    <t>Mejoramiento de vivienda en el municipio de Riofrio Valle del Vauca</t>
  </si>
  <si>
    <t xml:space="preserve">Subsanación remitída por la interventoría el 01 12 2022 el cual se encuentra en revisión del profesional validador, se estima tener respuesta el 09 diciembre 2022.
En tramite validación y continuidad del convenio por el fenecimiento de recursos.
</t>
  </si>
  <si>
    <t>ICONSA INGENIEROS CONSTRUCTORES ASOCIADOS LTDA</t>
  </si>
  <si>
    <t>Ing. Andres Andrade
3508842158</t>
  </si>
  <si>
    <t>MCH - 038</t>
  </si>
  <si>
    <t>Vijes</t>
  </si>
  <si>
    <t>733 FIP 2021</t>
  </si>
  <si>
    <t>Ejecución por cuenta y riesgo propio, los proyectos de mejoramiento de condiciones de habitabilidad en los petenciales beneficiarios priorizados por prosperidad social en el Municipio de Vijes Valle</t>
  </si>
  <si>
    <t>Precosntruccion aprobada, en gestion de solicitud de pago. 15/03/2023. se solicita poliza actualizada, las condiciones generales y el recibo de pago, correspondientes al otrosi 2.</t>
  </si>
  <si>
    <t>CONSORCIO MEJOR VIJES</t>
  </si>
  <si>
    <t>Arq. Julian Cardona
3117886201</t>
  </si>
  <si>
    <t>PROYECTO</t>
  </si>
  <si>
    <t>Copacabana</t>
  </si>
  <si>
    <t>277 FIP 2016</t>
  </si>
  <si>
    <t>Construcción centro de protección social Benjamín Correa Fernández</t>
  </si>
  <si>
    <t>NO APLICA</t>
  </si>
  <si>
    <t>1. CAUSAS DEL ATRASO O INCIDENCIA: No Aplica
2. Observaciones y Gestión de Interventoría en el último mes: 
- Se remite oficio 17/08/22 con incumplimiento compromisos explicando y reiterando por qué las condiciones no están dadas para reiniciar, dada la insistencia del Municipio en que se firme acta de reinicio ya mismo. 
- Se remite oficio 22/08/22 reiterando el pago de salarios por nuevas quejas. 
- A espera de pronunciamiento de DPS sobre retiro de interventoría</t>
  </si>
  <si>
    <t>Mediante memorando M-2022-2100-049976 del 5/10/2022 la Subdirección de Contratación remitió el expediente del convenio a la Oficina Asesora Jurídica.
El 23/02/2023 se realizó mesa de trabajo con la Oficina Asesora Jurídica, Subdirección de Contratación y supervisión del convenio con el propósito de revisar alternativas para la liquidación del convenio.
El 8/03/2023 se remitió al supervisor del contrato de interventoría Edgar Elías, el memorando M-2023-4301-011054, mediante el cual desde la supervisión del convenio se recomienda el retiro de la interventoría del Consorcio InterInfraestructura 2021 (Región I), para el proyecto derivado del convenio 277 FIP de 2016 suscrito entre Prosperidad Social y el municipio de
Copacabana.</t>
  </si>
  <si>
    <t>CONSORCIO COPACABANA 2017</t>
  </si>
  <si>
    <t>MISAEL DURANGO
3117348750</t>
  </si>
  <si>
    <t>E-2020-1713-082222</t>
  </si>
  <si>
    <t>Choco</t>
  </si>
  <si>
    <t>Bahia Solano</t>
  </si>
  <si>
    <t>539 FIP 2022</t>
  </si>
  <si>
    <t>FIP 2022</t>
  </si>
  <si>
    <t xml:space="preserve">Mejoramiento Del Perímetro Urbano Mediante La Pavimentación En Concreto Rígido de Vías Urbanas En El Municipio de Bahía Solano - Chocó
</t>
  </si>
  <si>
    <t>819,1 ML</t>
  </si>
  <si>
    <t xml:space="preserve">
* El Contratsita se conprometió a entregar oficio con la respuesta a las observaciones realizadas por esta Interventoría en los componentes social, pgio y técnico, el 27 de marzo.
* La Interventoría se comprometió a entregar respuesta legal a la información presentada frente a los mineros de subsistencia, el 27 de marzo
Se recibió información por parte del Contratista el pasado 30 de marzo, teniendose observacions que fueron remitidas el pasdo 4 de abril mediante oficio. 
Se realizó reunion de seguimiento el 17 de abril, en la que se estableció el compromiso de revisar el balance, acticvidad que se realizo el 20 de abril. Encontrando que no se cuenta los planos de la Cra 4 no corresponden con la realidad del proyecto, por lo que se debe determinar por parte del ET si se reformula con una ampliación al ancho de la vía de acuerdo a lo real, actualizando las cantidades de las diferentes actividades o se determina realizar lo contractual, solcitando la inclusión de un nuevo tramo para invertir el saldo con el que se cuenta. 
Sin embargo, para suscribir el acta de inicio, esta pendiente el envio de la documentación de los mineros de subsistencia, la corrección PGIO y el balance con lo contractual para establecer el saldo con el que se cuenta</t>
  </si>
  <si>
    <t>Proyecto pendiente de firmar acta de inicio.
El 13-04-2023 se realizó mesa de trabajo con el ET, contratista y DPS. Municipio informa que ya adelantó el tramite de legalización de los mineros de subsistencia y está pendiente que sean ingredasos en plataforma. Por su parte, el contratista de obra informó que el 12-04-2023 realizó entrega a interventoría de los documentos pendientes. Por tanto, se encuentra en revisión por parte de interventoría la información aportada por municipio y contratista para el inicio de las obras. Se realizó mesa de trabajo el 17-04-2023 donde se evidenció que aun el ET y contratista no cumplen con la totalidad de los requisitos para el inicio de obras. Se propuso mesa de trabajo entre contratista e interventoría el 19-04-2023 para aclarar temas del componente de calidad del PGIO. Se realiza mesa de trabajo el 25-04-2023 en la cual, se evidencia la necesidad de realizar por parte del municipio solicitud de refomulaciòn de los tramos de la carrera 3 y la carrera 4. Por lo que el ET sugiere iniciar obras con el tramo de la carrera 2 que representa casi el 50% del proyecto y en paralelo se compromete con realizar la reformulaciòn del proyecto. Municipio manifestará por escrito dicha decisión para concepto de la interventoría. Se convoca a mesa de trabajo para el 09-may-2023. A fecha 05-05-2023 y desde el 01-03-2023 sin respuesta del apoyo juridico a la revisiòn de las polizas actualizadas del convenio.</t>
  </si>
  <si>
    <t>Union Temporal vias urbanas Bahia Solano</t>
  </si>
  <si>
    <t>Oswal Yonnier Mosquera Armijo</t>
  </si>
  <si>
    <t>E-2020-1713-128136</t>
  </si>
  <si>
    <t>Medio San Juan</t>
  </si>
  <si>
    <t>552 FIP 2021</t>
  </si>
  <si>
    <t>Construcción De Pavimento En Concreto Rígido En Los Barrios Porvenir, Comercio Y Villa España, En Andagoya Cabecera Municipal Del Medio San Juan - Chocó</t>
  </si>
  <si>
    <t>867,87 ML</t>
  </si>
  <si>
    <t xml:space="preserve">
* El proyecto termino el dia 22 de febrero.
* Se remite acta de terminacion a Mpio y contratista para firma, generando compromisos de remosion de postes de luz en los barrios el comercio y porvenir, certificados social predial del mpio ante los andenes que no fueron intervenidos.
</t>
  </si>
  <si>
    <t>Proyecto Terminado, pendiente suscribir acta de recibo final y AV3 por falta de documentos finales por parte del contratista. En las últimas semanas se ha impulsado desde DPS mesas de trabajo semanal para lograr cerrar el proyecto, firmar acta de recibo y programar la Av3. De tal manera, el 04-05-2023 se realizó mesa de trabajo en la que se tiene que a la fecha está pendiente: actas parciales y final de obra, informe final PGIO y manual de mantenimiento, con compromiso de contratista e interventoría para el 08-05-2023 tener estos documentos totalmente subsanados y proceder con la firma del acta de recibo final.
Se programa próxima mesa de trabajo para el 11-05-2023. 
A la fecha se encuentran aprobados los informes mensuales de interventoría 1 al 5. El 04-05-2023 se reiteró al ET allegar las polizas actualizadas del convenio según otrosies 1 y 2.</t>
  </si>
  <si>
    <t xml:space="preserve">Consorcio Camos 2022 </t>
  </si>
  <si>
    <t>R.L. Carlos Andres Mosquera
Cel. +57 321 646 8052</t>
  </si>
  <si>
    <t>E-2020-1733-235600</t>
  </si>
  <si>
    <t>Guadalajara de Buga</t>
  </si>
  <si>
    <t>520 FIP 2021</t>
  </si>
  <si>
    <t>Optimización Del Estado De La Malla Vial Vía Rural Del Municipio De Guadalajara De Buga - Valle Del Cauca (1.258.367.613.99) (Vias urbanas)</t>
  </si>
  <si>
    <t>660 ML</t>
  </si>
  <si>
    <t>* Esta en suspension de obra; el 24-abr-23 se realiza mesa de seguimiento para revision reinicio de obra; entrega subsanacion del PGIO, social, tecnico; certificados de calidad, ensayos laboratorio.</t>
  </si>
  <si>
    <t xml:space="preserve">Se realiza seguimiento 24 04 2023 con el municipio e interventoría.
Pendiente la instalación de la valla
Compromiso de revisión del acta de obra 1 y 2 para el pago al contratista
Se planea reinicio el dia 03 de mayo 2023.
Se genera compromiso de la ET de actualización de pólizas, municipio no ha generado pago de la poliza .
Se genera solicitud de entrega de informes financieros.
</t>
  </si>
  <si>
    <t>DIEGO REINEL FERNANDEZ ORDONEZ</t>
  </si>
  <si>
    <t>DIEGO REINEL FERNANDEZ ORDONEZ
hamunoz7@hotmail.com
diegorf2005@hotmail.com</t>
  </si>
  <si>
    <t>E-2020-1713-214537</t>
  </si>
  <si>
    <t>Rio Quito</t>
  </si>
  <si>
    <t>445 FIP 2021</t>
  </si>
  <si>
    <t>Construcción De Vías Urbanas En Concreto Hidráulico En San Isidro, Municipio De Rio Quito - Chocó</t>
  </si>
  <si>
    <t>987.1 ml</t>
  </si>
  <si>
    <t>* Debido a que se continua por el contratista no tener actualizada las polizas, se suspende el contrato de obra; la interventoria le envio oficio: posible incumplimiento con tasacion de multa.
* El dia 25-abr-23, se realiza mesa de trabajo, se cita a la aseguradora y se acuerda en aprobar ampliacion 6 suspension 4, para subsanar el tema de la actualizacion de polizas</t>
  </si>
  <si>
    <t>Proyecto actualmente suspendido hasta la fecha y hasta que se surta el trámite de la mayor permanencia de la interventoría.En trámite mayor permanencia de la interventoría. El 11 de marzo de 2023 se remitió al apoyo juridico los documentos soportes de la mayor permanencia y el informe de supervisión para la revisiòn pertinente. Hasta el 28-03-2023 se recibió respuesta del apoyo juridico. El 28-03-2023 se remitió solicitud de mayor permanencia al supervisor del contrato de interventoría para el trámite pertinente.
A la fecha se encuentra en ajustes por parte de interventoría los informes mensuales 1 al 8.
El 13-04-2023 se remitió nuevamente toda la información de la solicitud al apoyo juridico del contrato de interventoría, pues este manifestó que el supervisor del contrato de interventoría no le aporto los documentos correctos. El 20-04-2023 se emitieron observaciones por parte del apoyo jurico del contrato de interventoría, por lo que se escalaron dichas observaciones a interventoría y municipio para los ajustes pertinentes. Se realizó mesa de trabajo el 24-04-2023 para impulsar el ajuste de los documentos soportes para la mayor permanencia, municipio se comprometió a entregar los documentos ajustados el 02-05-2023 y en consecuencia la interventorìa emitirá el concepto ajustado en los siguientes dias. A fecha 05-05-2023 interventorìa y municipio no han allegado a DPS los ajustes requeridos pese a los requerimientos realizados por DPS.
El 03-05-2023 se requirio al ET actualizar las polizas del convenio al otrosí No. 2.</t>
  </si>
  <si>
    <t>CONSORCIO SAN ISIDRO</t>
  </si>
  <si>
    <t>Francisco Palacios 
310 3887627</t>
  </si>
  <si>
    <t>E-2020-2203-143655</t>
  </si>
  <si>
    <t>Dagua</t>
  </si>
  <si>
    <t>599 FIP 2021</t>
  </si>
  <si>
    <t>Diseño Y Remodelación Del Espacio Público E Interiores De La Plaza De Mercado Del Municipio De Dagua - Valle Del Cauca</t>
  </si>
  <si>
    <t>2400 M2</t>
  </si>
  <si>
    <t>suspendido por ajustes a diseños estructurales y No previstos</t>
  </si>
  <si>
    <t>El viernes 21 de abril en reunión del convenio en donde se hace seguimiento de compromisos por parte de municipi se informa por parte del municipio que el contratista realizara un cambio administrativo buscando ponerse al día con todos los pendientes, para poder reiniciar el proyecto, los compromisos nuevamente fueron:
1.	Entrega de ajustes respecto a diseños, se realizará Reunión conjunta especialista el lunes 03 de abril a las 8:00 AM para tratar este tema: se realiza la reunión en la fecha estimada donde se concretó los ajustes requeridos y se dio fecha de entrega del 10 de abril es enviada a interventoría el día de hoy 21 de abril 2023 para su revisión.
2.	El municipio envía el día de hoy inf. financiero corregidos
3.	POLIZAS: municipio debe enviar pantallazo SECOP II y comprobante de pago. Se programa Reunión entre contratista de obra, municipio e interventoría para el lunes 24 de abril deben tener toda la información previa al inicio de actividades</t>
  </si>
  <si>
    <t>Consorcio Galería AP4G</t>
  </si>
  <si>
    <t>R/L Diego Fernando Quevedo
3124781786</t>
  </si>
  <si>
    <t>E-2020-1713-235740</t>
  </si>
  <si>
    <t>609 FIP 2021</t>
  </si>
  <si>
    <t>Construcción De Pavimento En Concreto Rígido En Paimado Cabecera Municipal Del Rio Quito - Chocó</t>
  </si>
  <si>
    <t>543 ML</t>
  </si>
  <si>
    <t>* Se termino contrato de obra el 31/10/2022.</t>
  </si>
  <si>
    <t>Proyecto entregado al ET el 08-03-2023.
Los 5 informes mensuales de interventoría fueron devueltos el 15-03-2023.
El 20 de abril 2023 se realizó mesa de trabajo con interventoría para verificar los pendientes de los informes mensuales en ajustes de la interventoría. se espera que interventoría allegue los ajutes antes de finalizar el mes de abril de 2023.
El 04-05-2023 se realizó devolucion del informe final con observaciones.
El 28  de abril se emite aprobaciòn a los informes mensuales 1, 2, 3 y 4.
El 04-05-2023 se reiteró al ET allegar a DPS las polizas actualizadas del convenio segun otrosi 1.</t>
  </si>
  <si>
    <t>COBERTURA GLOBAL S.A.S</t>
  </si>
  <si>
    <t>Prospero Ríos
312 8585093</t>
  </si>
  <si>
    <t>E-2020-2203-184542</t>
  </si>
  <si>
    <t>El Cerrito</t>
  </si>
  <si>
    <t>686 FIP 2021</t>
  </si>
  <si>
    <t>Mejoramiento De Vías Terciarias Mediante La Construcción De Placa Huella Y Obras De Drenaje En Los Corregimientos El Castillo, El Pomo, Santa Elena Del Municipio De El Cerrito - Valle Del Cauca</t>
  </si>
  <si>
    <t>3438 ML</t>
  </si>
  <si>
    <t xml:space="preserve">* Se encuentra en suspension, de acuerdo con reunion del 24-mar-23, esta pendiente por definir el municipio la intervencion en el tramo 2 entre el k0+735 al k0+535 </t>
  </si>
  <si>
    <t>Reinicio proyectado para el 5 de Mayo 2023, el municipio debe enviar oficio con justificacion de intervencion en el tramo 2.</t>
  </si>
  <si>
    <t>CONSORCIO VIAS TERCIARIAS CERRITO 2022</t>
  </si>
  <si>
    <t xml:space="preserve">Rodrigo Hernández Duque
rhdconstrucciones@gmail.com
Tel: 313 685 1951
</t>
  </si>
  <si>
    <t>E-2020-1713-235752</t>
  </si>
  <si>
    <t>Bajo Baudo</t>
  </si>
  <si>
    <t>553 FIP 2021</t>
  </si>
  <si>
    <t>Construcción De Pavimento Rígido En La Vía Uribe Pizarro Cabecera Municipal Del Bajo Baudó - Chocó</t>
  </si>
  <si>
    <t>930 ML</t>
  </si>
  <si>
    <t xml:space="preserve">
* El dia 28 de febrero de 2023 termina  el contrato de obra y convenio interadministrativo. por lo tanto la interventoria hata esa fecha recibe las actividades de obra.
* Se termina el convenio y contrato del proyecto el 28 de febrero, se realizan revision y se esta en la elaboracion debido a la trazabilidad que tuvo el proyecto y al no cumplimiento del 100% de ejecución del mismo el proyecto llega a un 43.12% equivalentes a 335ml de ejecucion </t>
  </si>
  <si>
    <t xml:space="preserve">Terminado el 28-02-2023. pendiente recibo final y AV3.
Se realizó el 04-05-2023 av1 y av2, en la cual se informó a la comunidad las razones administrativas y juridicas por las cuales no fue posible llevar la ejecuciòn del proyecto a su 100%.
Pendente tramitar los desembolsos 1, 2 y 3, los cuales tenian pendiente actualizaciòn de polizas, las cuales fueron ajustadas por el ET y se encuentran revisiòn del apoyo juridico desde el 19-04-2023.
Polizas del convenio en revisiòn del apoyo juridico desde el 19-04-2023, sin respuesta al 05-05-2023.
A la fecha se encuentra en ajustes por parte de interventoría los informes mensuales 1 al 6. </t>
  </si>
  <si>
    <t>Consorcio Pavimento Barrio Uribe</t>
  </si>
  <si>
    <t>R.L. Fidel Gustavo Guerrero
Cel. +57 314 678 9277</t>
  </si>
  <si>
    <t>E-2020-2203-077020</t>
  </si>
  <si>
    <t>Atrato</t>
  </si>
  <si>
    <t>554 FIP 2021</t>
  </si>
  <si>
    <t>Pavimentación En Concreto Rígido De La Carretera Yuto, Ramal Doña Josefa Del Km 2+130 Al K3+130 En El Municipio De Atrato - Chocó</t>
  </si>
  <si>
    <t>1000 ML</t>
  </si>
  <si>
    <t>* Se esta a la espera la entrega de la documentacion para la liquidacion del proyecto y esta pendiente por subsanar el balance definitivo del proyecto.</t>
  </si>
  <si>
    <t>Proyecto Terminado, pendiente suscribir acta de recibo final y AV3 por falta de documentos finales por parte del contratista. En las últimas semanas se ha impulsado desde DPS mesas de trabajo semanal para lograr cerrar el proyecto, firmar acta de recibo y programar la Av3. De tal manera, el 04-05-2023 se realizó mesa de trabajo con compromiso de contratista e interventoría para el 08-05-2023 tener los pendientes totalmente subsanados y proceder con la firma del acta de recibo final en la semana del 08 al 12 de mayo 2023.
Se programa próxima mesa de trabajo para el 11-05-2023. 
A la fecha se encuentran en subsanación de la interventoría la totalidad de los informe mensuales. El 04-05-2023 se reiteró al ET allegar las polizas actualizadas del convenio según otrosies 2.</t>
  </si>
  <si>
    <t>Union Temporal Doña Josefa Vial</t>
  </si>
  <si>
    <t>R.L. Luis Marino Palacios
Cel. +57 314 505 3657</t>
  </si>
  <si>
    <t>E-2020-2203-234298</t>
  </si>
  <si>
    <t>Montebello</t>
  </si>
  <si>
    <t>602 FIP 2021</t>
  </si>
  <si>
    <t>Mejoramiento De La Vía De Acceso A La Vereda Carmelo, Sabanitas Del Municipio De Montebello - Antioquía</t>
  </si>
  <si>
    <t>1200 ML</t>
  </si>
  <si>
    <t xml:space="preserve">
- Se remiitó oficio con la reiteración en la entrega de las actas debidamente firmadas por el municipio. 
- se realizó mesa de seguimiento el 19 de abril, en la que se indico los pendientes en la entrega por parte del contratista de los documentos de liquidación, los cuales fueron enviados a la Interventoría ese mismo día y se encuentran en revisión de la Interventoría</t>
  </si>
  <si>
    <t>Proyecto en ejecución, no fue objeto de sustitución; no obstante, se encuentra en trámite prórroga normal teniendo en cuenta que se logró la ejecución de la reserva presupuestal del 70%.
De acuerdo con el informe y el aval dado por la interventoria se prórrogo este convenio hasta el 30 de junio de 2023, a corte de 12/02/2023 se tiene ejecucion del 93,20%
7/03/2023. De acuerdo con el informe semanal No.14 entregado por la interventoria de la semana del 20 al 26 de febfrero de 2023, se tiene una ejecucion del 100% , se estan subsanado detalles y el 10/03/2023 se remitira el acta de terminacion del contrato de obra y el acta de recibo a satisfaccion firmada por las partes para realizar la programacion de la AV3.
Se realizará reunión de seguimioento el día 18 de abril de 2023 para el requerimiento de las actas de terminación y entrega a satisfacción.</t>
  </si>
  <si>
    <t>Ingeniería y construcciones WJ SAS</t>
  </si>
  <si>
    <t>Antonio Rodriguez 
Cel: 3123671010</t>
  </si>
  <si>
    <t>E-2020-2203-235201</t>
  </si>
  <si>
    <t>Quibdo</t>
  </si>
  <si>
    <t>641 FIP 2021</t>
  </si>
  <si>
    <t>Pavimentación De La Vía Principal Del Barrio Los Ángeles Entre El Aeropuerto Y El Prosocial Confa - Chocó En El Municipio De Quibdó - Chocó</t>
  </si>
  <si>
    <t>535 ML</t>
  </si>
  <si>
    <t xml:space="preserve">
- Se programa mesa de trabajo con el contrtaista el 13 de abril para revisar el balance y el precio de la actividad a desarrollar para la estabilización del talud
- Se remiitó el lunes 17 de abril al DPs con el balance del proyecto con el correspondiente NP de la actividad de stabilización del talud.
- Se lleva a cabo programación de mesa técnica para revisión del balance y cantidades.</t>
  </si>
  <si>
    <t>Proyecto suspendido hasta la fecha en virtud de definición obras de manejo y estabilidad de talud de tierra.
El 13-04-2023 el ET remitió a interventoría las aclaraciones del estudio geotecnico del talud de tierra en lo referente a las soluciones propuestas para su tratamiento. Dicho documento se encuentra en revisiòn de la interventorìa. Ya que de ello depende definir las obras adicionales y cierre de balance de obra para el reinicio y terminación del proyecto. Como seguimiento a lo anterior, se realizó seguimiento el 17-04-2023 en la cual se informó por parte del contratista e interventoría que ya se cuenta con toda la información del APU no previsto para la actividad de manejo del talud. El 17-04-2023 Interventoría remitio a la supervisión del convenio los soportes del item no previsto para la respectiva validadición del DPS. El 21-04-2023 se escala al equipo de validación el APU no previsto para su respectivo concepto respecto al valor para dicha actividad. En la mesa de seguimiento del 17-04-2023 se reiteró a contratista e interventoría el cumplimiento y entrega de la informacion administrativa soporte para cumplir con los informes mensuales de interventoría. El 25-04-2023 se recibio respuesta del equipo de validaciòn y se realizó mesa de trabajo el 26-04-2023, en la cual se aclaró al contratista y a la interventorìa las observaciones emitidas a dicho item. Contratista e interventoría se comprometen e allegar 3 cotizaciones del item, especificación técnica y demas que soporten el APU. 
A la fecha las pólizas del convenio están en revisiòn del apoyo juridico, lo cual ha sido reiterado por el supervisor del convenio, pero al 28-04-2023 no se tiene respuesta.
A la fecha se encuentran en ajustes por parte de interventoría los informes mensuales 1 al 5.
Se programa mesa de trabajo para el 09-05-2023.</t>
  </si>
  <si>
    <t>Carlos Mosquera Gomez</t>
  </si>
  <si>
    <t>R.L Carlos Mosquera Gomez</t>
  </si>
  <si>
    <t>E-2020-2203-164307</t>
  </si>
  <si>
    <t>Versalles</t>
  </si>
  <si>
    <t>480 FIP 2021</t>
  </si>
  <si>
    <t xml:space="preserve">Construcción De Placa Huella Tipo Invias, En La Vereda El Silencio, Corregimiento De La Florida, Municipio De Versalles - Valle Del Cauca </t>
  </si>
  <si>
    <t>790 ml</t>
  </si>
  <si>
    <t>* El dia 24-abr-23, se realiza mesa de seguimiento al contrato y el contratista solicita ampliacion de suspension por lluvias; se revisa la solicitud y se le hacen observaciones.</t>
  </si>
  <si>
    <t>El municipio solicita suspensión por condiciones climaticas, se solicita ofico formal con esta solicitud y su debida justificacion. se solicita poliza actualizada, las condiciones generales y el recibo de pago, correspondientes al otrosi 2.</t>
  </si>
  <si>
    <t>INVERSIONES RVG S.A.S.</t>
  </si>
  <si>
    <t>Wilson Cardona
318 6466057</t>
  </si>
  <si>
    <t>E-2020-2203-225415</t>
  </si>
  <si>
    <t>Nuqui</t>
  </si>
  <si>
    <t>498 FIP 2021</t>
  </si>
  <si>
    <t>Mejoramiento Mediante Pavimento De Las Vías Urbanas En El Barrio La Unión. En El Municipio De Nuqui - Chocó</t>
  </si>
  <si>
    <t>612.67 ml</t>
  </si>
  <si>
    <t>- se remitió oficio por la Interventoría reiterando la solciitud de entrega de las polizas actualizadas de acuerdo con el otrosi suscrito. Sin embargo, a la fecha no se cuenta con respuesta por parte del contratista.
- El Contratista generó solicitud de suspensión del contrato desde el 09 de diciembre hasta el 10 de enero, debido a que en epoca decembrina no se contará con el mismo numero de trabajadores que a la fecha. Sin embago, por no contar con las cajas intervenidas por el ET, se 
- Se recibió la solciitud de prorroga al contrato de obra por un mes, la cual cuenta con los soportes necesarios; por esta razón mediante oficio del 07 de marzo se remitió aval de la Interventoría con el costo de mayor permanencia, el cual debe ser asumido en su totalidad por el ET, debido a que se trata de una segunda prorroga
- Se remitió al DPS el respectivo CDp del ET con la documentación requerida para la mayor permanencia de Interventoría el pasado viernes 24 de marzo. Sin embargo, el 20 de abril se recibio observaciones del DPS para continuar con el tramite, que de acuerdo con los compromisos de la reunión se tendrían el 26 de abril</t>
  </si>
  <si>
    <t xml:space="preserve">Proyecto suspendido inicialmente hasta el 02-mar-2023  por temas y dificultades relacionadas con el suministro de materiales pétreos desde Buenaventura.  No obstante, dicha suspensión ha sido prorrogada hasta la fecha debido a trámite de mayor permanencia de interventoría con mnotivo de prórroga de 30 dias al contrato de obra. Por tanto, la suspensiòn se mantendrá hasta surtir el trámite de mayor permanencia.
El 07 de marzo de 2023 el ET presentó a DPS solicitud de mayor permanencia de interventorìa y allegó el respectivo CDP. Al respecto, la interventoría emitió concepto favorable, por lo que desde la supervisión del convenio se dio el trámite administrativo a dicha solicitud, la cual fue remitida el 09-03-2023 al apoyo juridico del convenio para su revisiòn y VoBo antes de remitir el memorando al supervisior del contrato de interventoría, lo cual fue reiterado el 14-03-2023 por parte de la supervisiòn del convenio.
Hasta el 28-03-2023 se recibió respuesta del apoyo juridico. El 28-03-2023 se remitió solicitud de mayor permanencia al supervisor del contrato de interventoría para el trámite pertinente.
El plazo del convenio finalizaba el 31-03-2023, pero fue prorrogado hasta el 30-06-2023.
A la fecha se encuentra en ajustes por parte de interventoría los informes mensuales 1 al 8.
El 13-04-2023 se remitió nuevamente toda la información de la solicitud al apoyo juridico del contrato de interventoría, pues este manifestó que el supervisor del contrato de interventoría no le aporto los documentos correctos.
Se realizó mesa de trabajo el 18-04-2023 para seguimiento a los pendientes documentales informes PGIO y demás por parte del contratista, quien se comprometió a entregar el 28-04-2023. En la mesa tambien se discutió lo relacionado con el avance ejecutado, y que el contratista argumenta que desde antes de la suspensión el avance ejecutado supera el 70% y solicita que la interventoría verifique y autorice el desembolso No. 4. Desde DPS y ET se requirió a interventoría y contratista realizar mesa de trabajo el 20-04-2023 para revisar en detalle si procede o no lo manifiesto por el contratista y/o subsanar los pendientes documentales administrativos a que haya lugar para que la interventoría pueda avalar el posible avance del 70% de ejecución.  
El 20-04-2023 se emitieron observaciones por parte del apoyo jurico del contrato de interventoría, por lo que se escalaron dichas observaciones a interventoría y municipio para los ajustes pertinentes. Se realizó mesa de trabajo el 24-04-2023 para impulsar el ajuste de los documentos soportes para la mayor permanencia, municipio se comprometió a entregar los documentos ajustados el 02-05-2023 y en conecuencia la interventorìa emitirá el concepto ajustado en los siguientes dias.
El 28-04-2023 se realizó mesa de trabajo con interventoría y contratista de obra para impulsar los pendientes documentales y administrativos por parte del contratista de obra, quien se compromente con hacer una entrega parcial el 28-04-2023 y el faltante para el 02-05-2023.
A fecha 05-05-2023 interventorìa y municipio no han allegado a DPS los ajustes requeridos pese a los requerimientos realizados por DPS. El 03-05-2023 se requirio al ET actualizar las polizas del convenio al otrosí No. 3.
</t>
  </si>
  <si>
    <t>UNION TEMPORAL LA UNIÓN</t>
  </si>
  <si>
    <t xml:space="preserve">Juana Alvarez
</t>
  </si>
  <si>
    <t>E-2020-2203-229261</t>
  </si>
  <si>
    <t>La Union</t>
  </si>
  <si>
    <t>451 FIP 2021</t>
  </si>
  <si>
    <t>Mejoramiento De Vías Terciarias Del Municipio De La Unión - Antioquía</t>
  </si>
  <si>
    <t>1500 ml</t>
  </si>
  <si>
    <t>1, Con el reinicio del Contrato se prevee finalización el día 19 de mayo de 2023, con segunda prórroga solo requiere de 14 días hábiles para la culminación de las actividades, esta Interventoría decidió cubrir esta mayor permanencia y así reducir los tiempo de reinicio sin tener que reaizar los trámites administrativos por parte del DPS. 
2, La Interventoría continua a laentrega de Ensayos de Laboratorio para validación de avance.</t>
  </si>
  <si>
    <t>Proyecto suspendido desde el 9/02/2023.
A la fecha se encuentra pendiente que el contratista de obra presente a la interventoría la solicitud de prórroga No 2, en la cual se presenten los debidos argumentos que sustenten la necesidad del tiempo adicional para culminar con el proyecto.
Después de avalada la solicitud de prórroga por parte de la interventoría, la entidad territorial procederá con el trámite del respectivo CDP para la mayor permanencia de la interventoría.
El 17/04/2023 se realizará mesa de trabajo con la entidad territorial, contratista, interventoría y supervisión del DPS para ultimar detalles para la prórroga al contrato de obra y la mayor permanencia de la interventoría.</t>
  </si>
  <si>
    <t>GRUPO SYC S.A.S.</t>
  </si>
  <si>
    <t xml:space="preserve">Oscar Villegas
3127762113
</t>
  </si>
  <si>
    <t>E-2020-2203-235520</t>
  </si>
  <si>
    <t xml:space="preserve">Sonson </t>
  </si>
  <si>
    <t>484 FIP 2021</t>
  </si>
  <si>
    <t xml:space="preserve"> Construcción De Placa Huella En La Vía Roblal Arriba, Roblal Abajo Del Municipio De Sonsón - Antioquía </t>
  </si>
  <si>
    <t>2067,05 ml</t>
  </si>
  <si>
    <t>- se remite oficio respuesta al balance entregado
- El Contratista solicito prorroga al contato de obra por dos meses, partiendo de los prpblemas presentados con el cierre de la cantera. Frente a esta solicitud la Interventoría evío oficio con el valor para la mayor permanencia por este tiempo junto con la documentación requerida para la modificación al Contrato de Interventoría que se requiere para el reinicio
- Se está a la espera del otrosí al contrato de interventoría con la inclusión del CDP para la mayor permanencia de Interventoría en este proyecto</t>
  </si>
  <si>
    <t>Obras en ejecución.
Se tramitó desembolso del 50%
Se suscribio minuta de prorroga y sustitucion.</t>
  </si>
  <si>
    <t>JAVIER LONDOÑO OP SAS</t>
  </si>
  <si>
    <t>Franklin Gantiva</t>
  </si>
  <si>
    <t>E-2020-2203-252478</t>
  </si>
  <si>
    <t>El Peñol</t>
  </si>
  <si>
    <t>Sector de obra No Incluido</t>
  </si>
  <si>
    <t>612 FIP 2021</t>
  </si>
  <si>
    <t>Pavimentación Y Reposición Del Sistema De Alcantarillado Urbano Para Aguas Residuales Y De Lluvia En El Anillo Vial Conquistadores, La Esperanza Del Municipio De El Peñol - Antioquía</t>
  </si>
  <si>
    <t>430 ML</t>
  </si>
  <si>
    <t xml:space="preserve">
-Se han geenrado oficios con las observaciones en los documentos que se tinen como causales del incumplimiento en curso
- SE SUSPENDE HASTA CONTAR CON EL ACTA DE MAYOR PERMANENCIA DE INTERVENTORÍA, debido a las afectaciones presentadas a lo largo de la ejecución del contrato y que requieren de una prórroga. - Se remite presunto incumplimiento por inobservancia de documentación en los componente Social, Técnico y PGIO</t>
  </si>
  <si>
    <t>Convenio con prorroga al 30 de junio de 2023 y sustitucion suscrita. Se realizó desembolso al 50%. actualmente se encuentra suspendido y se esta en el tramite de mayor permanencia de la interventoria.
Se realizará seguimiento semanal para el reinicio de obra debido a que el Contratista no ha entregado la información respectiva</t>
  </si>
  <si>
    <t>SOLUCIONES CONSTRUCTIVAS DICOIN SAS</t>
  </si>
  <si>
    <t>Yasneira Lopez                               3102259576</t>
  </si>
  <si>
    <t>E-2020-2203-252950</t>
  </si>
  <si>
    <t>El Carmen de Viboral</t>
  </si>
  <si>
    <t>610 FIP 2021</t>
  </si>
  <si>
    <t>Plaza De Mercado Municipio El Carmen De Viboral - Antioquía</t>
  </si>
  <si>
    <t>2443 M2</t>
  </si>
  <si>
    <t>TERMINACIÓN ANTICIPADA</t>
  </si>
  <si>
    <t xml:space="preserve">1, A la fecha el municipio no hace entrega de docuementacion requerida para firma de acta de liquidacion. Se reitera mediante oficio CIIF_BTA_DPS_409_2021_4788 y _ 4931. del 18 de abril de 2023.                          -Se aclara que el reporte descrito en esta matriz correspondiente al pago del acta 1 del 10% ($464,045,363.°) fue pagado en su totalidad con recursos del municipio </t>
  </si>
  <si>
    <t>El día 25 de octubre se sostuvo mesa de trabajo con el Municipio, contratista e Interventoría en donde se establecio la presentación de nuevo apu de transporte y la reunión con el consultor estructural para determinar os detalles de los ganchos de los micropilotes. Este convenio se encuentra en alto riesgo de fencimiento de recursos, por lo que se procederá, conforme a las directrices impartidas por la DISH, para dar cumplimiento a la clausula resolutoria una vez vencida la fecha del 30-11-2022. Este convenio será terminado por condicion resolutoria, dado el incumplimiento en la ejecucion financiera. 
Teniendo en cuenta que el municipio mediante comunicacion con radicado No.00928,  solicitó a esta supervision avanzar con la liquidacion del convenio, teniendo en cuenta que este terminó el pasado 31 de diciembre de 2022, se remitió el 6/03/2022 comunicación S-2023-4301-058552 al municipio con el check list de los documentos que deben aportar con un plazo hasta el 10 de marzo de 2023.
Se envio  reiteración para el envio de la documentación de la liquidación del convenio  el día 17 de abril de 2023.</t>
  </si>
  <si>
    <t>GRUPO CYJ S.A.S.</t>
  </si>
  <si>
    <t xml:space="preserve">Cesar Augusto Moreno
3178951323 </t>
  </si>
  <si>
    <t>E-2020-2203-248645</t>
  </si>
  <si>
    <t>Valle Del Cauca</t>
  </si>
  <si>
    <t>Caicedonia II</t>
  </si>
  <si>
    <t>680 FIP 2021</t>
  </si>
  <si>
    <t>Construcción Doble Calzada Cll 13 Entre Cra 11 A La 14 Del Municipio De Caicedonia - Valle Del Cauca</t>
  </si>
  <si>
    <t>250,08 ML</t>
  </si>
  <si>
    <t>* Se encuentra en suspension.
* No se cuenta con aval de mayor permanencia de interventoria por parte del DPS. El  dia 20-abr-23, se envia ofico alcance respuesta mayor permanencia intervencia al DPS; el 21-abr-23 se da respuesta por el DPS e indican que se mantiene algunas observaciones; el dia 27-abr-23 se hace mesa de trabajo DPS, municipio e interventoria; revision de tiempo otro si 1 al contrato y se debe terminar suspension debido a que los motivos ya se superaron; pwero se debe hacer suspension debido a que esta en proceso la aprobacion del DPS a la mayor permanencia de interventoria..</t>
  </si>
  <si>
    <t xml:space="preserve">En tramite de solicitud de mayor permanencia de interventoria, obra suspendida. Se ha solicitado correcciones en las solicitudes para lograr surtir el tramite  pero no han sido subsanadas en su totalidad. Ultimo correo enviado a interventoria y municipio solicitando nuevamente las correcciones el dia 21 de abril 2023.
</t>
  </si>
  <si>
    <t>OBRAS, INTERVENTORIA SAS</t>
  </si>
  <si>
    <t>Eneth Avendaño   3116567772</t>
  </si>
  <si>
    <t>E-2020-2203-253309</t>
  </si>
  <si>
    <t>Bugalagrande</t>
  </si>
  <si>
    <t>521 FIP 2021</t>
  </si>
  <si>
    <t>Mejoramiento De Vías Terciarias Para La Reactivación Económica Y Social Del Municipio De Bugalagrande - Valle Del Cauca</t>
  </si>
  <si>
    <t>630 ML</t>
  </si>
  <si>
    <t>* Se encuentra en suspension,  se realiza mesa de trabajo el dia 28-abr-23, pendiente actualizacion polizas por el municipo. Se debe hacer ajuste al tiempo mayor permanencia intervenotria a 28 dias  El municipio envio CDP y realizara otro si al contrato de obra por 30 dias.</t>
  </si>
  <si>
    <t>El viernes 14 de abril se responde coreo electronico copiado a Municpio e interventoria en donde se solicita se verifique las personas que deben firmar las actas de suspension, para no tener inconvenientes mas adelante resepcto a la validez de estas</t>
  </si>
  <si>
    <t>HT&amp;T PROYECTOS Y CONSTRUCCIONES SAS</t>
  </si>
  <si>
    <t>HIULDER TASCON TASCON</t>
  </si>
  <si>
    <t>E-2020-2203-248649</t>
  </si>
  <si>
    <t>Caicedonia I</t>
  </si>
  <si>
    <t>681 FIP 2021</t>
  </si>
  <si>
    <t>Construcción Doble Calzada Cra 9 Entre Cll 12 Y 13 Entre Cra 9 Y 11 Del Municipio De Caicedonia - Valle Del Cauca</t>
  </si>
  <si>
    <t>183,15 ML</t>
  </si>
  <si>
    <t>* Se encuentra en suspension.
* No se cuenta con aval de mayor permanencia de interventoria por parte del DPS. El  dia 20-abr-23, se envia ofico alcance respuesta mayor permanencia intervencia al DPS; el 21-abr-23 se da respuesta por el DPS e indican que se mantiene algunas observaciones; el dia 27-abr-23 se hace mesa de trabajo DPS, municipio e interventoria; revision de tiempo otro si 1 al contrato y continua  pendiente el tema de  la subsanacion del ajuste al diseño del muro ; se continua con  suspension debido a que esta en proceso la aprobacion del DPS a la mayor permanencia de interventoria..</t>
  </si>
  <si>
    <t>En tramite de solicitud de mayor permanencia de interventoria, obra suspendida. Se ha solicitado correcciones en las solicitudes para lograr surtir el tramite  pero no han sido subsanadas en su totalidad. Ultimo correo enviado a interventoria y municipio solicitando nuevamente las correcciones el dia 21 de abril 2023.</t>
  </si>
  <si>
    <t>DICOIN SAS</t>
  </si>
  <si>
    <t>E-2020-2203-249133</t>
  </si>
  <si>
    <t>Cartago</t>
  </si>
  <si>
    <t>407 FIP 2021</t>
  </si>
  <si>
    <t xml:space="preserve">Construcción Plaza De Mercado Municipio De Cartago - Valle Del Cauca.
</t>
  </si>
  <si>
    <t>4940 M2</t>
  </si>
  <si>
    <t>1, Se continua sin la entrega del bloque verduras.  
2, Mediante oficio CIIF_BTA_DPS_409_ 2021_4904_Reiteracion_Solicitud_Suspension_Convenio_Cartago_407 se sugiere la suspencion del contrato de obra hasta que no se definan las diferentes situaciones del poryecto.- A la fecha el municipio no se ha pronunciado.
3, Se esta a la espera de la respuesta del municipio  sobre el nuevo balance  y la reprogramacion.
4,  Se presenta oficio CIIF_BTA_DPS_409_2021_4947_Informe_Presunto_Incumplimiento_Cartago_407 de presunto incumplimiento   
5, Se hace seguimiento al plan de contingencia presenado por el contratista para mejorar el avance del bloque.  
6,  Si se tiene un analisis de un solo bloque el porcentaje de ejecuion pasaria a ser un 45%</t>
  </si>
  <si>
    <t>Se realiza reunion de seguimiento el miercoles 12 de abril en donde se informa por parte de Municpio que la reubicacion de los comerciantes del Bloque 2 se relizara del 20 al 25 de abril, se solicita a contratista plan de contingencia ante los atrasos presentados en el desarrollo de proyecto ( bloque 1), el viernes 14 de abril se entregara a municpio informacion sobre costos de la relizacion de los dos bloques conservando diseño original.</t>
  </si>
  <si>
    <t>UNION TEMPORAL PLAZA DE MERCADO DE CARTAGO</t>
  </si>
  <si>
    <t>Ana Maria Garcia
3106730481</t>
  </si>
  <si>
    <t>E-2020-2203-253198</t>
  </si>
  <si>
    <t>Toro</t>
  </si>
  <si>
    <t>524 FIP 2021</t>
  </si>
  <si>
    <t>Adecuación Y Remodelación De Las Instalaciones De La Plaza De Mercado Del Municipio De Toro - Valle Del Cauca</t>
  </si>
  <si>
    <t>3210 M2</t>
  </si>
  <si>
    <t>1, Convenio suspendido por mayor permanencia interventoria, 
2, Se presenta una nueva reproramacion contando con la soliitud y aval de tres meses adicionales de contrato obra. por ello se modifica el % programado. 
3, Se  realiza mesa tecnica en DPS para abarcar temas  de balance, cambio en diseño y alcance del mismo.
4, Se esta a la espera de la respuesta del municipio a las solciitudes de modificacion del diseño requeridas por DPS</t>
  </si>
  <si>
    <t xml:space="preserve">Obra suspendida. Se realiza mesa tecnica presencial en las oficinas del DPS, donde se solicita al municipio ser mas claros en  las modificaciones a los diseños presentados para realizar el analisis y dar respuesta. Tramite de mayor permanencia de interventoria enviado al area juridica.      </t>
  </si>
  <si>
    <t>UNION TEMPORAL OBRAS DE PROGRESO TORO VALLE - 2022</t>
  </si>
  <si>
    <t>JORGE GIRALDO
3176468883</t>
  </si>
  <si>
    <t>E-2020-2203-253959</t>
  </si>
  <si>
    <t>Urrao</t>
  </si>
  <si>
    <t>574 FIP 2021</t>
  </si>
  <si>
    <t>Construcción De Pavimiento Rígido En Vías Urbanos Del Municipio De Urrao - Antioquía</t>
  </si>
  <si>
    <t>1365,78 ML</t>
  </si>
  <si>
    <t xml:space="preserve">Continua la problemática inicial de la no liberación en un cien por ciento de los tramos liberados por el mpio al contratista. Con respecto al contrato de alcantarillado
Se da viabilidad a la suspensión 2 del proyecto debido a que el contratista no tiene las garantías para ejecutar actividades.
Se amplía la suspensión por 20 días desde el 25 de febrero hasta el 17 de marzo de 2023 debido a que no se han superado los motivos que ocasionaron la suspensión.
• Se prorroga la suspensión 2 desde el 18 de marzo al 3 de abril del 2023.
• Se prorroga la suspensión 2 desde el 3 de abril al 10 de abril del 2023.
• Se prorroga la suspensión 2 desde el 11 de abril al 2 de mayo del 2023.
•	Se prorroga la suspensión 2 desde el 2 de mayo al 16 de mayo 2023.
</t>
  </si>
  <si>
    <t>Convenio con prorroga y sustitucion suscrita. Se tramitará desembolso del 10%. 
El día 13 de febrero de 2023 se da alcance a la solicitud de arreglo directo a la subdirección de contratos mediante memorando No. :M-2023-4300-006322_x000D_</t>
  </si>
  <si>
    <t>Consorcio Vias ALEU</t>
  </si>
  <si>
    <t>R.L. Oscar Villegas
Cel. +57 312 776 2113</t>
  </si>
  <si>
    <t>E-2020-2203-261412</t>
  </si>
  <si>
    <t>557 FIP 2021</t>
  </si>
  <si>
    <t>Construcción De Placa Huellas En La Vía Terciaria Vereda Arabia Sector El Narciso, Municipio De Venecia - Antioquía</t>
  </si>
  <si>
    <t>2500 ML</t>
  </si>
  <si>
    <t xml:space="preserve">
el 24 de abril se suspende el contrato por lluvias.</t>
  </si>
  <si>
    <t>Proyecto en ejecución, no fue objeto de sustitución; no obstante se encuentra en trámite prórroga normal.</t>
  </si>
  <si>
    <t>Consorcio Elemon</t>
  </si>
  <si>
    <t>Rodrigo Estrada</t>
  </si>
  <si>
    <t>E-2020-2203-272688</t>
  </si>
  <si>
    <t>523 FIP 2021</t>
  </si>
  <si>
    <t>Construcción De La Plaza De Mercado Municipal De Alcalá - Valle Del Cauca</t>
  </si>
  <si>
    <t>895,37 M2</t>
  </si>
  <si>
    <t xml:space="preserve">Contrato suspendido el 27 de febrero del 2023 en relación a que se debe tramitar la mayor permanencia del contrato de interventoría a la fecha no se cuenta con el CDP del ente territorial. </t>
  </si>
  <si>
    <t>Suspendido desde 27 de febrero. En gestión tramite de desembolso hasta el 3 hito 50%. se solicita poliza actualizada, las condiciones generales y el recibo de pago, correspondientes al otrosi 2.</t>
  </si>
  <si>
    <t>UNION TEMPORAL PLAZA ALCALA 2022</t>
  </si>
  <si>
    <t>DAVID JONATHAN MORENO 
3108929544</t>
  </si>
  <si>
    <t>E-2020-1733-235500</t>
  </si>
  <si>
    <t>Buenaventura</t>
  </si>
  <si>
    <t>525 FIP 2021</t>
  </si>
  <si>
    <t>Construcción Pavimento En La Cra 66C Entre Clls 7 Y 8A. Y Cll 8A Entre Cra 66 Y 67 Y Cra 66C Entre Cll 7 Y Cll 6A En Las Américas. Continente El Pailón Del Distrito De Buenaventura - Valle Del Cauca.
Construcción Pavimento En La Cra 65B Entre Clls 6 Y 6A. Y Cll 6A Entre Cra 65A Y 66 En El Barrio Las Américas. Localidad Continente El Pailón Del Distrito De Buenaventura - Valle Del Cauca.
Construcción Pavimento En La Cra 65 Entre Cll 10 Y 11. Y Cll 10 Entre Cra 65 Y 67 En El Barrio Las Américas. Localidad Continente Pailón Del Distrito De Buenaventura - Valle Del Cauca.
Construcción Pavimento Cra 65A Entre Clls 8 Y 8A En El Barrio Las Américas. Localidad Continente El Pailón Del Distrito De Buenaventura - Valle Del Cauca.</t>
  </si>
  <si>
    <t xml:space="preserve">
Debido a que el tiempo contractual se terminaba el pasado 11 de abril y no se ha terminado el objeto contractual, el Contrtaista solicitó la suspensión del contrato mientras remite la respectiva solicitud de prorroga al contrato en pro de terminar las actividades contratadas. Por otro lado, se tenía previsto el reinicio el 28 de abril, sin embargo se prorroga hasta el día 11 de mayo de 2023. Se remite reiteración a presunto incumplimiento por dilación en la entrega de la documentación relativa a la prórroga, a razón de que la información recibida, fue devuelta sin aprobación por ausencia de justificaciones.</t>
  </si>
  <si>
    <t>Suspendidoo. Pago hito del 70%. se solicita por parte del supervisor la actualizacion en el SECOP II conforme al convenio y contrato 527. se solicita poliza actualizada, las condiciones generales y el recibo de pago, correspondientes al otrosi 2.</t>
  </si>
  <si>
    <t>Consorcio Pacifico 2022</t>
  </si>
  <si>
    <t>R.L Freddy Rivera Rodriguez
Cel. +57 320 8275192</t>
  </si>
  <si>
    <t>VER CV 527</t>
  </si>
  <si>
    <t>EN EL SISTEMA APARECEN 4 PROYECTOS 12035, 12045, 12063, 12067</t>
  </si>
  <si>
    <t>E-2020-2203-253425</t>
  </si>
  <si>
    <t>Palmira</t>
  </si>
  <si>
    <t>492 FIP 2021</t>
  </si>
  <si>
    <t>Revitalización De La Galería Central Del Municipio De Palmira - Valle Del Cauca</t>
  </si>
  <si>
    <t>6430 M2</t>
  </si>
  <si>
    <t>1, Se genera nueva prorroga mediante aval CIIF_BTA_DPS_409_2021_4846_ Aval_4to_Solicitud_Prorroga_Obra_Palmira_492 de 30 dias para terminar la fachada cll 28,por incumplimiento de la empresa de energia en el arreglo de acometidas y nuevas actividades solicitadas por el municipio. 
2, Se estan trabajando en la respuesta de PQR que han presentado a lo largo del proyecto.  
3,Se continua en la espera de la legaliacion de mayor permanencia de interventoria.</t>
  </si>
  <si>
    <t>En ejecucion, 88% avance, estaba para acabar el 30 de abril pero solicitan prorroga hasta 30 de mayo. Tramite de mayor permanencia ene stado ok por parte del DPS, en espera de firma por parte de la interventoria.  Ya enviaron polizas y documentos correspondientes.</t>
  </si>
  <si>
    <t xml:space="preserve">SAFRID INGENIERIA S.A.S. </t>
  </si>
  <si>
    <t>JENNIE PÉREZ
3024432931</t>
  </si>
  <si>
    <t>E-2020-2203-253652</t>
  </si>
  <si>
    <t>Carolina</t>
  </si>
  <si>
    <t>648 FIP 2021</t>
  </si>
  <si>
    <t xml:space="preserve"> Mejoramiento Vial De Un Tramo De Vía De Placa Huella En El Área Rural Vereda La Camelia En El Municipio De Carolina Del Príncipe - Antioquía</t>
  </si>
  <si>
    <t>800 ML</t>
  </si>
  <si>
    <t>Se suscribió el acta de terminación el pasado10 de enero, teniendo como pendiente la instalación de la señalización y la corrección de algunos puntos para la suscripción del recibo y entrega a satisfacción
- Se realizó recorrido con representantes de las partes, en el que establecieron las correcciones que se deben realizar por el Contratista para el recibo a satisfacción el proximo 20 de enero. Sin embargo, no se efectuó esta instalación por lo que la Interventoría remitió oficio con el incumplimiento a los comrpomisos y el llamdo de atención por la no elaboración del balance final
- Debido a que no secumplio con los compromisos adquiridos, se remite oficio con el presunto incumplimiento por parte de la Interventoría el 31 de enero de 2023 
- Se remitio balance por parte del Contratista, el cual presenta observaciones por parte de la Interventoría
- Se remitieron diferentes oficios con el llamado de atención debido al no cumplimiento en la instalación de las señales y la atención de las observaciones presentadas en los elementos instalados de acuerdo con los compromisos adquiridos en recorrido de obra al terminar el proyecto el pasado 10 de enero
-Debido al no cumplimiento en los compromisos pactados, se tiene que a la fecha no se cuenta con acta de entrega y recibo a satisfacción, razon por la cual se remitio el pasado 16 de febrero el informe de incumplimeinto con tasación de multa
- Debido a que no se cuenta con respuesta del contratista frente a los pendientes en obra para el recibo de la misma, así como la entrega de la documentación corregida como lo es el balance de obra y los demas documentos que presentan observaciones por parte de la Interventoría, se remitió informe con tasación de multa el pasado 17 de febrero
- se han remitudo diferentes oficios reiterando la no entrega de la documentación que permita el cierre financiero dl proyecto, así como la entrega física del mismo al ET. Sin embargo, al 28 de marzo no se ha recibido respuesta alguna por parte del contratista
-Debido a que el contrtaista no dio respuesta se han enviado 3 oficio de reiteración del presunto incumpliniento con tasación de multa a todas las partes con copia a la aseguradora, esto no ha permitido la suscripción del acta de terminación y del acta de entrega y recibo a satisfacción. Este incumplimiento se ha enviado en reiteradas ocasiones
El día 25 de abril se remite informe para adelantar proceso administrativo sancionatorio.</t>
  </si>
  <si>
    <t>Convenio con prorroga y sustitucion suscrita. Se dio tramite del desembolso del 70%. El día 28 de marzo de 2023 mediante oficio con radiocado No. S-2023-4301-075687  Presunto Incumplimientode sus obligaciones de convenio</t>
  </si>
  <si>
    <t>DIRECCION TÉCNICA DE CONSTRUCCIONES S.A.S.</t>
  </si>
  <si>
    <t>Juan Guillermo Lopera</t>
  </si>
  <si>
    <t>E-2020-2203-253865</t>
  </si>
  <si>
    <t>San Andres de Cuerquia</t>
  </si>
  <si>
    <t>584 FIP 2021</t>
  </si>
  <si>
    <t xml:space="preserve"> Mejoramiento De Las Vías Chorrera. Casa De Teja Y El Cantaro En El Municipio De San Andres De Cuerquia - Antioquía</t>
  </si>
  <si>
    <t>3415 ML</t>
  </si>
  <si>
    <t>- Nuevamente se presentaron observaciones por parte de validación del DPS frente a la formulación entregada por el ET, por lo que se realizara una reunion en conjunto entre ET y DPS
- Se indicó por parte del contratista, que se solicita suspensión debido a que el personal de la obra se esta retirando por temas de recolecta de cafe. Adicionalmente, no se tiene el visto bueno para la formulaciónd el tramo el cantaro, lo que dificulta el inicio de actividades en este tramo
- Se genero la suspensión desde el 1 de diciembre, debido a la demora en la aprobación de la reformulaciión y en temas de ola invernal que han afectado la ejecución de la obra. 
- Se reiniicio el 10 de enero y se remitio la solicitud de prorroga por un mes, por lo que la Interventoría remitió el valor de la mayor permanencia en pro de agilizar las acciones administrativas para el acta de mayor permanencia
- SE MANTIENE LA SUSPENSIÓN HASTA CONTAR CON EL ACTA DE MAYOR PERMANENCIA, SE ESTA EN ESPERA DE LA EXPEDICIÓN DEL CDP POR PARTE DEL MUNICIPIO
- Se han generado 2 oficios en respuesta a la documentación entregada por el ET frente a la reformulación, manifestando as observaciones frente a las cantidades de excavación por los planos geométricos y las cantidades diferentes en las memorias
- Nuevamente mediante oficio del 27 de marzo, se verificó la entrega realizada por el ET fente a la reformulación, encontrando que no se atienden las observaciones realizadas
- El día 26 de abril se devuelve sin aprobación la reformulación recibida, al no logra establecer la justificación frente a los cambios que se presentan en las cantidades de excavación</t>
  </si>
  <si>
    <t>Convenio con prorroga y sustitucion suscrita. Se dio tramite del desembolso del 50%. Se reaiza envio de correo electronico para solicitar subsanación de docuemntos ara reformulación del proyecto los dias 27 de marzo de 2023 y 13 de abril de 2023</t>
  </si>
  <si>
    <t>CONSORCIO BIOTEC</t>
  </si>
  <si>
    <t>SANDRA LUCIA MEDINA</t>
  </si>
  <si>
    <t>E-2020-1733-233941</t>
  </si>
  <si>
    <t>381 FIP 2021</t>
  </si>
  <si>
    <t xml:space="preserve">Mejoramiento primera etapa de la vía acceso al corregimiento de Holguín municipio de La Victoria
</t>
  </si>
  <si>
    <t>*El dia 24-abr-23 se realiza mesa de trabajo seguimiento al contrato de obra; se acuerda en solicitar ampliacion de suspension , teniendo en cuenta que el municipio y contratista deben revisar y acordar los precios objeto de reajuste solicitados por el contratista.
*  SE presento el dia 24-abr-23 por el contratista, solicitud ampliacion 4 de suspension 4, dado que no estan las condiciones para reiniciar.</t>
  </si>
  <si>
    <t xml:space="preserve">
Se agendará por parte del Facilitador reunión para el 25 de octubre por solicitud de la alcaldía..</t>
  </si>
  <si>
    <t>CONSTRUCTORA ANCLA SAS</t>
  </si>
  <si>
    <t>r.l. /JHON ALEXANDER HENAO ROJAS</t>
  </si>
  <si>
    <t>E-2020-2203-253634</t>
  </si>
  <si>
    <t>Calima</t>
  </si>
  <si>
    <t>382 FIP 2021</t>
  </si>
  <si>
    <t>Construcción plaza de mercado Calima el Darién departamento del Valle del Cauca.</t>
  </si>
  <si>
    <t xml:space="preserve"> Se  avanza con la contruccion de pilotes y cimentacion del proyecto luego de una demora de tres meses por parte del contratista. Se hacen llamados de atencion al contratista por la no entrega de componentes sociales ni PGIO mediante oficio CIIF_BTA_DPS_409_2021_4930_Presunto_Incum_Entrega_Dctos_PGIO_Calima_382 . Los compromisos del municipio seran costear la mayor permanencia de interventoria y los costos adicionales de presentarse.                
3. Se realiza mesa de trabajo para aclarar temas de obra.
4. Se solicita al contratista gestionar la solicitud de prorroga al contrato de obra porque tiene fecha de terminacion contactual al 13/6/2023 y claramente no alcanzaran a ejecutar el proyecto                                                                                                   </t>
  </si>
  <si>
    <t xml:space="preserve">
Se revisa por parte de Apoyo jurídico el envío de Oficio a Contratación para aplicación de Cláusula Resolutoria por incumplimiento a los compromisos de la ET</t>
  </si>
  <si>
    <t>UNION TEMPORAL PLAZA CALIMA</t>
  </si>
  <si>
    <t>R/L Donaldo Villamil Vergara  3105751892</t>
  </si>
  <si>
    <t>20150269A2519-1</t>
  </si>
  <si>
    <t>II</t>
  </si>
  <si>
    <t>Atlantico</t>
  </si>
  <si>
    <t>Juan de Acosta</t>
  </si>
  <si>
    <t>Plan maestro de alcantarillado</t>
  </si>
  <si>
    <t>269 FIP 2015</t>
  </si>
  <si>
    <t>NA</t>
  </si>
  <si>
    <t xml:space="preserve">1. ESTADO: Suspensión (09/03/2023),  por adelantar el proceso de prórroga del contrato de obra.
2. GESTIÓN DE INTERVENTORÍA:
- Se remiten Observaciones a documentación técnica remitida para la solicitud de retiro de muro en gaviones del alcance del Contrato (02/05/2023)
- Se reitera concepto de no aval a solicitud de retiro de construcción de muro en gaviones (04/04/2023).
- Se remite Informe de presunto incumplimiento de informe PGIO y seguridad social (10/03/2023))
</t>
  </si>
  <si>
    <t xml:space="preserve">
22-09-22 mesa de trabajo para reinicio, se solicita a interventoria emitir comunicación reinicio.
22-09-22 se envia otrosi No 11 legalizado y se requiere garantias
27-09-22 se acuerda mesa de trabajo en dps , para reincio
30-09-22 se requiere a ineterventoria , municipio , el estado del reinicio del proyecto.
3-10-22 Se solicita a Interventoria pronunciamiento sobre el otrosi del contrato de obra,.
05-10-22 Comunicación municipio alerta recursos.
10-10-22 se solcita a interventoria programar reinicio de obra.
12-10-22 Se solicita a interventoria, claridad sobre la poliza de obra
12-10-22 Se proyecta alerta de condicion Resolutoría , para envio 13-10-2022.</t>
  </si>
  <si>
    <t>UNIÓN TEMPORAL 
PROSPERIDAD COSTERA</t>
  </si>
  <si>
    <t>JUAN PABLO MOVIL - RL
utprosperidadcostera@hotmail.com</t>
  </si>
  <si>
    <t>CANCELADO</t>
  </si>
  <si>
    <t>E-2020-1706-237238</t>
  </si>
  <si>
    <t>488 FIP 2021</t>
  </si>
  <si>
    <t>Construcción De Placa Huella Entre El Municipio De Villanueva - Bolívar Desde La Finca Viloria Hasta La Finca Los Cocos</t>
  </si>
  <si>
    <t>2635 ml</t>
  </si>
  <si>
    <t>1. ESTADO: Suspendido (28/03/2023), por trámite de prórroga al contrato y mayor permanencia de Interventoría.
2. GESTIÓN DE INTERVENTORÍA: 
- Se remite presunto incumplimiento PGIO (04/04/2023)
- Solicitud planillas SS pendientes (03/04/2023).
3. GESTIÓN FINANCIERA: Pagada acta parcial N° 1.</t>
  </si>
  <si>
    <t xml:space="preserve">En comité de seguimiento del 28/04/2023, la interventoría informó que asumirá los costos de la mayor permanencia y se definió fecha de reinicio del contrato de obra para el 08/05/23.                           En comité de seguimiento del 21/04/23, el municipio manifestó que no tiene los recursos para la solicitud del trámite d ela mayor permanencia.  Por iniciar trámite de mayor permanencia y prórroga, una vez el ET remita la información completa.                                                                   09/03/23: Con comunicación S-2023-4301-052204 del 24/09/23 la Supervisión informó al municipio el posible incumplimiento del Convenio y a la fecha, no se ha recibido respuesta formal por el ET.                                                                  23 02 2023 se realiza mesa de trabajo virtual el 21 de febrero de 2023 donde se presenta toda la trazabilidad del convenio al municipio, se le expone posibles incumplimientos del mismo, se esta preparando borrador de requerimiento de incumplimiento para luego citar de ser necesario arreglo directo.
08 03 2023 el municipio no dio respuesta a comunicado de posible incumplimiento, solo remitió copia de dos comunicados que dirigio al contratista de obra, se solciito a los apoyos de la supervision realizar requerimeinto para solicitar audiencia de mayor permanencia.
16 03 2023 se solicito el 09 de marzo de 2023 a la interventoria que por un termino no mayor a 5 dias presentara informe sobre estado de contrato de obra anexando otrosis y actas, este informe no ha sido presentado, el dia 16 de marzo de 2023 se reitera la solicitud para que en un dia sea remitido el informe solicitado. El informe y la documentacion solicitada es con el objetivo de dar continuidad al proceso de arreglo directo. </t>
  </si>
  <si>
    <t>CONSORCIO VIAS TERCIARIAS 2022</t>
  </si>
  <si>
    <t>Vanessa Judith Vargas - vanessavargasorozco@gmail.com</t>
  </si>
  <si>
    <t>E-2020-1706-234510</t>
  </si>
  <si>
    <t>Achi</t>
  </si>
  <si>
    <t>482 FIP 2021</t>
  </si>
  <si>
    <t xml:space="preserve">Construcción De Pavimento En Placa Huella En La Vía Terciaria Que Comunica Al Corregimiento De Playa Alta Con La Cabecera Municipal De Achi - Bolívar </t>
  </si>
  <si>
    <t>3588 ml</t>
  </si>
  <si>
    <t xml:space="preserve">1. ESTADO: Suspendido (22/04/2023) por 16 dias, por problemas de orden público
2. GESTIÓN DE INTERVENTORÍA: 
- Pendiente entrega de resultados de ensayos de densidades y calidad del cocnreto.
- Pendiente entrega a informes PGIO y Social.
3. GESTIÓN FINANCIERA: Se remite observaciones al Acta parcial No.3 (30%) (14/04/2023) 
</t>
  </si>
  <si>
    <t>El 12/04/2023 se realizó reunión con el municipio, contratista e interventoría, con el fin de aclarar elproceso de inicio de trámite de los desembolsos, para lo cual elmunicipio no ha prsentado toda la documentación completa.                                                                                                          El 27/03/2023 se reinició el proyecto para terminarse el 10/06/2023. En comité del 31/03/2023, se instruyó al municipio y contrastista a iniciar el trámite del desembolso 2. A iniciarse trámite de solicitu de Audiencia de ArregloDirecto.                                                                                          09/03/23: Con comunicación S-2023-4301-051096 del 23/02/23 la Supervisión informó al municipio el presunto incumplimiento de la obligaciones del Convenio y a la fecha, no se ha recibido respuesta formal por el ET. En revisión por parte del apoyo jurídico de los componentes para solicitar Audiencia de Arreglo Directo a la Subdirección de contratos.                                                                   23 02 2023: se reliza mesa de trabajo virtual el 21 de febrero de 2023 en el cual se le expone toda la trazabilidad del convenio, notificandole posible incumplimiento del mismo, se le radica el cpmunicado S 2023 4301 051096 del 23 de febrero citanto posible incumplimiento para solicitar arreglo directo.
08 03 2023 el comunicado S-2023-4301-051096 no ha sido respondido por el municipio se remite a apoyo juridico para realizar citación de arreglo directo.
16 03 2023 se sostuvo reunion presencial en la regional cartagena con el alcalde del municipio, se le expuso la condicion critica del convenio y que la unica alternativa era finalizar las obras, de lo contrario se daria por termino el convenio de forma anticipada por medio de arreglo directo, se comprometio a finalizar las obras en los tiempos contratados. De igual forma para avanzar en proceso de arreglo directo se pidio informe a la interventoria el cual no remitido, se le reitero solicitud.</t>
  </si>
  <si>
    <t>CARMELO JOSÉ NAGUIB TAPIA</t>
  </si>
  <si>
    <t>carmelonaguib@yahoo.com.co</t>
  </si>
  <si>
    <t>E-2020-1714-203501</t>
  </si>
  <si>
    <t>Cordoba</t>
  </si>
  <si>
    <t>Chima</t>
  </si>
  <si>
    <t>Vías Rurales</t>
  </si>
  <si>
    <t>472 FIP 2021</t>
  </si>
  <si>
    <t>Mejoramiento De La Vía Puente Verde, Carolina Municipio De Chima - Córdoba</t>
  </si>
  <si>
    <t>1030 ml</t>
  </si>
  <si>
    <t>1. ESTADO: Terminado
2. GESTIÓN DE INTERVENTORÍA: 
- Se solicita atención a subsanaciones de elementos no conformes en obra (29/04/2023)
- Concepto de aprobación PGIO mes de octubre-noviembre 2022 (26/04/2023)
- Se solicita informes PGIO (04/04/2023).
3. GESTIÓN FINANCIERA: Aprobada. Acta Parcial No. 5 (90%).</t>
  </si>
  <si>
    <t>El proyecto se encuentra terminado y se está a la espera de la remisión de las actas correspondientes para gestionar la AV3.                                                                                                 Una vez se superaron las causas de la suspensión 3, el 29/03/2023 se reinició el proyecto para terminarse el 10/04/2023.                                                                                             09/03/23:  contrato reiniciado el 20/02/23, para el cual se presentan atrasos en la construcción del box pendiente, por problemas con la comunidad.                                                           El 8 de julio de 2022 se realizó mesa de trabajo donde el contratista solicita se le permita el reajuste del cronograma de obra para aminorar los atrasos, porque en los dos últimos meses el lo programado de obra es poco. y se fija compromiso para entregar la reprogramación para  11 de julio de 2022. y presenta un ejecutado del 18,82% sobre un programado del 38,13%.
El 7 de julio se le envía correo al E.T. para que agilice la solicitud del primer cobro del 10% del valor del convenio.
En julio 15 de 2022 se realiza mesa de trabajo y el porcentaje ejecutado es de 21,79% y el programado es de 44,66%.
El contratista informa sobre problemas de orden público.
En julio 22 se realizó mesa de seguimiento al convenio, en la cual el E.T. manifestó que realizaron un consejo de seguridad el 18 de julio y
el 19 de julio de 2022, el contratista remite comunicado de suspensión en la obra por cuestiones de seguridad y extorsión.
Julio 29 de 2022, se realiza mesa de trabajo al seguimiento del convenio y la interventoría avala la suspensión al contrato de obras.
El 5 de agosto se realiza mesa de trabajo y se informa que se da reinicio a las obras el 6 de agosto de 2022 y el 9 de agosto el contratista presenta un avance ejecutado de 31,03% sobre un programado de 60,58% y pueden tramitar también la cuenta de cobro del 30%.
El 05/10/2022 se realizó mesa de seguimiento presencial del convenio.
Se realizaron mesas de trabajo los dias 4,11 y 18 de noviembre de 202. En proyecto se encuentra en ejecución. la interventoria reporta un avance del 70%. El contrato de obra finaliza el 16 de diciembre de 2022.</t>
  </si>
  <si>
    <t>CONSORCIO I&amp;C</t>
  </si>
  <si>
    <t>GUSTAVO DE JESÚS LOZANO - RL
constructoralozanosas@gmail.com</t>
  </si>
  <si>
    <t>E-2020-1714-224635</t>
  </si>
  <si>
    <t>San Bernardo del Viento</t>
  </si>
  <si>
    <t>704 FIP 2021</t>
  </si>
  <si>
    <t>Construcción De Pavimento En Concreto Rígido De La Cra 9 Entre Clls 9 Y 6A. Cll 9 Entre Cra 9 Y 10 Y De La Cra 11 Entre Clls 9 Y 7 Del Casco Urbano Del Municipio De San Bernardo Del Viento - Córdoba</t>
  </si>
  <si>
    <t>1097,82 ML</t>
  </si>
  <si>
    <t xml:space="preserve">1.ESTADO: Suspendido (22/12/2022) por trámite de reformulación y mayores permanencias de Interventoría.  
2. GESTIÓN DE INTERVENTORÍA: 
- En revisión de ultimas subsanaciones realizadas por el ET (10/04/2023), para posterior aprobación y envío a validación por parte de DPS.
-  Pendiente concepto de la interventoría a solicitud de mayor permanencia (14/03/2023)
3. GESTIÓN FINANCIERA: Aprobada acta parcial No.1 (10%) </t>
  </si>
  <si>
    <t>A fecha de 16/04/2023, la Supervisión no ha recibido toda la documentación necesaria para el inicio del trámite de la mayor permanencia.                                                                              09/03/23: la documentación técnica del balance presupuestal está en revisión y observaciones de la interventoría, para hacer la respctiva solicitud de la reformulación y posterio reinicio.                                                         El Agosto 5 se realiza mesa de trabajo y el E.T. informa que se va a realizar una sesión del contrato porque al consorcio Kabod manifiesta que el contrato no es rentable; la interventoría revisará la documentación cuando el E.T. la suministre
Se realiza una mesa de reunión el 9 de agosto de 2022  en la cual el nuevo contratista manifiesta que está realizando el empalme con la documentación que el E.T. le está suministrando. y realizan recorrido por el sitio donde se ejecutarán los trabajos.
El 12 de agosto se realiza mesa de seguimiento porque el nuevo contratista aún no ha completado con el E.T. toda la documentación requerida y la interventoría no reconoce al nuevo contratista hasta tanto se tenga toda la documentación en regla del nuevo contratista.
Se realizan mesa de trabajo el 21 de mes de noviembre de 2022. Suspendido el proyecto pendiente subsaciones por parte del contratista del presupuesto del ajuste al proyecto delmejoramiento d ela subrasante. Se envía comunicado al ET S-2022-4301-424443 Saldo Reserva Vigencia 2021 próximos a fenecer $ 153.039.889,00</t>
  </si>
  <si>
    <t>CONSORCIO PAVIMENTOS MSBV 2022</t>
  </si>
  <si>
    <t>AlLBERTO ANTONIO MÉNDEZ AVEDAÑO
consorciopavimentosMSBV-2022@hotmail.com</t>
  </si>
  <si>
    <t xml:space="preserve">10971
</t>
  </si>
  <si>
    <t>E-2020-2203-034486</t>
  </si>
  <si>
    <t>San Cristobal</t>
  </si>
  <si>
    <t>489 FIP 2021</t>
  </si>
  <si>
    <t xml:space="preserve">Construcción Pavimento Rígido En Las Intersecciones Del Municipio De San Cristóbal - Bolívar </t>
  </si>
  <si>
    <t>1718 ML</t>
  </si>
  <si>
    <t>- PROBLEMÁTICA: Trámite de mayor permanencia de interventoría.
1. ESTADO: Suspendido (10/03/2023), prórroga a la suspensión por 30 dias.
2. GESTIÓN DE INTERVENTORÍA:
- Se solicita atención inmediata a las actividades de colector calle 19 (11/04/2023). Actividad crítica pendiente.
- Pendiente subsanación a informes PGIO.
3. Gestión financiera:
- Pendiente entrega subsanación de Acta Parcial No.4 (70%). (22/12/2022).</t>
  </si>
  <si>
    <t>Revisada la documentación de la solicitud de la mayor permanencia de Interventoría.                                                                            09/03/23: se gestionó la prórroga del Convenio hasta el 30/07/23; el contrato derivado se reinició el 28/03/23. 13/02/23: A la espera de recorrido a realizarse el 20/02/23 por la Interventoría para recibir concepto para prorrogar o nó el Convenio.</t>
  </si>
  <si>
    <t>CONSORCIO PAVIMENTOS SAN CRISTÓBAL 2022</t>
  </si>
  <si>
    <t>MARCO AURELIO GÜETE - RL
condecar_ltda@yahoo.es</t>
  </si>
  <si>
    <t>E-2020-2203-048608</t>
  </si>
  <si>
    <t>El Banco</t>
  </si>
  <si>
    <t>448 FIP 2021</t>
  </si>
  <si>
    <t>Mejoramiento De Circuitos Viales Con Aspectos Urbanísticos De La Subregión Sur Del Municipio Del Banco - Magdalena</t>
  </si>
  <si>
    <t>875,83 ml</t>
  </si>
  <si>
    <t>- PROBLEMÁTICA: Reformulación 
1. ESTADO: Suspendido (25/11/2022) y Prórroga Nº 4 a la suspensión Nº1 (18/04/2023). 
2. GESTIÓN DE INTERVENTORÍA:
- Se remite subsanación a las observaciones del proceso de Reformulación (26/04/2023)
- A la espera entrega de Aprobación Pólizas del Contrato (04/04/2023)
- Se solicita PGIO (09/03/2023). Pendiente entrega por el contratista.
3. GESTIÓN FINANCIERA: Aval al Acta parcial No 4 (70%) (16/12/2022)</t>
  </si>
  <si>
    <t>17/12/2022  Aún en ajustes para reformulación con la nueva supervisora.</t>
  </si>
  <si>
    <t>CONSORCIO CIRCUITOS VIALES</t>
  </si>
  <si>
    <t>Fabián Torres - RL
consorciocircuitosviales@gmail.com</t>
  </si>
  <si>
    <t>E-2020-2203-168255</t>
  </si>
  <si>
    <t>El Reten</t>
  </si>
  <si>
    <t>435 FIP 2021</t>
  </si>
  <si>
    <t>Mejoramiento En Pavimento Rígido De Las Vías Urbanas De La Cabecera Municipal Del Municipio Del Reten - Magdalena</t>
  </si>
  <si>
    <t>2151 ml</t>
  </si>
  <si>
    <t>28/04/223</t>
  </si>
  <si>
    <t>1. ESTADO: Suspendido (28/04/2023) por reformulación por 31 dias. Fecha de reinicio (29/05/2023)
2. GESTIÓN DE INTERVENTORÍA: 
- Concepto de no aprobación de pólizas según reinicio 4 (3/04/2023). RCE no cumple el valor.
- A la espera de subsanación a observaciones a reformulación (18/04/2023)
- Pendiente subsanaciones de informes PGIO .
3. GESTIÓN FINANCIERA: 
- Se remiten observaciones Acta parcial N°3 (50%) (26/04/2023)</t>
  </si>
  <si>
    <t xml:space="preserve">. Se estan haciendo reuniones de seguimiento con la interventoría
-10/10/22 reunion presencial con alcalde y direccion DPS virtual interventoria, compromisos:                 1. requerir al contratista plan de contingencia (ET)                 2. Requerir al contratista pendientes PGIO  (ET)                            3. Balance de ejecucion para 10% de pago (ET)                 4. Revision y radicacion documentos para primer pago 10% (Interventoria) -02/10/22 corte semanal 22 reporta: planeado 31.29% ejecutado 18.31%   atraso 12.98% -28/08/22 informe semanal 17 reporta: planeado %21,08 ejecutado %13,45, atraso 7,63%                    -23-09-22 mesa de seguimiento compromisos: 27-09 ET remite ajuste de los diseños a intervetoria      -26-09 interventoria remite a la supervision la trazabilidad de los requierimientos que ha hecho al contratista para subsanar PGIO 01-08-22 mesa de trabajo para reinicio de obra.
-02-08-22 requerimiento de incumplimientos radicado S-2022-4301-231851 
-02-08-22 solicitud actualzaicion  garantias del convenio
04-08-22 mesa de trabajo  para revision componente sociall
08-08-22 solcitud actualzaicion  garantias del convenio
</t>
  </si>
  <si>
    <t>CONSORCIO PAVIMENTO RETÉN</t>
  </si>
  <si>
    <t>Javier Escorcia Montero - RL
consorciocircuitosviales@gmail.com</t>
  </si>
  <si>
    <t>E-2020-2203-226490</t>
  </si>
  <si>
    <t>491 FIP 2021</t>
  </si>
  <si>
    <t>Mejoramiento De Las Vías Urbanas En Pavimento De Concreto Hidráulico En La Cabecera Municipal De San Tomas - Atlántico</t>
  </si>
  <si>
    <t>486.82 ml</t>
  </si>
  <si>
    <t>1. ESTADO: En ejecución
2. GESTIÓN DE INTERVENTORÍA:
- A la espera entrega de informes PGIO mar (04/04/2023) y en revisión informe PGIO feb
- A la espera por el E.T plan de acción terminación plazo contractual (27/02/2023)
3. GESTIÓN FINANCIERA: Avalada acta parcial N°3  (50%) (26/04/2023)</t>
  </si>
  <si>
    <t xml:space="preserve">-17/04/2023 Interventoría informa que asumirá mayor permanencia  -28/03/2023  acta de prorroga no.1 a  la suspensión no. 2. -13/03/2023 SE SUSCRIBIÓ EL ACTA DE SUSPENSIÓN N°2, por reubicaciones pendientes de redes de servicios públicos.  -09/03/2023 Comité de obra   -02/03/2023 Comité de obra.  -COMITE DE SEGUIMIENTO LOS DIAS 03, 09 y 16 DE FEBRERO DEL 2023. -SE ENCONTRARONTUBERIAS DE ALCANTARILLADO EN EL TRAMO 1, (REQUIERE GESTION DEL ET)  -EN EL TRAMO NO. 2, SE ENCONTRARON TUBERIAS DE GAS Y ACUEDUCTO QUE LIMITAN LA EJECUCION (SE REQUIERE GESTIONAR POR PARTE DEL ET)
</t>
  </si>
  <si>
    <t>CONSORCIO VIAS URBANAS CABECERA MUNICIPAL DE SANTO TOMAS</t>
  </si>
  <si>
    <t>Karen Tariana Arias - RL
barriosalaobra2021@gmail.com</t>
  </si>
  <si>
    <t>E-2020-2203-226953</t>
  </si>
  <si>
    <t>Tuchin</t>
  </si>
  <si>
    <t>471 FIP 2021</t>
  </si>
  <si>
    <t>Mejoramiento De La Vía Terciaria Carretal. Nueva Esperanza. Castilelral. Cruz Chiquita. Belén. San Juan De La Cruz - Tolima. Mediante La Construcción De Placa Huella En Puntos Críticos. Zona Rural Del Municipio De Tuchin - Córdoba</t>
  </si>
  <si>
    <t>2864 ml</t>
  </si>
  <si>
    <t>1. ESTADO: Suspendido (21/04/2023) por 32 dias, por trámite de mayor permanencia y ajustes a los diseños de Box Culvert.
2. GESTIÓN DE INTERVENTORÍA:
- Se remite Observaciones al PGIO inicial julio 2022 (29/04/2023)
- A la espera entrega de diseño por incongruencias en Box culvert N°1 por parte del Ente Territorial.
3. GESTIÓN FINANCIERA: Aprobada Acta parcial No.2 (30%) (08/03/2023). 
PRÓXIMA REUNIÓN: 10/05/2023.</t>
  </si>
  <si>
    <t xml:space="preserve">La mayor permanencia de interventoría será asumida por el Consorcio Intersocial, para la terminación del proyecto.              Se reinició el 27/03/2023 para terminarse el 28/04/2023. Por inicio del trámite del desembolso 3 del Convenio. 9/03/23: se realizó mesa de trabajo entre las partes el 23/02/23, donde se informó de una solicitud de prórroga al contrato. No se ha recibido la solicitud formal de prórroga y mayor permanencia con el CDP respectivo.                                                                                                Se realiza mesa de trabajo todos los jueves para su respectivo seguimiento. El 17 de nov de 2022 se realizó visita a la obra por parte de la supervisión. En ejecución en proyecto y un avance del 18%. Se tramitó el 10 %. Ante el atraso por encima del 20% la Supervisión ofició al municipio por el cumplimiento de las obligaciones del Convenio. El pago 2 fue tramitado el 13/02/23 el Supervisor tramitó la cuenta. </t>
  </si>
  <si>
    <t>CONSORCIO VIA LA CHIQUITA</t>
  </si>
  <si>
    <t>Karelis Lorena Jerónimo - RL
Consorciovialachiquita2022@gmail.com</t>
  </si>
  <si>
    <t>E-2020-2203-228169</t>
  </si>
  <si>
    <t>vias Urbanas</t>
  </si>
  <si>
    <t>517 FIP 2021</t>
  </si>
  <si>
    <t>Mejoramiento De Vías Urbanas En Pavimento Rígido Ubicadas En La Malla Vial Del Barrio Mundo Feliz, Municipio De Galapa - Atlántico</t>
  </si>
  <si>
    <t>898 ml</t>
  </si>
  <si>
    <t>- PROBLEMÁTICA: Por mayor permanencia de Interventoría.
1. ESTADO: Suspendido (23/12/2022) En trámite prorroga a la suspensión.
2. GESTIÓN DE LA INTERVENTORÍA:
- Se remiten observaciones a protocolo de reparación de losas de pavimento agrietadas  y/o fisuradas  (06/02/2023). A la espera de subsanación del Contratista.
- A la espera del cargue y aprobación por el E.T de la actualización de pólizas según reinicio N°2 (14/01/2023). (Condicionado al reinicio - SECOP II)
3. GESTIÓN FINANCIERA: Aprobada Acta Parcial N°2 (30%).</t>
  </si>
  <si>
    <t>-PENDIENTE ENTREGA DE CDP POR PARTE DEL ET, PARA TRAMITE DE MAYOR PERMANENCIA.  - (06/02/2023) SE REMITIÓ COSTEO DE INTERVENTORIA PARA REVISION DE SUPERVISOR DEL CONTRATO DE INTERVENTORIA (DPS) - SE SUSCRIBIÓ ACTA DE SUSPENSION NO. 3, DEL CONTRATO DE OBRA EL 23 DE DICIEMBRE DEL 2023. - CONVENIO PRORROGADO HASTA EL 30 DE JUNIO DEL 2023. 
SE ELABORARON LOS DOCUMENTOS PARA DAR TRASLADO A LA SUPERVISIÓN DE LA INTERVENTORÍA REGIÓN 2 PARA SOLICITAR LA MAYOR PERMANENCIA DE INTERVENTORÍA, CON LOS SOPORTES REQUERIDOS</t>
  </si>
  <si>
    <t>ASP Proyectos SA</t>
  </si>
  <si>
    <t>Edwin Alberto del Toro - apsproyectos@hotmail.com</t>
  </si>
  <si>
    <t>E-2020-2203-232436</t>
  </si>
  <si>
    <t>586 FIP 2021</t>
  </si>
  <si>
    <t xml:space="preserve">Construcción Urbano Y Paisajístico En Su Fase I De La Vía Principal De La Cabecera Municipal De Algarrobo - Magdalena </t>
  </si>
  <si>
    <t>530 ml</t>
  </si>
  <si>
    <t>1. ESTADO: En ejecución
2. GESTIÓN DE INTERVENTORÍA:
3. Gestión financiera: Aprobada Acta parcial N°3 (50%).</t>
  </si>
  <si>
    <t>-PENDIENTE RADICAR DOCUMENTACION VIA MEMORANDO AL SUPERVISOR DEL CONTRATO DE INTERVENTORIA COMPROMISO (17/02/2023) -(09/02/2023) SE REMITIÓ AL SUPERVISOR DEL CONTRATO DE INTERVENTORÍA COSTEO DE MAYOR PERMANENCIA, SUPERVISOR VALIDÓ PROPUESTA FINANCIERA. - CONVENIO PRORROGADO HASTA EL 30 DE JUNIO DEL 2023.</t>
  </si>
  <si>
    <t>ASOCIACION REGIONAL DE MUNICIPIOS DEL CARIBE ARCA</t>
  </si>
  <si>
    <t>Luis Alfonso Negrete Ramos - RL
arcaalgarrobo@gmail.com</t>
  </si>
  <si>
    <t>E-2020-2203-232622</t>
  </si>
  <si>
    <t>SitioNuevo</t>
  </si>
  <si>
    <t>667 FIP 2021</t>
  </si>
  <si>
    <t>Construcción Pavimento Rígido En Vías Urbanas Del Municipio De Sitio Nuevo - Magdalena</t>
  </si>
  <si>
    <t>1318,56 ml</t>
  </si>
  <si>
    <t xml:space="preserve">- PROBLEMÁTICA: Por tramite de mayor permanencia
1. ESTADO: Suspendido (12/03/2023) por 31 dias y prorrogada la suspensión por 1 mes.
2. GESTIÓN DE INTERVENTORÍA: 
- Aval a prórroga por 2 meses al contrato de obra (10/03/2023).
- Se solicitó informe estado del trámite para mayor permanencia de interventoría (22/03/2023).
- Informe de presunto incumplimiento PGIO 
3. Gestión financiera: Se remiten observaciones Acta N°2 (30%) (27/02/2023) 
</t>
  </si>
  <si>
    <t>La supervisión del convenio enviará oficio de motivos de controversia al municipio.
La interventoría remitirá informe de posible incumplimiento
16/12/2022 Alcanzó hito y cobro 10%.</t>
  </si>
  <si>
    <t>JOSE GUSTAVO VASQUEZ</t>
  </si>
  <si>
    <t>josevas15@hotmail.com</t>
  </si>
  <si>
    <t>E-2020-2203-234543</t>
  </si>
  <si>
    <t xml:space="preserve">Magdalena </t>
  </si>
  <si>
    <t>San Zenón</t>
  </si>
  <si>
    <t>590 FIP 2021</t>
  </si>
  <si>
    <t xml:space="preserve">Construcción de vías urbanas en pavimento rígido, ubicadas en el corregimiento de Bermejal, Barrio Villa Candelaria, municipio de San Zenón – Magdalena.
</t>
  </si>
  <si>
    <t>1084,71 ml</t>
  </si>
  <si>
    <t>Programada 03/02/2023</t>
  </si>
  <si>
    <t xml:space="preserve">- PROBLEMÁTICA: Reformulación
1. ESTADO:Suspendido (10/03/2023) y en trámite de prórroga Nº1 a la suspensión Nº2
2. GESTIÓN DE INTERVENTORÍA:  
- Enviada subsanación reformulación del Contrato de obra (28/03/2023). 
- Se realiza Comité de Seguimiento al proceso de reformulación (12/04/2023)
- Se solicita Informes y Documentación PGIO (04/04/2023)
- Se solicita entrega de aprobaciones de pólizas (30/03/2023)
3. GESTIÓN FINANCIERA: A la espera de subsanación a observaciones del Acta parcial No 5 (90%).
</t>
  </si>
  <si>
    <t xml:space="preserve">El supervisor del convenio realizó visita de obra para revisar los temas a reformular. En espera de la información por parte del ET y la interventoría para la reformulación.
16/12/22  Proyecto alcanzó hito 90% y cobro 70%.  </t>
  </si>
  <si>
    <t>CONSORCIO LA CANDELARIA</t>
  </si>
  <si>
    <t>Aldair Herrera Barrios - RL
aldairherrera@gmail.com</t>
  </si>
  <si>
    <t>E-2020-2203-232963</t>
  </si>
  <si>
    <t>446 FIP 2021</t>
  </si>
  <si>
    <t>Mejoramiento Con Placa Huella De Las Vías Rurales En El Municipio De Sampués - Sucre</t>
  </si>
  <si>
    <t>3024 ML</t>
  </si>
  <si>
    <t>- Suspendido (30/01/2023) para incluir estabilización de taludes y  Box culvert. Reinicio proyectado (02/06/2023).
2.GESTIÓN DE INTERVENTORÍA:
- Se realiza mesa de trabajo para socializar observaciones a reformulación  (03/05/2023).
- Interventoria aprueba estudio geotécnico (28/04/2023)
- Interventoría remite número de la póliza de cumplimiento que garantiza el contrato para su gestión (27/04/2023)
- Pendiente subsanación PGIO 1, 2, 3, 4 y 8. Pendiente entrega 8 y aprobado 5 (11/04/2023)
3. GESTIÓN FINANCIERA: Pagado hasta el 70%.
4. PRÓXIMA REUNIÓN: 09-05-2023.</t>
  </si>
  <si>
    <t xml:space="preserve">17/04/2023. Se envía correo electrónico notificando al Municipio de SAMPUES que como plazo máximo tiene hasta el 19 de abril del 2023 para enviar la documentación necesaria para adelantar el trámite de reformulación.
09/03/23: Se precisa que las observaciones hechas por la interventoría a los diseños del box y estabilización de los taludes no han sido subsanadas en su totalidad, para reformulación y trámite de mayor permanencia y dar reinicio al contrato derivado.                                                                                                Se prorroga el convenio hasta el 31/12/2022, con clausula resolutoria  que condicionada al porcentaje de ejecución del proyecto de la siguiente forma: "La Entidad Territorial deberá tener una ejecución física y financiera del 70% al 15 de octubre de 2022 de lo contrario, se dará por terminado anticipadamente el convenio"
Se autoriza mediante memorando No. M-2022-4301-038175 del 11/08/2022 segundo desembolso por valor de $899.776.022.00.
El 16/09/2022 se realiza mesa tecnica en PS con el fin de verificar la condicion resolutoria del convenio.
El 23/09/2022 se realiza entrega al municipio de Sampues de la orden de pago referente al acta parcial 3 con un porcentaje aproximado del 50%.
Se realiza la solicitud de prorroga y sustitucion de recursos. Asi mismo, se solicita la mayor permanencia de la interventoria.
Mediante M-2022-4301-056321 del 15/11/2022 se autorizar el desembolso No. 4
El 21/11/2022 se solicita a la interventoria el reinicio del convenio
Se reincia el proyecto el 01/12/2022
Se realiza audioría visible 
</t>
  </si>
  <si>
    <t>CONSORCIO H&amp;G</t>
  </si>
  <si>
    <t>Luis Alberto Lora Escobar - RL
consorciohyg2021@gmail.com
301 7467847</t>
  </si>
  <si>
    <t>E-2020-2203-234871</t>
  </si>
  <si>
    <t>Urumita</t>
  </si>
  <si>
    <t>542 FIP 2022</t>
  </si>
  <si>
    <t xml:space="preserve">Construcción De Pavimento En Concreto Hidráulico En Los Barrios Raul Lopez. Ulises Rojas. Las Flores Y 14 De Junio En La Cabecera Municipal De Urumita - La Guajira
</t>
  </si>
  <si>
    <t>1. ESTADO: Ejecución (22/03/2023)
2. GESTIÓN DE LA INTERVENTORÍA: 
- Se solicita la construcción de redes domiciliarias (03/05/2023)
-A la espera entrega de planillas Seguridad Social Personal subcontratado (28/04/2023)
- Se remite alerta temprana por presunto incumplimiento al contrato (17/04/2023). Pendiente contratista
- A la espera de documentación PGIO y personal SST (23/03/2023)
PRÓXIMA REUNIÓN: 10/05/2023</t>
  </si>
  <si>
    <t>CONSORCIO URUMITA 2022</t>
  </si>
  <si>
    <t>osirisbritojimenez@gmail.com</t>
  </si>
  <si>
    <t>E-2020-2203-234000</t>
  </si>
  <si>
    <t>Puerto Escondido</t>
  </si>
  <si>
    <t>507 FIP 2021</t>
  </si>
  <si>
    <t>Rehabilitación Y Mejoramiento De Las Vías Urbanas Mediante La Construcción De Pavimento En Concreto Rígido Y Articulado En El Municipio De Puerto Escondido - Córdoba</t>
  </si>
  <si>
    <t>9230,14 ML</t>
  </si>
  <si>
    <t>1. ESTADO: En ejecución
2. GESTIÓN DE INTERVENTORÍA:
- Revisión inicial, documentación de solicitud de aprobación a inclusión de tramos en el proyecto en reemplazo de los puntos críticos (02/05/2023)
- Concepto de interventoría al balance de cantidades de obra (28/04/2023)
- Se remite aprobación de ítems no previstos NP-01 y NP-02 (28/04/2023)
- Reiteración de solicitud, protocolo de reparación desperfectos en losas de pavimento (28/04/2023)
3. Gestión financiera: Aprobada Acta Parcial No.4 (70%) (28/04/2023) 
4. Próxima reunión: 05/05/2023</t>
  </si>
  <si>
    <t>28/03/2023: En seguimiento semanal el municipio informa que despeusd e visita realizada con especialistas es muy dificil la intervencion de los sitios criticos por la magnitud y costos de las obras de mitigacion requeridas para garantizar la estabilidad de la obra, que enviaran comunicacion solicitando cambio de tramos. continua en ejecucion, se solcito progrmar AV 2 para el dia 19 de abril  .
09/03/23: El municipio no ha aportado la información de la propuesta de alternativa ante un tramo crítico de la pavimentación, el cual ha presentado fallas.                                                                                     El 8 de julio de 2022 se realizó mesa de trabajo donde el contratista solicita se le permita el reajuste del cronograma de obra para aminorar los atrasos, porque en los dos últimos meses el lo programado de obra es poco. y se fija compromiso para entregar la reprogramación para  11 de julio de 2022. y presenta un ejecutado del 18,82% sobre un programado del 38,13%. 
El 7 de julio se le envía correo al E.T. para que agilice la solicitud del primer cobro del 10% del valor del convenio.
En julio 15 de 2022 se realiza mesa de trabajo y el porcentaje ejecutado es de 21,79% y el programado es de 44,66%.
El contratista informa sobre problemas de orden público.
En julio 22 se realizó mesa de seguimiento al convenio, en la cual el E.T. manifestó que realizaron un consejo de seguridad el 18 de julio y
el 19 de julio de 2022, el contratista remite comunicado de suspensión en la obra por cuestiones de seguridad y extorsión.
Julio 29 de 2022, se realiza mesa de trabajo al seguimiento del convenio y la interventoría avala la suspensión al contrato de obras.
El 5 de agosto se realiza mesa de trabajo y se informa que se da reinicio a las obras el 6 de agosto de 2022 y el 9 de agosto el contratista presenta un avance ejecutado de 31,03% sobre un programado de 60,58% y pueden trammitar también la cuenta de cobro del 30%.
Se realiza mesa de seguimiento el 19/08/22. Se envia el 22/08 acta de inicio a la social para programar aauditoria visible 1, a la espera de fijar fecha por parte del municipio. Se envia el 12/08 comunicado S2022-4301-244253 solicitando cumplimiento de obligaciones.
Se realiza mesas de trabajo semanalmente los dias martes. El dia 22 de noviembre el proyecto reporta avanc e del 31,28%. El ET solicita el segundo hito de pago el cual esta en proceso de trámite para revisión por el apoyo financiero.</t>
  </si>
  <si>
    <t>CONSORCIO PUERTO ESCONDIDO</t>
  </si>
  <si>
    <t>Julio Andrés Benavides Vertel
 - RL
consorciopuertoescondido125@gmail.com</t>
  </si>
  <si>
    <t>E-2020-2203-234815</t>
  </si>
  <si>
    <t>Tiquisio</t>
  </si>
  <si>
    <t>481 FIP 2021</t>
  </si>
  <si>
    <t xml:space="preserve">Construcción De La Plaza De Mercado De Tiquisio - Bolívar </t>
  </si>
  <si>
    <t>417,45 m2</t>
  </si>
  <si>
    <t>1. ESTADO: En ejecución
2. GESTIÓN DE INTERVENTORÍA:
- Se remiten observaciones a Diseño Estructural Ascensor (25/04/2023).
- Se remiten observaciones al ajustes del sistema eléctrico (19/04/2023). 
- A la espera entrega de actualización de pólizas según reinicio N°3 (12/04/2023).
- Se reitera solicitud cambio ítem de estructura metálica de cubierta del componente estructural (11/04/2023).
- Se solicita la entrega de PGIO pendientes y componente social.
3. GESTIÓN FINANCIERA: Aprobación de Acta Parcial N°2 (30%). 10/02/2023.</t>
  </si>
  <si>
    <t>Dado que el trámite del desembolso 2 fue devuelto por la Subdirección financiera, el mismo fue tramitado de nuevo el 14/04/2023, para firma del Supervisor.                                                                            El 21/03/23 el Supervisor informó a la Interventoría que NO se considera objeto de reconocimiento de mayor permanencia ante la solicitud de la interventoría, de acuerdo a lo manifestado en reunión sostenida el 19/10/22 con el Director de la DISH.                                                                                       El 13/03/2023 mediante memorando M-2023-4301-012081, la Supervisión solicitó el trámite del desembolso 2 del Convenio.                                                                                           El 09/03/23: Con comunicación S-2023-4301-058428 del 06/03/23 la Supervisión informó al municipio el alto riesgo del fenecimiento de los recursos del Convenio y a la fecha, no se ha recibido respuesta formal por el ET.                                      El 07/03/23 se solicitó al ET subsanar 2 documentos para el trá,ite del desembolso 2 del Convenio.                                                                       23 02 2023 se realiza mesa de trabajo virtual el 17 de febrero de 2023 para revisar estado de convenio, se realizo mesa de trabjo interna el 23 02 2023 donde queda como compromiso revisar proceso de mayor permanencia de interventoria la cual quedo programada para el lunes 27 de junio de 2023.
08 03 2023 se remitió trazabilidad al supervisor del contrato de interventoria para que determine si hay justificacion de la mayor permanencia y de ser así el costo de ésta.
16 03 2023 la supervision de interventoría no ha presentado concepto sobre la mayor permanencia de interventoría, se esta a la espera de concepto y costeo en caso de que deba reconocerse para continuar con lo que corresponda segun respuesta. Por medio de correo electrónico se ratifica dicha solicitud.</t>
  </si>
  <si>
    <t>CONSORCIO TIQUISIO AVANZA</t>
  </si>
  <si>
    <t>Fabian Gregorio Nadad Campo RL. construccionesnadad@gmail.com</t>
  </si>
  <si>
    <t>E-2020-2203-247874</t>
  </si>
  <si>
    <t>688 FIP 2021</t>
  </si>
  <si>
    <t>Construcción De Obras Viales Y Drenaje En La Cra 6 Entre La Cll 6 Y 13 De La Cabecera Municipal De Algarrobo - Magdalena</t>
  </si>
  <si>
    <t>646 ml</t>
  </si>
  <si>
    <t xml:space="preserve">1. ESTADO: En ejecución
2. GESTIÓN DE INTERVENTORÍA:  
- A la espera por parte del DPS aprobación de mayor permanencia
3. GESTIÓN FINANCIERA: Tramitada Acta N°1, no se ha alcanzado el hito para la N°2
</t>
  </si>
  <si>
    <t xml:space="preserve"> - 22/03/2023 Radicados memorandos de tramite de mayor permanencia ante supervisor cto de interventoría- 15/03/2023 Viabilidad juridica para radicar memorandos de MP. CONVENIO PRORROGADO HASTA EL 30 DE JUNIO DEL 2023.</t>
  </si>
  <si>
    <t>ASOCIACION REGIONAL DE 
MUNICIPIOS DEL CARIBE - ARCA</t>
  </si>
  <si>
    <t>E-2020-2203-235121</t>
  </si>
  <si>
    <t>Cerro de San Antonio</t>
  </si>
  <si>
    <t>477 FIP 2021</t>
  </si>
  <si>
    <t>Construcción De Pavimento En Concreto Rígido En Los Barrios Cundí Y Piojó Ubicados En La Cra 9 Entre Clls 5A Y 8. Cll 8 Entre Cra 5A Y 9A. Cra 8 Entre Clls 7 Y 8A En El Municipio De Cerro De San Antonio - Magdalena</t>
  </si>
  <si>
    <t>594,98 ml</t>
  </si>
  <si>
    <t xml:space="preserve">1. Estado: Termiando por vencimiento de la vigencia del Convenio
2. Gestión de interventoría:
- A la espera de respuesta al estado de pertinencia de la asignación del convenio (21/01/2023) reiterado (02/02/2023)
- En elaboración informe de cierre del proyecto.
3. Gestión Financiera: N/A. </t>
  </si>
  <si>
    <t>no se prorrogo el convenio
 16 03 2023 se recibio el informe de cierre de interventoria el 14 de marzo de 2023, se proyecta comunicado para solicitar el retiro de la interventoria del proyecto.</t>
  </si>
  <si>
    <t>CONSORCIO VIAS URBANAS CERRO 22</t>
  </si>
  <si>
    <t>Sergio Movilla Lastras - RL
ecoobrasdecolombia@gmail.com</t>
  </si>
  <si>
    <t>E-2020-2203-235255</t>
  </si>
  <si>
    <t>Campo de la Cruz</t>
  </si>
  <si>
    <t>479 FIP 2021</t>
  </si>
  <si>
    <t>Mejoramiento Pavimento En Concreto Hidráulico De La Cll 15 Entre Cra 3 Y 14 En El Municipio De Campo De La Cruz - Atlántico</t>
  </si>
  <si>
    <t>1470 ml</t>
  </si>
  <si>
    <t>1. ESTADO: Ejecución
2. GESTIÓN DE INTERVENTORÍA:  
- A la espera de firma (Tomador) de las pólizas según reinicio N°4 (03/05/2023)
- Se remite observaciones a reformulación para el E.T. (02/05/2023).
- Se remite segunda reiteración solicitud de aprobación de pólizas según reinicio N°3 (02/05/2023)
-  Se remite Alerta temprana por presunto incumplimiento al Contrato (02/05/2023)
- Se reitera solicitud de atención inmediata a PQRS (20/04/2023)
- Se remitió Presunto incumplimiento Informes PGIO (06/03/2023)
3. GESTIÓN FINANCIERA: Aprobada Acta Parcial N°2 (30%) (03/05/2023)
4. Próxima reunión: (04/05/2023)</t>
  </si>
  <si>
    <t xml:space="preserve">- 03/04/2023  Mesa de componente social  - 30/03/2023 Mesa de seguimiento compromisos documentación reformulación   - 22/03/2023 Mesa de seguimiento a documentacion reformulación  - 06-03/2023 Mesa de seguimiento obras hidraulicas y y mayores cantidades     - PENDIENTES SUBSANACIONES PGIO, COMPROMISO DE ENTREGA   -(14/02/2023) -MESA DE TRABAJO 09/02/2023  -ACTA DE REINICIO SUSPENSION NO. 3 (01/02/2023).  - SE ENTREGARON DISEÑOS DE OBRAS HIDRULICAS POR PARTE DEL ET, HUBO OBSERVACIONES POR PARTE DE INTERVENTORIA. PENDIENTE SUBSANACIONES. </t>
  </si>
  <si>
    <t>CONSORCIO ALIANZA CAMPO DE LA CRUZ 2022</t>
  </si>
  <si>
    <t>JOSENELSON ALEJANDRO ROBAYO - RL
consorcio.alianzacdlc@gmail.com</t>
  </si>
  <si>
    <t>E-2020-2203-253032</t>
  </si>
  <si>
    <t>543 FIP 2022</t>
  </si>
  <si>
    <t xml:space="preserve">Mejoramiento De La Vía Villanueva Y La Región Agrícola Productiva De La Selva Mediante La Construcción De Placa Huella Desde K0+000 De La Intersección Con La Vía Villanueva, Sierra Negra Municipio Villanueva - La Guajira
</t>
  </si>
  <si>
    <t>- Adjudicado (02/02/2023).
- Se solicita Asignación Proyecto de Interventoría (02/05/2023)</t>
  </si>
  <si>
    <t>Consorcio Vial Villanueva</t>
  </si>
  <si>
    <t>bunkerconstruccionessas@gmail.com</t>
  </si>
  <si>
    <t>E-2020-2203-252650</t>
  </si>
  <si>
    <t>478 FIP 2021</t>
  </si>
  <si>
    <t>Mejoramiento De La Vía De Acceso Al Sector Giraldito Corregimiento De Puerto Giraldo, Ponedera - Atlántico</t>
  </si>
  <si>
    <t>1440 ml</t>
  </si>
  <si>
    <t xml:space="preserve">1. ESTADO: Terminado. 
2. GESTIÓN DE INTERVENTORÍA: 
- Se remite informe final de interventoria (03/05/2023)
- Se solicita atención a subsanaciones constructivas (03/05/2023)
- Pendiente temas sociales
3. GESTIÓN FINANCIERA: Aprobada Acta parcial N°5 (90%). </t>
  </si>
  <si>
    <t>* Reporte 28/04/2022
26/04/2023, Seguimiento Convenio convocado por la supervisión dejando los siguientes compromisos:
Se adelanta reunión de seguimiento del convenio convocada por la supervisión de PS, donde la supervisión es reiterativa en la situación de la entrega del proyecto en AV3 y para lo cual se necesita el compromiso de todos los actores en territorio para atender cualquier defecto del proyecto o reclamación de la comunidad y resaltando que, los Entes de Control adelantan revisiones de este proyecto pues ya me fue requerida la información del mismo e incluida solicitudes a al interventoría y es muy delicado hoy el tema, al contar con un acta de recibo y entrega del recibo final del objeto contractual e inclusive una liquidación de contratos con los pendientes detectados por la supervisión en la visita y dejados en acta remitida a todas las partes.
por lo anterior se dejaron los siguientes compromisos:
- 10 mayo 2023. Conforme a todas las observaciones entregadas por la supervisión del convenio en la visita del 31 de marzo del 2023, realizar las reparaciones con fecha límite y atender las reclamaciones de la comunidad, teniendo en cuenta que la proyección para la realización de la Auditoría visible No 3. El contratista de obra, municipio e interventoría se comprometen a la iniciación de la realización de las reparaciones de manera inmediata.  
- Informe técnico y social de la interventoría informando a la supervisión del convenio que la obra ya no cuenta con problemas técnicos ni sociales.  Se debe incluir todo el soporte documental que de fe de la situación de los lavaderos que no permitieron su construcción.
- Segunda quincena de mayo del 2023.  Realización Auditoría visible No 3. (Ya se programó 1 quincena por el grupo social de la entidad y no fue posible entregar los soportes para que fuera programada, incluido de informe por parte de la interventoría respondiendo al acta de la visita de la supervisión del convenio el 31 de marzo del 2023. 
- 11/05/2023. Trámite pago No 6, para garantizar pago en el mes de mayo 2023. Después de esta fecha, el municipio debe realizar la solicitud con fecha límite el 10 de junio del 2023 para hacer efectivo el pago en el mismo mes.
- Inmediato. Entrega por parte del municipio de los Informes financiero meses de febrero y marzo 2023 por parte del municipio. 
* Reporte 14/04/2022
11/04/2023, Seguimiento Convenio convocado por la supervisión dejando los siguientes compromisos:
- 30 abril 2023. Conforme a todas las observaciones entregadas por la supervisión del convenio en la visita del 30 de marzo del 2023, realizar las reparaciones con fecha límite teniendo en cuenta que la proyección para la realización dela Auditoría visible No 3. El contratista de obra se compromete a relizar las reparaciones de manera inmediata.
- Primer quincena de mayo del 2023.  Realización Auditoría visible No 3.
- 13/04/2023. Trámite pago No 6, para garantizar pago en el mes de abril 2023. Después de esta fecha, el municipio debe realizar la solicitud con fecha limite el 10 de mayo del 2023 para hacer efectivo el pago en el mismo mes.
- Inmediato. Entrega Informes financiero mes de marzo 2023 por parte del municipio.
*31/03/2023.  La supervisión del convenio realiza visita al proyecto y al respecto informa:
- La obra a la fecha presenta defectos en la calidad que pide a las partes sean atendidos como son:  Placasy andenes fisuradas, andenes y bordillos separados y escalonados producto del asentamiento de los andenes, Accesos a fincas y garaje de vivienda sin confinamiento del pavimento y sin andenes, caja a desnivel en el anden, acometida de agua en vivienda con problemas de suministro, faltantes de sello de juntas en tramos del pavimento.
- Problemas con la comunidad que persiten por la situación de los lavaderos que no fueron construidos producto de la misa oposición de la comunidad.
- Problemas con la comunidad por afectaciones en las viviendas por fisuraciones.
Se  solicita a la interventoría, contratista y municipio atender todo lo observado por la supervisión y plasmado en el acta de la visita y al respecto tener claro que la AV 3 no se realizará hasta que todo sea debidamente solucionado y atendido y no se traitará pago hasta que la totalidad del proyecto cumpla con la calidad definida técnicamente.
* 14/03/2023.   Se realiza seguimiento al convenio para el cual se establecen los siguientes compromisos:
- 17/03/2023. Actualización de Pólizas Contrato de obra, con el acta de entrega y recibo final del objeto contractual. Remitir a la supervisión del convenio. 
- 17/03/2023. Aprobación póliza  Contrato de obra por parte del municipio.
- 21/03/2023. Aprobación Póliza Contrato de obra por parte de la interventoría.
Inmediato. Entrega planos Record en físico al municipio por parte de la interventoría debidamente aprobados.
- 30/03/2023. Visita técnica al municipio por parte de la supervisión.  Se solicita acompañamiento de la interventoría, contratista y municipio concertando reunión con la veeduría y la personería.
- 11/04/2023- Fecha límite: Solicitud del municipio y Trámite del pago 6. (Recursos de reserva). Previo cumplimiento de soportes para el trámite.
- 14/04/ 2023. Realización AV3.
Primera quincena de abril 2023. Suscripción liquidación contrato de obra.
- Inmediato. El municipio debe entregar a la supervisión del convenio el informe de implementación del plan de sostenibilidad. (Tomar el modelo realizado en el convenio 328 del 2021). Se espera hacer la entrega del proyecto para que el municipio remita el informe.
- 21/03/2023. Próximo seguimiento del convenio.
* 21 y 28/02/2023, se realiza seguimiento del convenio, para el cual se relaciona un avance del 94,18 % Con la aclaración por parte de la interventoría que el balance general está cerrando con ese porcentaje ejecutado y por un valor de $2.401.446.268.29.
Compromisos de las reuniones:
-03/03/2023.  Remitir Acta de Entrega y Recibo Final suscrita por todas las partes. No cumplido a la fecha, teniéndose en cuenta que el contrato de obra término el 19 de noviembre del 2022.
Interventoría, Municipio y Contratista fijan compromiso para éntrega el 03/03/2023.  La interventoría manifiesta que realizará mesa de trabajo con el contratista el 29/02/2023 con la cual revisarán planos récord para el cumplimiento de las condiciones técnicas de los mismos.
-Inmediato. Se solicita a la Interventoría entregar mediante oficio el Manual de mantenimiento y planos récord en original (Firmas originales) al municipio. el expediente del municipio y el Informe Final de Interventoría, debe contar con un juego de planos originales y el manual de mantenimiento.
-Inmediato. Pólizas Contrato de obra, con el acta de entrega y recibo final del objeto contractual. Remitir a la supervisión del convenio. Sujeto a la firma del Acta de entrega y se estima máximo 03 días calendario para su actualización.
-Inmediato: Trámite del pago 6. (Recursos de reserva). Previo cumplimiento de soportes para el trámite.
Segunda quincena marzo 2023. Realización AV3.
Segunda quincena de marzo 2023. Suscripción liquidación contrato de obra.
-Inmediato.  EL municipio de ponedera debe cargar en el Secop 02 la actualización de la póliza del convenio, conforme a l otrosí 04 de prórroga del convenio al 30 de junio del 2023. (Adjunto). El municipio ya pago de la prima y puede proceder al cargue de la póliza en el Secop 2 con el clausulado y recibo de pago. Revisar correos remitidos por la supervisión del convenio con los requerimientos de la revisión. Se cumplió a la fecha y ya se encuentra aprobada por la SC.
-Inmediato. El municipio debe entregar a la supervisión del convenio el informe de implementación del plan de sostenibilidad. (Tomar el modelo realizado en el convenio 328 del 2021). Se espera hacer la entrega del proyecto para que el municipio remita el informe.
-07/03/2023. Próximo seguimiento del convenio.
* 07/02/2023, se realiza seguimiento del convenio, para el cual se relaciona un avance del 94,18 % Con la aclaración por parte de la interventoría que el balance general está cerrando con ese porcentaje ejecutado y por un valor de $2.401.446.268.29.
La Interventoría informa que, el 10 de febrero del 2023, está programada una reunión presencial en la obra para suscribir el acta de entrega y recibo final del objeto contractual.
Informa de igual manera que, en la actualidad existe un derecho de petición por el tema de Pago de las mensualidades de diciembre primas y cesantías de 04 trabajadores.  Pide la interventoría al contratista entregar la respuesta del derecho de petición y cumplir con las obligaciones relacionadas si efectivamente debe hacerlo. 
Informa la supervisión del convenio que ha sido tramitado el desembolso No 05 con radicado No M-2023-4301-005791 del 08 de febrero del 2023.
Se relacionan los siguientes compromisos por parte de la interventoría, Municipio y Prosperidad Social:
-10/02/2023. Reunión en obra de Municipio, Interventoría y Contratista.
-10/02/2023.  Remitir Acta de Entrega y Recibo Final suscrita por todas las partes.
-Inmediato.  Cargue en el Secop 2 por parte del municipio el desembolso No 5 en el plan de pagos.
Inmediato. Actualización pólizas Contrato de obra, con el acta de entrega y recibo final del objeto contractual.
-Inmediato: Trámite del pago 6. (Recursos de reserva)
Primer quincena marzo 2023. Realización AV3.
Segunda quincena de marzo 2023. Suscripción liquidación contrato de obra.
-Inmediato.  EL municipio de ponedera debe remitir la actualización de la póliza del convenio, conforme a l otrosí 04 de prórroga del convenio al 30 de junio del 2023. (Adjunto). El municipio tiene pendiente a la fecha el pago de la prima para proceder al cargue de la póliza en el Secop 2 con el clausulado y recibo de pago. Revisar correos remitidos por la supervisión del convenio con los requerimientos de la revisión.
* 10/01/2023, se realiza seguimiento del convenio, para el cual se relaciona un avance del 94,18 % Con la aclaración por parte de la interventoría que el balance general está cerrando con ese porcentaje ejecutado y por un valor de $2.401.446.268.29 
La Interventoría informa que, el contratista a la fecha aún tiene pendiente la pintura de las líneas de la vía y que conforme lo informado por el contratista esta semana cierra dicha actividad y se estaría suscribiendo el acta de entrega y recibo final del objeto contractual inmediatamente sea concluida la totalidad de la pintura.
Por lo anterior, se relacionan los siguientes compromisos por parte de la interventoría, Municipio y Prosperidad Social:
-Inmediato. Terminación por parte del contratista de la actividad pendiente de la pintura de la obra.
-12/01/2023. Reunión en obra de Municipio, Interventoría y Contratista.
-17/01/2023.  Remitir Acta de Entrega y Recibo Final suscrita por todas las partes.
-17/01/2023. Actualización pólizas Contrato de obra
-Inmediato. Tramitar el Pago 90% - 5 (Recursos de reserva) cuando la Subdirección Financiera de Prosperidad Social autorice dicho trámite.  Lo Informado por Daniel Alejandro rodríguez, desde el 20 de enero del 2023. Ya se tiene toda la documentación de soporte de la solicitud del municipio para el tramite Y SE CARGO EL DELTA PARA LA REVISIÓN DEL FINANCIERO.
-1 quincena de febrero. Trámite del pago 6. (Recursos de reserva)
-Segunda quincena febrero 2023. Realización AV3.
-Segunda quincena de febrero 2023. Suscripción liquidación contrato de obra.
- Inmediato.  EL municipio de ponedera debe remitir la actualización de la póliza del convenio, conforme a l otrosí 04 de prórroga del convenio al 30 de junio del 2023. (Adjunto).
Cabe recordar que debe remitir a la supervisión del convenio, la póliza actualizada, incluyendo el clausulado de la misma y los recibos de pago de la prima, para proceder a su revisión y esperar que se indique el Cargue en el Secop 02 para la aprobación por parte de la Subdirección de Contratos de Prosperidad Social.
* 20/12/2022, se realiza seguimiento del convenio, para el cual se relaciona un avance del 94,18 % con la aclaración por parte de la interventoría que el balance general está cerrando con ese porcentaje ejecutado.
Según informa la interventoría, a la fecha aún persisten pendientes que no permiten hacer el acta de entrega y recibo final del contrato de obra y que nuevamente el contratista hace el compromiso de terminar en la presente semana para suscribir el acta de entrega y recibo final.  En el día de mañana, se hace el compromiso por parte de la interventororía y el contratista de adelantar nuevamente reunión en sitio para contrastar los pendientes ya arregladospor el contratista y los que aun no han sido realizados.
Por lo anterior, la supervisión del convenio de Prosperidad Social ratifica la necesidad de prorrogar el convenio y que en ese sentido ya se encuentra en manos de los abogados los borradores de las solicitudes a la Secretaría General y la Subdirección de Contratos  y por otra parte que ya se proyecto y radico la solicitud de constitución de reserva delos recursos no ejecutados de la vigencia, pero de igual manera indica que se debe avanzar y finalizar, y  remitir inmediatamente el Acta de Entrega y Recibo Final y las solicitudes de pago del 5(90%) último desembolso (100% de cierre) por parte del municipio.
El viernes 16 de diciembre del 2022 el municipio remitio la solicitud de pago del 5 desembolso 90%, pero al respecto la supervisión el domingo 18 de diciembre del 2022 reviso y remitio observaciones (8) que pide sean subsanadas en el menor tiempo posible.  Se anexa correo remitido para tal fin.
Compromisos:
Inmediato. Terminación por parte del contratista de todos los pendientes de obra.
Inmediato.  Remitir Acta de Entrega y Recibo Final la cual fijan su suscripción para la proxima semana el martes 27 de diciembre del 2022
Inmediato. Solicitudes de Pago 90% - 5 y Final respectivamente 
Segunda quincena enero 2023. Realización AV3.
* 30/11/2022.  La supervisión del convenio adelant seguimiiento y se dejan los siguientes compromisos:
Compromisos de todas las partes:
02/12/2022. Remisión a la supervisión del convenio el Acta terminación del Contrato de obra del 19/11/2022,
02/12/2022.  Remisión a la supervisión del convenio de toda la actualización contractual del contrato de obra.
02/12/2022. Remisión a la supervisión del convenio la solicitud de pago del 90%
05/12/2022. Suscribir el acta de entrega y recibo final.
09/12/2022.  Remisión a la supervisión del convenio la solicitud de pago del 100%
31/12/2022. Municipio debe remitir a la supervisión del convenio los soportes de la reserva de los recursos comprometidos para el pago de la mayor permanencia de la interventoría.
Si lo anterior no tiene cumplimiento en las fechas indicadas, se hace necesario realizar prórroga del convenio y adelantar la reserva de los recursos no ejecutados, para ser pagados en el 2023.
* 16/11/2022.  Se realiza seguimiento del convenio, para el cual se relaciona un avance del 87,43% al 15 de noviembre del 2022 frente a un avance programado del 100%, lo cual registra un retraso del -12.57% el cual alerta la situación entendiendo que se viene ejecutando un plan de contingencia y es de no esperar atraso alguno con el panorama de que el contrato de obra presenta fecha de terminación para el 19 de noviembre del 2022, acorde a la prórroga de 15 días. 
La reunión se torna en una discusión entre la interventoría y el contratista toma como punto de partida por el no trámite del acta del 90% a lo que las partes mantienen un desencuentro entre lo que reporta la interventoría que indica el no superar el hito de pago en al ejecución.  La supervisión invita a las partes a sentarse a conciliar y revisar los avances siempre bajo el principio del respeto entre las partes y a solucionar cualquier disputa y resaltando que debemos superar cualquier inconveniente como el equipo que somos y atendiendo siempre a la comunidad con transparencia y demostrando que la obra se ha realizado con la calidad y en cumplimiento de los estudios y diseños.  Otro punto que deben revisar es el requerimiento dado en la visita por parte de la interventoría (Roberto Granados) y los productos no conformes que notificó al contratista que manifiesta quedaron en bitácora.
Se pide al municipio ante la información que presenta el contratista por las amenazas que indica le realizo la comunidad y que no permiten construir la última batea, específicamente el último lavadero en cercanías de la zona urbana, que debe actuar con toda la institucionalidad y autoridad que para ello se requiere y que bajo ninguna circunstancia permitir ese tipo de situaciones, entendiendo la situación de la persona que invadió el predio y que los diseños obedecen a su propiedad y autoría.
La interventoría pide a las partes a realizar una mesa de trabajo en territorio con el contratista y municipio para revisar cada uno de los puntos y conciliar la situación de los avances y los temas que la comunidad mantiene como reclamaciones.  Se definen los días y viernes próximos para reunirse.
Conforme a las actividades que se encuentran pendientes para su ejecución, la interventoría notifica las siguientes:
Demolición anden no conforme en una longitud aproximada de 50 m
Revisión Placas en la intersección de la Calle 2, las cuales presentan perdida de soporte, levantamiento de las placas y espesor menor a 20 cm.
Base estabilizada en los tramos inicial y final del proyecto.
Pavimentos pendientes en el inicio y final del proyecto.
Bordillos
Andenes - remates.
Boca Calle 1B
Señalización.
Cumplimiento del PGIO. (Pendiente resultados de los ensayos de laboratorios)
Construcción de Lavaderos.
Sellos de juntas pavimento faltantes (Avance del 60%)
El compromiso por parte del contratista es terminar el proyecto al 100% de la ejecución dentro de la prórroga de los 15 días, pero la interventoría plantea que siendo realistas es probable la necesidad de 15 días más y propone una prórroga de 15 días más. No se define al respecto, se espera que el contratista realice dicha solicitud.
La interventoría informa que la situación de la cámara de alcantarillado con filtración, detectada en el sondeo al encontrar agua residual en el material excavado y a su fétido olor, ha ocasionado el comportamiento detectado en las placas fundidas en la intersección (Calle 2) y pide al municipio a actuar y a solucionar rápidamente para que el contratista realice las respectivas reparaciones.
Se revisaron los siguientes temas y se tomaron compromisos: 
30 de noviembre del 2022. Solicitud del municipio pago 05 y al 90% 100%.  Recuerda la supervisión que cumplido el hito de pago se debe adelantar dicho trámite para garantizar el pago en el mes de diciembre. 
Inmediato.  Cumplimiento PGIO para el trámite al 100% el cual debe ser incluido en el valor del acta.  El contratista manifiesta haber tenido avances en la revisión y aprobación por parte de la interventoría. 
Inmediato. Reparaciones detectadas por la interventoría, pero revisará junto al contratista y municipio la forma de realizar dichas reparaciones.
La interventoría informa que el tema de la cámara de alcantarillado (Empalme calle 2) debe atenderse por parte del municipio.
17-18 noviembre del 2022. reuniones de territorio entre municipio, interventoría y contratista conciliación y atención a la comunidad.
Inmediato. Definir por parte del municipio la situación con la comunidad, respecto al último lavadero.
La supervisión del convenio por parte de Prosperidad Social informa de que si no se realizan los trámites para la solicitud de pago de los desembolsos No 5 (90%) y 6 (100%) como último recurso para asegurar el dinero y podérselos pagar el municipio se debe prorrogar el convenio y reservar lo que no se ejecute, situación que le permitirá al municipio contar con dichos recursos a finales de febrero 2023.
Inmediato. Municipio remitirá Póliza ajustada (Observaciones) convenio actualizado al otrosí No 3.
Inmediato. Remitir acta de Prorroga del Contrato de obra.
Inmediato. Remitir actualización pólizas a la prórroga del Contrato de obra.
26/10/2022, Seguimiento de la Supervisión.
14/10/2022.  Se realiza AV3.
26/10/2022. Se hizo efectivo el desembolso No 4 70%.
04/11/2022. Se mantiene fecha de terminación Contrato de Obra.
09/11/2022.  Se tramitará pago 05 90%
05/10/2022 Ultimo seguimiento de la supervisión.
10/10/2022, Se solicito el pago No 4 al 70% avance.
14/10/2022. Se realizará AV2,
04/11/2022 Se debe terminar el Contrato de obra.
La supervisión solicitará prorroga al convenio hasta el 31/12/2022
31-03-2023 ACTA DE ENTREGA Y RECIBO EN SUSCRIPCIÓN</t>
  </si>
  <si>
    <t>COTRAING SAS</t>
  </si>
  <si>
    <t>Cesar Caro Pinilla - RL
3145950787</t>
  </si>
  <si>
    <t>E-2020-2203-252769</t>
  </si>
  <si>
    <t>Pijiño del Carmen</t>
  </si>
  <si>
    <t>645 FIP 2021</t>
  </si>
  <si>
    <t>Construcción De Pavimento Rígido En El Casco Urbano De Cabrera, Corregimiento De Pijiño Del Carmen - Magdalena</t>
  </si>
  <si>
    <t>606,76 ml</t>
  </si>
  <si>
    <t>Programada 02/02/2023</t>
  </si>
  <si>
    <t xml:space="preserve">1. Estado: Terminado 
2. Gestión de interventoría: 
-  Para suscribir Acta de entrega y recibo, esta pendiente corregir detalles en placa de pavimento
3. Gestión financiera: En revisión Acta parcial No.5. (90%).
</t>
  </si>
  <si>
    <t>En proceso de cierre contractual, Pendiente acta de recibo final y de sostenibilidad. 
- CONVENIO PRORROGADO HASTA EL 30 DE JUNIO DEL 2023</t>
  </si>
  <si>
    <t>UNIÓN TEMPORAL VIAS CABRERA 2022</t>
  </si>
  <si>
    <t>utviascabrera@gmail.com</t>
  </si>
  <si>
    <t>E-2020-2203-253058</t>
  </si>
  <si>
    <t>Soledad</t>
  </si>
  <si>
    <t>494 FIP 2021</t>
  </si>
  <si>
    <t>Construcción. Rehabilitación Y Mejoramiento De La Valla Vial Del Municipio De Soledad - Atlántico</t>
  </si>
  <si>
    <t>2459.18 ml</t>
  </si>
  <si>
    <t xml:space="preserve">1. ESTADO: Suspendido (23/01/2023) por gestión de prórroga del contrato de obra y mayor permanencia de Interventoría.
2. GESTIÓN DE INTERVENTORÍA:
- Interventoría envía alcance al aval de prórroga del contrato y mayor permencia Interventoría en respuesta a las observaciones por parte de DPS (13/04/2023)
- Pendiente subsanación a informe PGIO Nº4 y pendiente entrega Nº6 (04/04/2023)
- Se recibe por parte de la supervisión observaciones de la mayor permanencia (27/03/2023)
3. GESTIÓN FINANCIERA: Aprobada Acta parcial N°3 (50%). </t>
  </si>
  <si>
    <t>-18/04/2023 Compromiso de radicación de memorando de mayor permanencía -13/04/2023 Interventoria remite alcance al concepto de prorroga del contrato de obra. -12/04/2023 Mesa para aclarar dudas a observaciones documentacion MP. -31/03/2023 EL ET  remite solicitud de MP, subsanando observaciones. -27/03/2023 Se realizó desembolso no.3, en cuenta bancaria del ET  -27/03/2023 Súpervisor remite vía correo a las partes con observaciones a la documentación MP.    -23/03/2023 Apoyo júridico emite observaciones sobre documentación de MP.  -23/03/2023 Se remite documentación de mayor permanencia para revisión del apoyo júridico.</t>
  </si>
  <si>
    <t>CONSORCIO MALLA VIAL SOLEDAD</t>
  </si>
  <si>
    <t>IVAN ALEXANDER MENDOZA - RL
consorciomallavialsol@gmail.com</t>
  </si>
  <si>
    <t>E-2020-2203-253116</t>
  </si>
  <si>
    <t>Pedraza</t>
  </si>
  <si>
    <t>461 FIP 2021</t>
  </si>
  <si>
    <t>Construcción En Pavimento Rígido Mr.38 En As Vías Cll 5 Entre Cra 5 Y 11 Cra 2 Entre Clls 4 Y 5. Cra 7 Entre Clls 3 Y 7 Del Municipio De Pedraza - Magdalena</t>
  </si>
  <si>
    <t>686,51 ml</t>
  </si>
  <si>
    <t xml:space="preserve">1. ESTADO: Terminado.
2. GESTIÓN DE INTERVENTORÍA: 
- Para suscribir Acta de entrega y recibo, esta pendiente que el contratista subsane observaciones PGIO remitidas por interventoría.
- Se solicita entrega de aprobaciones de pólizas del contrato (06/03/2023). Pendiente por E.T
- A la espera de la entrega de documentación para liquidación del Contrato (25/02/2023)
- Pendiente informes PGIO y Social.
- Pendiente programación de AV3.
3. GESTIÓN FINANCIERA: Devuelta con observaciones PGIO Acta parcial No 5 (90%) (14/04/2023).
</t>
  </si>
  <si>
    <t>-PROYECTO TERMINADO. PENDIENTES SUBSANACIONES INFORMES, COMPONECTE PGIO Y SOCIAL. SE REALIZA REVISION DEL HITO NO 5 CORESPONDIENTE AL 90%.   -16/12/22  Proyecto alcanzó hito y cobro 70%.  -CONVENIO PRORROGADO HASTA EL 30 DE JUNIO DEL 2023.</t>
  </si>
  <si>
    <t>ASOCIACIÓN REGIONAL DE MUNICIPIOS DEL CARIBE (ARCA)</t>
  </si>
  <si>
    <t>LUIS ALFONSO NEGRETE RAMOS - RL
arcaasoregional@gmail.com</t>
  </si>
  <si>
    <t>E-2020-2203-253532</t>
  </si>
  <si>
    <t>554 FIP 2022</t>
  </si>
  <si>
    <t xml:space="preserve">Mejoramiento En Pavimento Rígido En La Cra 57 Entre Cll 22 Y Cll 25 En El Carmen De Bolívar - Bolívar 
</t>
  </si>
  <si>
    <t>- Adjudicado (22/03/2023).
- Se solicita al DPS la Asignación Proyecto de Interventoría (02/05/2023)</t>
  </si>
  <si>
    <t>HC CONSTRUCCIONES DEL CARIBE</t>
  </si>
  <si>
    <t>E-2022-2203-176131</t>
  </si>
  <si>
    <t>Monteria</t>
  </si>
  <si>
    <t>Vias urbanas</t>
  </si>
  <si>
    <t>580 FIP 2022</t>
  </si>
  <si>
    <t xml:space="preserve">Mejoramiento y mantenimiento de vías en los barrios el dorado, campo alegre, la esperanza y Manuel Jiménez que hacen parte de la margen occidental en el municipio de Montería, Departamento de Córdoba
</t>
  </si>
  <si>
    <t>2930 ml</t>
  </si>
  <si>
    <t>- Adjudicado (04/04/2023)
- A la espera firma y cargue del contrato y demas documentos para el proceso del acta de asignación</t>
  </si>
  <si>
    <t>09/03/23: El proceso licitario fue actualizado en su cronograma y tiene fecha de adjudicación del 30/03/23.</t>
  </si>
  <si>
    <t>E-2020-2203-247951</t>
  </si>
  <si>
    <t>BolIvar</t>
  </si>
  <si>
    <t>Arenal</t>
  </si>
  <si>
    <t>555 FIP 2022</t>
  </si>
  <si>
    <t xml:space="preserve">Construcción de pavimento en concreto rígido en el corregimiento de Buenavista, municipio de Arenal - Bolívar
</t>
  </si>
  <si>
    <t xml:space="preserve">1. ESTADO: Ejecución
2. GESTIÓN DE INTERVENTORÍA: 
- Se solicita permanencia en obra de elementos-Control de calidad en obra (11/04/2023)
- Se solicita resultado de la caracterización de materiales para subbase granular tipo B y mejoramiento de la subrasante (03/04/2023)
- GESTIÓN FINANCIERA: Aprobada Acta Parcial Nº1 (10%) (12/04/2023)
3. PRÓXIMA REUNIÓN: 05/05/2023
</t>
  </si>
  <si>
    <t>Por programarse la AV1 del proyecto e iniciar el trámite del desembolso 1.                                                                                        En comité del 30/03/2023, se evidenció el buen avance de la ejecución del proyecto, para lograr el procentaje para trámite del desembolso 1.</t>
  </si>
  <si>
    <t>CONSORCIO VIAL BUENAVISTA</t>
  </si>
  <si>
    <t>consorciovialbuenavista2023@gmail.com</t>
  </si>
  <si>
    <t>E-2020-2203-253658</t>
  </si>
  <si>
    <t>Cicuco</t>
  </si>
  <si>
    <t>559 FIP 2022</t>
  </si>
  <si>
    <t xml:space="preserve">Construcción de pavimento concreto rígido. de la malla vial urbana del municipio de Cicuco - Bolívar
</t>
  </si>
  <si>
    <t xml:space="preserve">1. ESTADO: En ejecución 
2. GESTIÓN DE LA INTERVENTORÍA:
- Se remite observaciones a informe PGIO Nº1 (11/04/2023) y a la espera Informe PGIO Nº2 (04/04/2023)
- No aval cese actividades por mayores cantidades (28/03/2023)
3. GESTIÓN FINANCIERA: Se solicita acta parcial de obra (10%) y (30%) (31/03/2023)
- PRÓXIMA REUNIÓN: 19/04/2023
</t>
  </si>
  <si>
    <t>Por programarse la AV1 del proyecto e iniciar el trámite del desembolso 1.                                                                                         La Supervisión remitió el 30/03/2023 a la Interventoría, las observaciones respectivas al Informe mensual 1.             09/03/23: Contrato con Acta de inicio del 10/02/23, a la espera de recibir el informe semanal 4 de interventoría y el informe mensual 1 para inicio de su revisión.</t>
  </si>
  <si>
    <t>OLVER ALVEAR SIERRA</t>
  </si>
  <si>
    <t>Ing_olver@yahoo.es</t>
  </si>
  <si>
    <t>E-2020-2203-233126</t>
  </si>
  <si>
    <t>Bolívar</t>
  </si>
  <si>
    <t>557 FIP 2022</t>
  </si>
  <si>
    <t xml:space="preserve">Mejoramiento de vía terciaria entre el corregimiento de Sincelejo y cuatro caminos. mediante la construcción de placa huella en el municipio de Córdoba - Bolívar 
</t>
  </si>
  <si>
    <t>- Se evidención en reunión del 21/12/2022 que el Estudio de suelos y pavimentos lo elaboró un laboratorista. 
- Remitida comunicación informando sobre el incumplimiento del E.T. al proceso de maduración.</t>
  </si>
  <si>
    <t>E-2020-1706-234549</t>
  </si>
  <si>
    <t>Pinillos</t>
  </si>
  <si>
    <t>561 FIP 2022</t>
  </si>
  <si>
    <t>Pavimentación rural tipo placas huellas de la v1a que conduce desde el casco urbano de pinillos al corregimiento de Palomino - Bolívar</t>
  </si>
  <si>
    <t xml:space="preserve"> - Adjudicado 13/03/2023
- Acta de asignación (24/03/2023).
- Se solicita documentación previa al inicio de obra</t>
  </si>
  <si>
    <t>Acta de Asignación de la interventoría suscrita el 24/03/2023 por las partes.                                                                                    09/03/23: A la espera quye el municipio haga entrega de la delegación de Supervisión y del Contrato derivado suscrito entre las partes, para dar trámite al Acta de asgnación de la Interventoría.</t>
  </si>
  <si>
    <t>CONSORCIO PLACA HUELLA PINILLOS</t>
  </si>
  <si>
    <t>E-2020-2203-142882</t>
  </si>
  <si>
    <t>III</t>
  </si>
  <si>
    <t>CONSORCIO INTERDI - BATEMAN</t>
  </si>
  <si>
    <t>Boyaca</t>
  </si>
  <si>
    <t>Muzo</t>
  </si>
  <si>
    <t>Vías y Transporte</t>
  </si>
  <si>
    <t>634 FIP 2021</t>
  </si>
  <si>
    <t>Pavimentación De La Vía En Doble Calzada Jardín Infantil, Estadio Municipal Y Demas Obras Complementarias Del Municipio De Muzo - Boyacá</t>
  </si>
  <si>
    <t>561,5 ml</t>
  </si>
  <si>
    <t xml:space="preserve">MUZO 
1. CAUSA DE SUSPENSIÓN: Teniendo en cuenta el comunicado emitido por parte de la Trituradora la Vega, donde es evidente el continuo desabastecimiento de materiales pétreos para la ejecución normal del proyecto
2. Gestión de la Interventoría: 
Mediante correo electrónico el lunes 3 de abril de 2023 la interventoría solicita correcciones al contratista para Auditoria visible N°2.
Mediante oficio BIL-2012-634-103 del 3 de abril de 2023 se da alcance a prórroga a la suspensión 2 contrato licitación PÚBLICA N°. MM-LP-SP-2022-01
Mediante oficio BIL-2012-634-104 del 4 de abril de 2023 Se realiza envió al supervisor y apoyo social del DPS documentos requisitos previos auditoria visible 2.
Mediante oficio BIL-2012-634-105 del 10 de abril de 2023 Se solicita envío de pólizas actualizadas.
Mediante oficio BIL-2012-634-106 del 10 de abril de 2023 Se realiza solicitud de atención a requerimientos de calidad sobre las losas fracturadas y otros anteriormente reportados
</t>
  </si>
  <si>
    <t>Informe semanal No. 21 con corte al 5 de febrero de 2023 reporta 95.04% proyectado VS. 58.63% ejecutado para un atraso de 36.41%. Se programan AV1 y AV2 para el día 27 de febrero de 2023.
Informe semanal No. 20 con corte al 29 de enero de 2023 reporta 89.45% proyectado VS. 47.66% ejcutado para un atraso de 41.79%.
Informe semanal No. 17 con corte al 25 de diciembre de 2022 reporta 65.62% proyectado VS 24.20% ejecutado pra un atraso del 41.42%
Informe de interventoria No. 14 con corte al 04 de diciembre de 2022 reporta de acuerdo con plan de contingencia y reprogramción aprobados por interventoría 8.60%  proyectado VS 5.11% ejecutado para un atraso del 3.49%.
Informe de interventoria No. 13 con corte al 27 de noviembre de 2022 reporta un 65.83%  proyectado VS 2.66% ejecutado para un atraso del 63.17%. De acuerdo con reporte de intervenrtoría y solicitud al municipio, se adelanta proceso por posible incumplimiento, se  desarrollará audiencia de descargos por parte del contratista el día 2 de diciembre de 2022.
Informe de interventoria No. 12 con corte al 20 de noviembre de 2022 reporta un 58.15%  proyectado VS 2.07% ejecutado para un atraso del 56.08%. Trabajos de renovación de redes de alcantarillado finalizan desde el 15 de noviembre de 2022. Contratista (vías) no cuenta con personal ni maquinaria en obra desde hace 3 semanas. Se programa reunión presencial con alcalde para el 24 de noviembre de 2022 en las oficinas de la DISH.
Informe de interventoria No. 10 con corte al 06 de noviembre de 2022 reporta un 42.59%  proyectado VS 2.07% ejecutado para un atraso del 40.52%. Trabajos de renovación de redes de alcantarillado impiden el normal desarrollo del proyecto de vías.
Informe de interventoria No. 9 con corte al 30 de octubre de 2022 reporta un 33.71%  proyectado VS 1.82% ejecutado para un atraso del 31.89%.
Informe de interventoria No. 8 con corte al 23 de octubre de 2022 reporta un 24.83%  proyectado VS 1.57% ejecutado para un atraso del 23.26%.
Informe de interventoria No. 7 con corte al 16 de octubre de 2022 reporta un 15.95%  proyectado VS 1.26% ejecutado para un atraso del 13.99%;  se remite comunicacion al ente territorial en relación con recursos en reserva en estado critico.
No se recibe informe semanal de interventoría período 02-09 de octubre de 2022, por lo que no es posible determinar situación actual del proyecto.
Se ajusta información relacionada con Informe semanal No. 4 de interventoría por error en la consolidación de la misma. No se recibe informe semanal período 26 de septiembre-02 de octubre de 2022, sin embargo se conoce por documento de respuesta  al municipio por parte de la interventoría que el atraso alcanza el 14%.
Informe semanal No. 4 de interventoría con corte al 25 de septiembre de 2022 reporta 9.23% proyectado VS 0.14% ejecutado para atraso del 9.09%.
Informe semanal No. 3 de interventoría con corte al 18 de septiembre de 2022 reporta 3.17% proyectado VS 1.16% ejecutado para atraso del 2.01%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mayo de 2022 con nueva fecha de adjudicación el día 10 de junio de 2022.
Municipio realiza publicación en borrador el día 21 de abril de 2022 con fecha de adjudicación el día 27 de mayo de 2022.
Municipio prevé como nueva fecha de publicación el día 30 de marzo de 2022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Informe semanal No. 2 de interventoría con corte al 11 de septiembre de 2022 reporta 1.16% proyectado VS 0.43% ejecutado. Se lleva a cabo mesa de trabajo presencial en las oficinas de la DISH el día 12 de septiembre de 2022 con la asistencia del alcalde municipal a quien se le solicita agilizar avance de obra para lograr trámite del primer desembolso con fecha máxima 30 de septiembre de 2022.
No se muestra avance de ejecución de obra transcurrida la primera semana. Se lleva a cabo mesa de trabajo virtual el día 06 de septiembre de 2022 con la participación de municipio, interventoría y PS. Interventoría deberá realizar revisión de topografía del proyecto de acuerdo con inquietudes surgidas de parte del contratista. Se programa citación del E.T. en la DISH para el día 12 de septiembre de 2022.
Se firma el acta de inicio de obra el 29/08/2022 con fecha de terminación del 29/01/2023. (Pendiente firma de todas las partes).
Se prevé suscripción acta de inicio para el día 29 de agosto de 2022.
Se lleva a cabo socialización del proyecto el día 16 de agosto de 2022, en revisión por parte de interventoría la documentación entregada por contratista.
Se asigna interventoría mediante acta suscrita el día 08 de agoto de 2022. Pendiente programación de socalización según disponibilidad del municipio. 
Se formula solicitud de asignación de interventoría el día 05 de agosto de 2022. Pendiente programación de socalización según disponibilidad del municipio.
Municipio adjudica el día 13 de julio de 2022, pendiente ajuste de contrato según observaciones en revisión por parte de PS. Convenio en trámite de prórroga con cláusula resolutoria
Se realiza reunión presencial en la DISH el día 19 de julio de 2022 con la asistencia del Alcalde, en virtud de la intervención para renovación de redes de alcantarillado de tramo de vía incluido dentro del contrato derivado del convenio del asunto; se realizará visita de obra el día 20 de julio de 2022 para definir condiciones de prórroga del convenio según el impacto que obra de alcantarillado pueda causar sobre el proyecto de vías.
Municipio adjudica mediante Resolución 20220713-150 del 13 de julio de 2022.
De acuerdo con cronograma se da inicio a la audiencia de adjudicación el día 08 de julio de 2022 la cual se sigue desarrollando durante los días 11 y 12 de julio. Pendiente confirmación de adjudicación.
Con adenda No. 2 del 24 de junio de 2022 municipio modifica cronograma de adjudicación y fija como fecha de adjudicación el 07 de julio de 2022.
Mediante adenda municipio modifica nuevamente cronograma de actividades del proceso, fijando como fecha de adjudicación el día 24 de junio de 2022
Municipio modifica fecha de publicación de pliegos definitivos para el día 10 de mayo de 2022 con nueva fecha de adjudicación el día 10 de junio de 2022.
Municipio realiza publicación en borrador el día 21 de abril de 2022 con fecha de adjudicación el día 27 de mayo de 2022.
Municipio prevé como nueva fecha de publicación el día 30 de marzo de 2022
Municipio manifiesta que realizará publicación el día 25 de marzo de 2022.
Se remite al municipio desde la supervisión del convenio mediante correo electrónico del día 08 de marzo de 2022, ficha de estructuración con firmas y se le solicita a aquel el inicio del proceso de selección de contratista. Municipio proyecta publicacion para la semana del 14-18 de marzo de 2022.
Pendiente firma de apoyo social  en ficha de estructuración. 
Se remite al municipio desde la DISH oficio con No. radicación S-2022-4300-027906 del 17 de febrero de 2022 que obedece al concepto de verificación documental y la viabilidad al municpio para que inicie su proceso de selección. 
Pendiente cargue de ficha de estructuración en el SGMO (seguimento verificado 08 de febrero de 2022)
Interventoría reporta cargue en el drive de la ficha de estructuración, pendientes firmas de los apoyos correspondientes (jurídico, social, sostenibilidad) por parte de PS
Pendiente entrega de presupuesto oficial por parte de PS a interventoría para la revisión correspondiente. Documentación revisada cumple y se encuentra en el 94%.</t>
  </si>
  <si>
    <t>MAZ INTERVENTORES Y CONSULTORES SAS/MARÍA FERNANDA RUIZ ULLOA</t>
  </si>
  <si>
    <t>E-2020-2203-169515</t>
  </si>
  <si>
    <t>San Pablo de Borbur</t>
  </si>
  <si>
    <t>635 FIP 2021</t>
  </si>
  <si>
    <t>Pavimentación De Vías En El Perímetro Urbano Del Municipio De San Pablo De Borbur - Boyacá</t>
  </si>
  <si>
    <t>461 ML</t>
  </si>
  <si>
    <t xml:space="preserve">CAUSA SUSPENSIÓN: Proceso de solicitud de mesa técnica pendiente para definir la reformulación de adición del muro de contención a la obra y el faltante por desarrollar de trabajos depende de la realización de esta estructura para avanzar. Ampliación a la prorroga a la suspensión por 30 días más
2. Gestion de la Interventoria: 16/04 En proceso de firma acta de ampliación #3 a la suspensión, en espera de ajustes del ente territorial. Se programa mesa técnica virtual para la revisión de las subsanaciones hechas por el E.T. </t>
  </si>
  <si>
    <t>08/03/2023: Por medio de comunicado S-2023-4301-060923 con asunto "Concepto revisión solicitud de reformulación y solicitud del municipio de San Pablo de
Borbur en el marco del convenio interadministrativo 635-2021" se remite concepto al municipio con copia a la interventoria y se programa reunion de socializacion
09/03/2023: Se realiza reunion virtual, el Ing. Ianos expone el analisis realizado, la supervisora respecto a las solicitudes y lo expuesto manifesto su concepto respecto a los 3 puntos, asi:
1. Considerar procedente la construccion del muro de contencion y solicitar alcance a las observaciones e informacion faltante establecida en el concepto
2. No considerar procedente la ampliacion del tramo 1, por considerarlo fuera del principio de planeacion, por lo cual solicita ejecutar las condiciones iniciales establecidas
3. No considerar procedente la eliminacion de los andenes en el tramo 1 y 2, porque no garantiza la seguridad de los peatones
Para los ultimos dos puntos se informa que se iniciara el presunto incumplimiento al municipio e interventoria por no haber notificado a tiempo estos requerimiento y haberlos materializado oportunamente en el proceso de maduracion de la iniciativa.
El municipio y la interventoria manifiestan que los requerimientos son oportunos y necesarios, que entregaran la documentacion solicitada para continuar en la solicitud de reformulacion del proyecto derivado del convenio</t>
  </si>
  <si>
    <t>CONSORCIOEL EDÉN</t>
  </si>
  <si>
    <t xml:space="preserve"> 322 8510839</t>
  </si>
  <si>
    <t>E-2020-2203-218353</t>
  </si>
  <si>
    <t>Maripi</t>
  </si>
  <si>
    <t>657 FIP 2021</t>
  </si>
  <si>
    <t>Mejoramiento De Vías Urbanas Del Municipio De Maripi - Boyacá</t>
  </si>
  <si>
    <t>722 ml</t>
  </si>
  <si>
    <t xml:space="preserve">MARIPI
CAUSA DE LA SUSPENSIÓN: A razón de condiciones climáticas y despacho de
agregados pétreos ya que las plantas han disminuido su producción
Gestión: 
El 20 de marzo de 2023 se remite al ente territorial Incumplimiento social Convenio 657 FIP 2021.
Mediante oficio BIL-2012-657-076 27 de marzo de 2023 se entrega documentación al ente territorial para tramite de actas parciales.
Mediante oficio BIL-2012-657-077 4 de abril de 2022 Se realiza citación al Ente Territorial a mesa de trabajo virtual el día 5 de marzo de 2023.
Mediante oficio BIL-2012-657-078 4 de abril de 2023 Estado del contrato.
Mediante oficio BIL-2012-657-080 5 de abril de 2023 Recomendaciones contrato de obra
</t>
  </si>
  <si>
    <t>Infome semanal No. 18 con corte al 5 de febrero de 2023 reporta 81.41% proyectado VS. 21.93% ejecutado para un atraso de 59.48%. Se programa AV1 para el día 28 de febrero de 2023.
Informe de interventoria No. 12 con corte al 25 de diciembre de 2022 se reporta 80.87% programado VS 6.78% ejecutado para un atraso del 74.09%. 
Informe de interventoria No. 9 con corte al 04 de diciembre de 2022 se reporta 72.17% programado VS 2.49% ejecutado para un atraso del 69.68%. 
Se suscribe de acuerdo con lo previsto, acta de reinicio del proyecto el día 24 de noviembre de 2022.
En virtud de la permanente ola invernal que motivó la suspensión, se suscribe prórroga a dicha suspensión por 15 días a partir del 9 de noviembre de 2022 con posible fecha de reinicio el día 24 de noviembre de 2022. Se cita de manera presencial en las oficnas de la DISH a la alcaldesa municipal el día 22 de noviembre de 2022 en la cual se le reitera la imposibilidad de preservar los recursos de reserva para el año 2023; municipio de acuerdo con su decisión formulará propuesta a PS.
Interventoría avala suspensión por 15 días a partir del 26 de octubre de 2022 con posible fecha de reinicio el 10 de noviembre de 2022.
Informe de interventoria No. 8 con corte al 23 de octubre se reporta 31.93% programado VS 2.49% ejcutado para un atraso del 29.44%. Contratista solicita suspensión por 15 días, pendiente aval por parte de interventoría. Por otra parte, Interventoría mediante oficio BIL 2012 657 025 del 21 de octubre de 2022 pone en conocimiento del municipio posible incumplimiento de las obligaciones del contrato de obra pública No. 091 de fecha 18 de Julio de 2022, con el fin de dar inicio al procedimiento del artículo 86 de la Ley 1474 de 2019.
Informe de interventoria No. 7 con corte al 16 de octubre se reporta 20,78% programado VS 2.36% ejcutado para un atraso del 18.42%, con recursos en reserva 2021 por un 70%. Desde el mes de septiembre de 2022 se remite comunicación al ente territorial por recursos en reserva en estado critico.
Informe de interventoría No. 6 con corte al 09 de octubre de 2022 reporta 9.57% proyectado VS 2.27% ejecutado para un atraso del 7.30%.
Informe de interventoría No. 5 con corte al 02 de octubre de 2022 reporta 3.60% proyectado VS 2.19% ejecutado para un atraso del 1.41%.
Informe de interventoría No. 4 con corte al 25 de septiembre de 2022 reporta 2.01% proyectado VS 1.88% ejecutado para un atraso del 0.13%.
Informe de interventoría No. 3 con corte al 15 de septiembre de 2022 reporta 0.99% proyectado VS 0.88% ejecutado para atraso del 0.11%.
Informe de interventoría No. 2 con corte al 8 de septiembre de 2022 reporta 0.32% proyectado VS 0.32% ejecutado.
No se muestra avance de ejecución de obra transcurrida la primera semana; se lleva a cabo reunón virtual el día 06 de septiembre de 2022 con la participación de municipio, interventoría, PS y contratista quien manifiesta inicio de actividades en la misma fecha. lo cual es verificado y comprobado por la interventoría.
Se firma el acta de inicio de obra el 26/08/2022 con fecha de terminación del 26/02/2023. (Pendiente firma de todas las partes)
Se prevé suscripción de acta de inicio para el día 25 de agosto de 2022.
Pendiente entrega de documentación del contratista a interventoría.
Se asigna interventoría mediante acta suscrita el día 08 de agoto de 2022.
Se realiza socialización del proyecto el día 04 de agosto de 2022; Se formula solicitud de asignación de interventoría el día 05 de agosto de 2022.
Pendiente envío de documentación por parte del municipio para solicitud de interventoría.
Audiencia de adjudicación concluida el día 30 de junio de 2022, proceso adjudicado mediante resolución No. 140 del 30 de junio de 2022, minuta de contrato en elaboración.
Continuación de audencia de adjudicación para el día 29 de junio de 2022 en virtud de la imposibilidad de la alcaldesa para llevarla a cabo el 28 de junio según lo previsto inicialmente.
Se lleva a cabo según lo previsto audiencia de adjudicación la cual se suspendió por solicitud de uno de los proponentes pero con fecha de reanudación el próximo 28 de junio de 2022. 
Mediante adenda No. 3 municipio modifica cronograma de actividades del proceso, fijando como nueva fecha de adjudicación el día 21 de junio de 2022.
Mediante adenda No. 2 municipio modifica cronograma cuya fecha de adjudicación fija para el día 09 de junio de 2022.
Publicación de pliegos definitivos el día 04 de mayo de 2022 con fecha de adjudicación el 01 de junio de 2022.
Municipio realiza publicación en borrador el día 20 de abril de 2022 con fecha de adjudicación el 01 de junio de 2022.
Municipio manifiesta como nueva fecha de publicación el día 29 de marzo de 2022, dadas las condiciones  técnicas y climáticas presentadas en el mismo durante los dias mas recientes que impidieron dar cumplimiento a la fecha inicialmente prevista.
Se remite al municipio desde la supervisión del convenio mediante correo electrónico del día 14 de marzo de 2022, ficha de estructuración con firmas y se le solicita a aquel el inicio del proceso de selección de contratista. Municipio proyecta publicación de pliegos en borrador en la semana del 21-25 de marzo de 2022.
Pendiente firma de profesional de sostenibilidad en ficha de estructuración.</t>
  </si>
  <si>
    <t>CONSORCIO VIAL OCCIDENTE/ARQ JAVIER</t>
  </si>
  <si>
    <t>E-2020-2203-229199</t>
  </si>
  <si>
    <t>Guayata</t>
  </si>
  <si>
    <t>544 FIP 2022</t>
  </si>
  <si>
    <t xml:space="preserve">Mejoramiento Y Rehabilitación De La Cra 5 Entre Las Clls 6 Y 11 Del Municipio De Guayata - Boyacá
</t>
  </si>
  <si>
    <t xml:space="preserve">GUAYATÁ
Causa de la suspensión:
A razón de problemas para el suministro de materiales por la crecida del rio Sunuba debido a las intensas lluvias aguas arriba. Como aún no están habilitados los puentes para el paso de carga pesada y a través del rio se presentan riesgos y dificultades importantes para el tránsito de los vehículos
El contratista solicita el 11 de abril solicitud de prórroga a la suspensión, debido a que no se han surtido las causales de la suspensión.
Mediante oficio BIL-2012-544-031 DEL 8 de abril de 2023 Se realiza a solicitud bil-2012-544-029 contratación residente social contrato de obra NO. 095-2022-AMG-LP convenio
interadministrativo 544 FIP de 2022.
Mediante OFICIO BIL-2012-544-032 13 de abril de 2023 se remite solicitud traslado por competencia.
Mediante Oficio BIL-2012-544-033 del 12 de abril de 2023 Respuesta a oficio OFCAI-VG-037 solicitud ampliación a suspensión.
</t>
  </si>
  <si>
    <t>19/01/2023: Reunion de seguimiento previa al inicio de actividades
14/02/2023: Se suscribe acta de inicio</t>
  </si>
  <si>
    <t xml:space="preserve">
CAIPRO
CONSTRUCTORES SAS/RL: WILSON CAINA LOPEZ </t>
  </si>
  <si>
    <t>E-2020-2203-233158</t>
  </si>
  <si>
    <t>Soata</t>
  </si>
  <si>
    <t>658 FIP 2021</t>
  </si>
  <si>
    <t>Remodelación Adecuación Y Mejoramiento De La Plaza De Mercado De Soata - Boyacá</t>
  </si>
  <si>
    <t>3564,01 ML</t>
  </si>
  <si>
    <t>31-ene.-23</t>
  </si>
  <si>
    <t>CAUSA DE SUSENSIÓN: Trámites por parte del ente territorial en cuanto a prorroga del contrato de obra o una posible cesion del contrato de obra , y en tramite de mayor permanencia de interventoria. El dia 17 de abril de 2023 se recibe prorroga de la suspension con fecha de reinicio el 02 demayo de 2022</t>
  </si>
  <si>
    <t>09/02/2023: Se remite comunicado S-2023-4301-038005 al municipio con asunto "Solicitud de pronunciamiento frente a motivos de controversia existentes en la ejecución del Convenio Interadministrativo No. 658 FIP de 2021"
23/02/2023: Se recibe requerimiento por parte de la personeria trasladando informe de la veeduria, direccion de seguimiento y control realiza reunion con la interventoria para establecer estado actual e informar requerimiento, compromiso de respuesta martes 28/02/2023
24/02/2023: Se envia a Albert Campo, documentacion requerida y proyeccion de memorando para revision de solicitud de audiencia de arreglo directo
28/02/2023: Se recibe documentacion del municipio para tramite de solicitud de mayor permanencia de la interventoria
03/03/2023: Se recibe respuesta de la interventoria a informe de la veeduria y se remite a la direcion de seguimiento y control
10/03/2023: Se remite documentacion de solicitud de tramite de mayor permanencia al apoyo juridico para su revision y observaciones</t>
  </si>
  <si>
    <t>CONSORCIO PLAZA SOATA 2022</t>
  </si>
  <si>
    <t>E-2020-2203-234091</t>
  </si>
  <si>
    <t>Tinjaca</t>
  </si>
  <si>
    <t>638 FIP 2021</t>
  </si>
  <si>
    <t xml:space="preserve">Mejoramiento De Las Vías Urbanas De Tinjacá - Boyacá	</t>
  </si>
  <si>
    <t>669 ml</t>
  </si>
  <si>
    <t>Programación de AV3 para el 28/04 para suscripción de acta de liquidación, por entrega de informes finales y respuesta de comunicación de reparaciones solictadas al contratista el 09/03/2023
A la espera de acta de compromiso de sostenibilidad, información remitida a supervisión de DPS el 06/03/2023</t>
  </si>
  <si>
    <t xml:space="preserve">17/02/2023: Se realizo inspeccion visual en campo, en compañia de la interventoria, municipio y contratista, encontrando dentro de lo que se puede observar una optima calidad al acabado y compromisos claros de acuerdo a las observaciones realizadas
06/03/2023: La interventoria por medio de correo remite plan de sostenibilidad al Arq. Cesar, para avanzar con el cumplimiento de este plan, generar el acta y poder programar AV3
</t>
  </si>
  <si>
    <t>HECTOR ENRIQUE BLANCO</t>
  </si>
  <si>
    <t>321 2159536</t>
  </si>
  <si>
    <t>E-2020-2203-051849</t>
  </si>
  <si>
    <t>Chiquinquira</t>
  </si>
  <si>
    <t>631 FIP 2021</t>
  </si>
  <si>
    <t>Mejoramiento De Vías Terciarias Del Municipio De Chiquinquirá - Boyacá</t>
  </si>
  <si>
    <t>1489 ML</t>
  </si>
  <si>
    <t xml:space="preserve">CHIQUINQUIRA 
1. Causa de suspensión: A razón de estado del clima en el municipio, y otros factores que afectan sus normales actividades de obra como: que en el terreno hay presencia de material rocoso y vías de ingreso al tramo de la vereda Sasa se encuentran en mal estado aún más con la condición del tiempo de lluvias, por ende, el paso de los vehículos de tipo pesado para el transporte de los materiales de las actividades de rellenos y otros requeridos es imposible el ingreso, ya que se observó el problema hasta para los
vehículos livianos.
2. Gestión de la Interventoría: 
Mediante oficio BIL-2012-631-056 del 29 de marzo de 2023 Respuesta a oficio OFC.032 CHI sobre solicitud de prórroga a la suspensión N°3.
Mediante oficio BIL-2012-631-057 del 30 de marzo de 2023 Reiteración respuesta a informe N°1 emitido por la alcaldía municipal de Chiquinquirá.
Mediante oficio BIL-2012-631-058 del 11 de abril de 2023 Alcance al oficio BIL-2012-631-054 respuesta al informe de supervisión N°1 Placa huellas alcaldía Chiquinquirá.
Mediante oficio BIL-2012-631-059 del 11 de abril de 2023 Solicitud soportes para reinicio de actividades de obra.
</t>
  </si>
  <si>
    <t>10: Ampliacion a la suspension, para ejecutar labores de mejoramiento a suelo donde se realizara el ultimo tramo para garantizar el acceso, fecha de reinicio proyectada 30/03/2023</t>
  </si>
  <si>
    <t xml:space="preserve">ESTUDIO E INGENIERIA SAS/R.L IVAN ALONSO PARDO </t>
  </si>
  <si>
    <t>E-2020-2203-234763</t>
  </si>
  <si>
    <t>Chiscas</t>
  </si>
  <si>
    <t>581 FIP 2021</t>
  </si>
  <si>
    <t>Construcción Plaza De Mercado Del Municipio De Chiscas - Boyacá</t>
  </si>
  <si>
    <t>847 M2</t>
  </si>
  <si>
    <t>20-feb.-23</t>
  </si>
  <si>
    <t xml:space="preserve"> El dia 02 de mayo de 2023 mediante el OFICIO BIL-2021*581-115 se solicita al contratista plan de contingencia puesto el atraso en obra y fecha de terminacion del contrato . 2. El dia 02  de mayo de 2023 mediante el oficio BIL-2021-581-116 se le envia al contratista observaciones acerca de la solicitud de prorroga del contrato de obra. </t>
  </si>
  <si>
    <t>09/02/2023: Se remite comunicado S-2023-4301-037951 al municipio con asunto "Solicitud de pronunciamiento frente a motivos de controversia existentes en la ejecución del Convenio Interadministrativo No. 581 FIP de 2021"
24/02/2023: Se envia a Albert Campo, documentacion requerida y proyeccion de memorando para revision de solicitud de audiencia de arreglo directo
06/03/2023: Se recibe concepto de no objecion a la presentacion de NP por parte de validacion, se remite concepto ala interventoria y se solicita formailzar de modificacion acta y remitirla</t>
  </si>
  <si>
    <t>CONSORCIO PLAZA CHISCAS 2022</t>
  </si>
  <si>
    <t>E-2020-2203-248898</t>
  </si>
  <si>
    <t>Gameza</t>
  </si>
  <si>
    <t>702 FIP 2021</t>
  </si>
  <si>
    <t xml:space="preserve">Mejoramiento De Vía Terciaria Vereda Guanto Sector San Laureano. Del Municipio De Gámeza - Boyacá </t>
  </si>
  <si>
    <t>823 ML</t>
  </si>
  <si>
    <t>Informe con acta de terminación entregado 15/03. A la espera de la remisión del acta de terminación con las firmascorrespondientes para radicado</t>
  </si>
  <si>
    <t>Convenio terminado a partir del 31 de diciembre de 2022 copn base en aval de interventoría y baja ejecución del proyecto al finalizar la vigencia de aquel.
Informe semanal No. 8 con corte al 25 de diciembre de 2022 reporta 54.53% proyectado VS 2.81% ejecutado para un atraso del 51.72%. Convenio no será prorrogado.
Informe semanal No. 5 con corte al 03 de diciembre de 2022 reporta 27.69% proyectado VS 2.01% ejecutado para un atraso del 25.68%.
Informe semanal No. 4 con corte al 26 de noviembre de 2022 reporta 18.85% proyectado VS 1.78% ejecutado para un atraso del 17.07%. Interventoría reitera al contratista la presentación de plan de contingencia.
Informe semanal No. 3 con corte al 20 de noviembre de 2022 reporta 10.01% proyectado VS 1.26% ejecutado para un atraso del 8.75%. Se programa reunión presencial con el alcalde par el día 23 de novemnbre de 2022 en las oficinas de la DISH, con el objeto de comunicarle imposibilidad de preservar recursos de reserva para la vigencia 2023; decisión a tomar frente al convenio, en manos del municipio, sin embargo municipio no asiste.
Informe semanal No. 2 con corte al 13 de noviembre de 2022 reporta 1.97% proyectado VS 0.91% ejecutado para un atraso del 1.06%.
Informe semanal No. 1 con corte al 06 de noviembre de 2022 reporta 0.10% proyectado VS 0.74% ejecutado.
Se suscribe acta de inicio el día 31 de octubre de 2022. 
Interventoría se compromete a revisar/entregar observaciones en caso que persistan en relación con el PGIO el día 26 de octubre de 2022 y se prevé fecha de suscripción de acta de inicio el día 27 de octubre de 2022.
Pendiente entrega de subsanaciones a documentación por parte del contratista a interventoría; se solicita asignación de acta de interventoría la cual es enviada para revisión y firmas a la interventoría.
Municipio remite a PS documento de cesión de contrato; pendiente por parte del cesionario entrega de pólizas y aprobación por parte del municipio; se lleva a cabo revisión documental por parte de interventoría.
Pendientes pólizas y aprobación; interventoría solicita a contratista documentación para revisión, se prevé suscripción acta de inicio para el día 3 de octubre de 2022.
En trámite legalización contrato de obra luego de reunión virtual con apoyos jurídicos DISH y el correspondiente por parte del municipio el día 13 de septiembre de 2022.
Se lleva a cabo mesa de trabajo presencial en las instalaciones de la DISH con la asistencia del alcade y su equipo de apoyo. Se fijan compromisos para la semana del 05-09 de septiembre de 2022 a los cuales la supervisióin del convenio realizará el correspondiente seguimiento.
Municipio adjudica proceso mediante resolución 115 del 01 de gosto de 2022 al Consorcio Construvías Gámeza. Documentación relacionada en trámite, demoras en asignación de citas para inscripción de RUT ante Dian según información del municipio del día 19 de agosto de 2022.
De acuerdo con adenda No. 2 del 25 de julio de 2022, municipio modifica cronograma y fija como nueva fecha de adjudicación el 28 de julio de 2022.
Municipio publica aviso de convocatoria con fecha 17 de junio de 2022 el cual propone como posible fecha de apertura del nuevo proceso (Selección Abreviada) el día 29 de junio de 2022 y audiencia de adjudicación el 21 de julio de 2022.
Municipio comunicará el día 22 de junio de 2022, la fecha de publicación de pliegos en borrador.
Municipio publica Resolución 088 del 14 de junio de 2022 mediane la cual se declara DESIERTO el proceso licitatorio MG-LP-COP-002-2022. Posible fecha de reapertura del proceso ahora por selección abreviada el día 17 de junio de 2022.
Con Acta de Audiencia de Adjudicación del día 08 de junio de 2022, el municipio declara DESIERTO el proceso licitatorio MG-LP-COP-002-2022
Municipio mediante resolución del 24 de mayo de 2022 reinicia proceso de selección, adenda del 26 de mayo de 2022 modifica cronograma, nueva fecha de adjudicación 08 de junio de 2022.
Municipio mediante Resolución 074 del 09 de mayo de 2022 resuelve suspender el proceso de selección de contratista MG-LP- COP-002-2022 con base en la sentencia C-153 de 2022. PS remite a su vez correo electrónico el día 12 de mayo de 2022 dando claridad frente al asunto y explicando porqué no es aplicable la sentencia mencionada. Se está a la espera de la respuesta del municipio.
Publicación de pliegos definitivos el día 12 de abril de 2022, con fecha de adjudicación prevista según cronograma para el día 17 de mayo de 2022
Municipio realiza la publicación en borrador el día 28 de marzo de 2022 mediante el siguiente link:
https://www.contratos.gov.co/consultas/detalleProceso.do?numConstancia=22-21-30831&amp;g-recaptcha-response=03AGdBq25lQhY1TufdDPRRC8cl8sXwBdXeoC3vAtdUflbvF5YMI94tObTDpouYsCxtiDyRqzVx4UmNDjSTWrh9EbZvNOKL9sCi-advztqTcgoafZc4E-6LS0YdETz_JOdjPv1mU7ZnE7XZqFKhLMekh-FDsL3qx95Fc1NtANfE9OFuaX_6dp3uTvo0mAnO3qWu2mUL0eRs_6zpAGq7tZ1cZnIaLNh9Tw58JQWvLSdciosj1Gn8zuksD-___nSsG5rjZ1UI9cGoLhMh9WYrAKwoB13p_4HKN9bf29TuPMk9XGEn7-NubIcs-023wkjvN2bUkO2KS7m1perJlQ4eLI3hbgIq88U_Mhe543QskXKrHo6EpZCavv8ol6b5cOeLfeyo3ukod9oXN8_boxy1gC8mFcib_QdA5DIrtlVqIDseVr3oUJvXfKX7GJ8K8C1z3OwKaGenFWRw7YG4Uym7IWcCBTM9U5ZT5Mx-mUHxOwiZptqrXIpeCajAOgk
Municipio comunicará el día 22 de marzo de 2022, la fecha de publicación de pliegos en borrador.
Se remite al municipio desde la supervisión del convenio mediante correo electrónico del día 14 de marzo de 2022, ficha de estructuración con firmas y se le solicita a aquel el inicio del proceso de selección de contratista. Municipio proyecta publicación de pliegos en borrador en la semana del 14-18 de marzo de 2022.
Pendiente firma de profesional de sostenibilidad en ficha de estructuración. 
No se presenta respecto del seguimiento en SGMO de 01 de febrero de 2022, ninguna novedad en ficha de estructuración (pendientes firmas de los apoyos correspondientes jurídico, social, sostenibildad y técnico por parte de PS) según verificación realizada en 08 de febrero de 2022.
Ficha de estructuración cargada en SGMO pendientes firmas de los apoyos correspondientes (jurídico, social, sostenibildad y técnico) por parte de PS
Documentación revisada se encuentra en el 88%, pendiente por parte del municipio de entrega de presupuesto firmado y de certificación de empresa prestadora de servicio de gas; supervisión del Convenio establecerá contacto para realizar seguimiento y lograr dichas entregas. Plan de sostenibilidad en revisión por parte de interventoría.</t>
  </si>
  <si>
    <t>SAFCOCONSTRUCCIONESEINGENIERIA S.A.S</t>
  </si>
  <si>
    <t>E-2020-2203-233256</t>
  </si>
  <si>
    <t>Pesca</t>
  </si>
  <si>
    <t>605 FIP 2021</t>
  </si>
  <si>
    <t>Mejoramiento De La Vía Que Comunica Las Veredas El Hato. Carbonera. Chaviga La Peña. Sector San Antonio, Ojo Del Agua Del Municipio De Pesca - Boyacá</t>
  </si>
  <si>
    <t>964 ml</t>
  </si>
  <si>
    <t xml:space="preserve">PESCA
1. Causa suspensión: Teniendo en cuenta la suspensión viabilizada y compartida por el E.T. a partir del 23 de diciembre de 2022 donde se estipulo fecha de reinicio 10 de marzo de 2023. 
2. Gestión de la Interventoría: 
Mediante BIL-2012-605-074 30 marzo de 2023 Reiteración de compromisos Acta N°16 mesa de trabajo.
Mediante BIL-2012-605-075 del 10 de abril de 2023 Revisión documentación del 31/03/2023, referencia compromisos Acta N°16 mesa de trabajo.
</t>
  </si>
  <si>
    <t>06/02/2023: En reunion de segumiento la interventoria informa que el contratista en obra modifico las secciones transversales del diseño de las vias
07/02/2023: Se realiza reunion virtual con el municipio y la interventoria, se solicita entrega de informe que de cuenta de lo diseñado y lo modificado, presentando la justificacion requerida del cambio, fecha de entrega 10/02/23
10/02/2023: Se atiende reunion presencial con el alcalde y el secretario, se da claridad de que la novedad es un hecho cumplido y que ya no hay lugar a una reformulacion, se reitera que los recursos para garantizar el alcance del contrato los debe proporcionar el municipio, se dan precisiones al requerimiento del informe del contratista de obra
01/03/2023: El contratista hace entrega del informe a la interventoria incluyendo registro fotografico, la interventoria por correo solicita documentacion tecnica adicional requerida para analisis
03/03/2023: Se remite correo y otrosies del contrato de interventoria al municipio
07/03/2023: Contratista remite alcance al informe de modificacion</t>
  </si>
  <si>
    <t>UNION TEMPORAL VIAS SAN ANTONIO/R.L Camilo Ardila</t>
  </si>
  <si>
    <t>E-2020-2203-248941</t>
  </si>
  <si>
    <t>Mongui</t>
  </si>
  <si>
    <t>684 FIP 2021</t>
  </si>
  <si>
    <t xml:space="preserve">Mejoramiento De La Vía Vereda San Isidro Desde La Cruz Tomando La Vía Al Costado Izquierdo Asta Frente A Predios De Bernardino Cárdenas, Municipio De Monguí - Boyacá </t>
  </si>
  <si>
    <t>753 ML</t>
  </si>
  <si>
    <t>23/01/2023: Se remite al municipio comunicado S-2023-4301-017810, con asunto "Terminación del Convenio No. 684 - 2021"
13/02/2023: Se remite al municipio comunicado S-2023-4301-036047, con asunto "Respuesta comunicado DA1-004-2023", reiteracion no prorroga convenio
24/02/2023: Se atiende reunion virtual convocada por el municipio, se reitera la casuales de la terminacion, el municipio enviara por escrito a la interventoria inconformidades
03/03/2023: Se envia correo a la interventoria con presunto incumplimiento a la entrega del informe final el cual ha sido solicitado con fecha de entrega desde el 20/01/23
03/03/2023: Se envia correo electronio al municipio con copia a la interventoria, solicitando remision de documentacion requerida para realizar liquidacion del convenio
06/03/2023: Por medio de correo se da una vez mas respuesta al municipio y respecto al requerimiento de la acciones d ela interventoria se traslada solicitud y compromisos de respuesta
10/03/2023: Por medio de correo electronio y con comunicado adjunto BIL-2012-684-071, la interventoria da respuesta ala supervision con evidendia y trazabilidad de las alertas realizadas al municipio en funcion de los presuntos incumplimientos, el cual se remite al municipio</t>
  </si>
  <si>
    <t>CONSORCIO SOINGCO MONGUI 003</t>
  </si>
  <si>
    <t>311 8262562</t>
  </si>
  <si>
    <t>E-2020-2203-252288</t>
  </si>
  <si>
    <t>Sutatenza</t>
  </si>
  <si>
    <t>545 FIP 2022</t>
  </si>
  <si>
    <t xml:space="preserve">Construcción de Vías Urbanas Con Pavimento Rígido En El Municipio De Sutatenza - Boyacá
</t>
  </si>
  <si>
    <t xml:space="preserve">SUTATENZA
ATRASO: Debido a la demora en el inicio de las actividades contractuales.
Gestión de la interventoría: 
Se remite por correo electrónico el 31 de marzo de 2023 Guía documentos entregables para trámite de desembolso.
Se remite por correo electrónico el 4 de abril de 2023 recomendaciones de actividades de obra. (construcción de filtro).
Mediante BIL-2012-545-015 27 de marzo de 2023 aprobación valla publicitaria contrato de obra no. mst-lp-002-2022 convenio interadministrativo 545 FIP de 2022.
Mediante BIL-2012-545-016 28 de marzo de 2023 Convenio que derivo contrato de obra y ficha de estructuración.
Mediante comunicado BIL-2012-545-013A enviado el 4 de abril de 2023 recomendaciones generales a tener en cuenta.
Mediante BIL-2012-545-014A 05 de abril de 2023 se solicita correcciones y ajustes según oficio BIL-2012-545-008.
Mediante Bil-2012-545-017 del 10 de abril de 2023 Disponibilidad de residente social en obra e instalación punto SAC. Envío de actas de vecindad diligenciadas. Contratación profesional PGIO.
Mediante Bil-2012-545-019 del 10 de abril de 2023 Citación comité de obra convenio 545 FIP 2022.
</t>
  </si>
  <si>
    <t>BC INGENIERIA SAS.
RL: RAFAEL ANDRES BOHORQUEZ PEREZ</t>
  </si>
  <si>
    <t>E-2020-2203-234563</t>
  </si>
  <si>
    <t>501A FIP 2021</t>
  </si>
  <si>
    <t>Mejoramiento De Vías Rurales Por Medio De La Implementación De Placa Huellas En El Municipio De Muzo - Boyacá</t>
  </si>
  <si>
    <t>1165,1 ml</t>
  </si>
  <si>
    <t xml:space="preserve">
2. Gestion de la Interventoria: 09/04 Solciitud de remisión de soprtes para revisiónde actas parciales del 50, 70 y 90% de ejecución.</t>
  </si>
  <si>
    <t>Informe semanal No. 32 con corte al 5 de febrero de 2023 reporta de acuerdo con reprogramación avalada por interventoría, 77.18% proyectado VS. 63.76% ejecutado, para un atraso del 13.42%. Se programa AV2 para el día 27 de febrero de 2023.
Interventoría no remite informes semanales desde hace 3 semanas, manifiesta que el proyecto se encuentra suspendido sin remisión del acta correspondiente a la fecha.
Informe semanal No. 28 con corte al 30 de noviembre de 2022 reporta 100% proyectado VS 35.70% ejecutado, para un atraso del 64.30%.
Informe semanal No. 27 de interventoría con corte al 20 de noviembre de 2022 reporta 92.63% proyectado VS 33.06% ejecutado, para un atraso del 59.57%.
Informe semanal No. 26 de interventoría con corte al 20 de noviembre de 2022 reporta 92.63% proyectado VS 33.06% ejecutado, para un atraso del 59.57%.
Informe semanal No. 25 de interventoría con corte al 13 de noviembre de 2022 reporta 82.48% proyectado VS 32.76% ejecutado, para un atraso del 49.72%.
Informe semanal No. 24 de interventoría con corte al 06 de noviembre de 2022 reporta 69.47% proyectado VS 32.14% ejecutado, para un atraso del 37.33%.
El 19/10/2022 se recepciona de acuerdo con gestión de la supervsión solicitud de sustitución de recursos y prórroga del convenio, la cual se remite a interventoría para su aval.
Informe semanal No. 21 de interventoría con corte al 16 de octubre de 2022 reporta 43.55% proyectado VS 30.12% ejecutado, para un atraso del 13.43%. Se programa Auditoría Visible No. 1 para el día 27 de octubre de 2022; pendientes subsanciones por parte dee interventoría a observaciones en relación con el proyecto de reformulación.
Informe semanal No. 20 de interventoría con corte al 09de octubre de 2022 con base en prórroga del contrato y nueva reprogramación aprobadas por ella, reporta 36.25% proyectado VS 28.24% ejecutado, para un atraso del 8.01%. Se programa Auditoría Visible No. 1 para el día 27 de octubre de 2022; por otra parte, se remiten observaciones a la interventoría en relación con el proyecto de reformulación.
Informe semanal No. 19 de interventoría con corte al 02 de octubre de 2022 con base en prórroga del contrato y nueva reprogramación aprobadas por ella, reporta 31.59% proyectado VS 27.35% ejecutado, para un atraso del 4.24%.
Se remiten a la interventoría observaciones para subsanación respecto de la propuesta de reformulación.
Informe semanal No.18 de interventoría con corte al 25 de septiembre de 2022, reporta 100% proyectado VS 26.54% ejecutado para un atraso de 73.46% en la ejecución de acuerdo con la reprogramación presentada por el contratista y aprobada por la interventoría. Interventoría remite a PS propuesta de reformulación del mismo, el cual se encuentra en revisión por parte de la supervisión del convenio. Así mismo, de acuerdo con solicitud del contratista, avala prórroga del contrato de obra por 2 meses + 8 días con fecha de terminación el 30 de noviembre de 2022.
Informe semanal No.17 de interventoría con corte al 18 de septiembre de 2022, reporta 100% proyectado VS 25.43% ejecutado para un atraso de 74.57% en la ejecución de acuerdo con la reprogramación presentada por el contratista y aprobada por la interventoría. Por otra parte, mediante resolución 20220914-197 del 14 de septiembre de 2022 el municipio enh desarrollo de audiencia de posible incumplimiento decide declarar el atraso o posible incumplimiento del contratista y en consecuencia imponer y hacer efectivas las multas de acuerdo con la cláusula No. 15 del contrato MM-LP-SP-2021-09.
Informe semanal No.16 de interventoría con corte al 11 de septiembre de 2022, reporta 95.28% proyectado VS 22.06% ejecutado para un atraso de 73.22% en la ejecución de acuerdo con la reprogramación presentada por el contratista y aprobada por la interventoría. Se lleva a cabo mesa de trabajo presencial en las oficinas de la DISH con la asitencia del alcalde municipal, el día 12 de septiembre de 2022. Municipio adelanta proceso por posible incumplimiento con audiencia el día 14 de septiembre de 2022 y de cuyo resultado PS está a la espera de información por parte del municipio. Pendiente por parte de la supervisión del convenio de decisión de aplicación o no, de cláusula resolutoria.
Informe semanal No.15 de interventoría con corte al 04 de septiembre de 2022, reporta 84.34% proyectado VS 12.57% ejecutado para un atraso de 71.77% en la ejecución de acuerdo con la reprogramación presentada por el contratista y aprobada por la interventoría. Se realiza mesa de trabajo virtual con la participación de municipio, interventoría y PS el día 06 de septiembre de 2022 en la que se efectúa seguimiento a la ejecución y acciones tomadas por el municipio frente al considerable atraso solicitándole al E.T. la agilización del proceso de posible incumplimiento, sin perjuicio del pronunciamiento que hará la supervisión del convenio de manera inmediata. Se programa citación del E.T. en la DISH para el día 12 de septiembre de 2022.
Informe semanal No.14 de interventoría con corte al 28 de agosto de 2022, reporta 68.85% proyectado VS 10.70% ejecutado para un atraso de 58.15% en la ejecución de acuerdo con la reprogramación presentada por el contratista y aprobada por la interventoría. Pendiente fijación de fecha para última etapa de audencia posible incumplimiento que definirá sanciones para el contratista.
Informe semanal No.13 de interventoría con corte al 21 de agosto de 2022, reporta 40.90% proyectado VS 9.28% ejecutado para un atraso de 40.62% en la ejecución de acuerdo con la reprogramación presentada por el contratista y aprobada por la interventoría. Pendiente fijación de fecha para última etapa de audencia posible incumplimiento que definirá sanciones para el contratista.
Informe semanal No.12 de interventoría con corte al 14 de agosto de 2022, reporta 22.34% proyectado VS 8.14% ejecutado para un atraso de 14.20% en la ejecución de acuerdo con la reprogramación presentada por el contratista y aprobada por la interventoría. Citación audencia posible incumplimiento para el día 19 de agosto de 2022.
Informe semanal No.11 de interventoría con corte al 07 de agosto de 2022, reporta 16.86% proyectado VS 4.65% ejecutado para un atraso de atraso 12.21% en la ejecución de acuerdo con la reprogramación presentada por el contratista y aprobada por la interventoría. Citación audiencia posible incumplimiento se transfiere para el para el día 12 de agosto de 2022
Informe semanal No.10 de interventoría con corte al 31 de julio de 2022, reporta 16.60% proyectado VS 3.37% ejecutado para un atraso de atraso 13.23% en la ejecución de acuerdo con la reprogramación presentada por el contratista y aprobada por la interventoría. Citación audiencia posible incumplimiento para el día 08 de agosto de 2022.
Informe semanal No. 9 de interventoría con corte al 24 de julio de 2022, reporta 14.95% proyectado VS 1.77% ejecutado para un atraso de atraso 13.18% en la ejecución de acuerdo con la reprogramación presentada por el contratista y aprobada por la interventoría. Pendiente de parte del municipio de inicio de proceso por posible incumpimiento por parte del contratista, según solicitud de interventoria.
Informe semanal No.8 de interventoría con corte al 17 de julio de 2022, reporta 12.84% proyectado VS 1.65% ejecutado para un atraso de atraso 11.19% en la ejecución de acuerdo con la reprogramación presentada por el contratista y aprobada por la interventoría. Municipio iniciará proceso por posible incumplimiento.
Informe semanal No.7 de interventoría con corte al 10 de julio de 2022, reporta 10.36% proyectado VS 0.797% ejecutado para un atraso de atraso 9.56% en la ejecución de acuerdo con la reprogramación presentada por el contratista y aprobada por la interventoría
Informe semanal No.6 de interventoría con corte al 03 de julio de 2022, reporta 7.83% proyectado VS 0.149% ejecutado para un atraso de atraso 7.68% en la ejecución de acuerdo con la reprogramación presentada por el contratista y aprobada por la interventoría. Se prevé reformulación del proyecto por posible cambio de tramo de intervención. Interventoría solicita al municipio la aplicación de cláusulas por posible incumplimiento del contratista, supervisión del convenio respalda tal solicitud mediante correo remitido al ente territorial.
Informe semanal No. 5 de interventoría  con corte al 26 de junio de 2022, reporta 8.44% proyectado VS 0.073% ejecutado. Se espera resultado de visita de la coordinación de interventoríael día 29 d junio de 2022 al proyecto y acciones del municipio frente a su contratista, de acuerdo con solicitud de aquella.
Informe semanal No. 4 de interventoría  con corte al 19 de junio de 2022, reporta 2.57% proyectado VS 0.034% ejecutado. Se tratará tema de  atraso y aviso al contratista de declaratoria de posible incumplimiento por parte suya, en próximo comité semanal de obra.
Informe semanal No. 3 de interventoría  con corte al 12 de junio de 2022, reporta 0.44% proyectado VS 0.014% ejecutado.
Informe semanal No. 2 de interventoría  con corte al 05 de junio de 2022, reporta 0.30% proyectado VS 0.00% ejecutado. Se adelantan labores de verificación topográfica, actas de vecindad y contratción de mano de obra no calificada.
Fecha de reinicio 31 de mayo de 2022, porcentaje de avance proyectado 0.16% VS 0.00% ejecutado.
Proyecto suspendido desde el 12 de mayo de 2022 por 15 días o antes si las condiciones y despeje de los tramos se realiza por parte del municipio, por deslizamientos originados por fuertes lluvias en la zona. Posible fecha de reinicio el día 27 de mayo de 2022.
Proyecto con 0% de avance de obra, se presetan deslizamientos en varios puntos de tramos a intervenir, municipio ejecuta labores de retiro de material para limpiar vias.
Se suscribe acta de inicio de obra el dia 03 dre mayo de 2022
Fecha prevista suscripción acta de inicio 03 de mayo de 2022
Pendiente concepto de ARL respecto del protocolo de bioseguridad.
Contratista cumple parcialmente con compromisos; interventoría reitera solicitud para completar documentación, supervisión del convenio solicita apoyo a E.T. para que en calidad de contratante alerte a su contratista respecto de posible incumplimiento de acuerdo con las cláusulas del contrato de obra.
El día 07 de marzo de 2022 se lleva a cabo mesa de trabajo con la participación de todas las partes, previo a la suscripción del acta de inicio del proyecto. Contratista dispone hasta el jueves 10 de marzo de 2022 para cumplir compromisos documentales solicitados por la interventoría.
En revisión por parte de la supervisión de Convenio, ajustes y sugerencias propuestas al contrato de obra; por otra parte, se encuentra también en revisión por parte de la supervisión del convenio la proyección del acta de asignación de interventoría.
Municipio remite el día 14 de febrero de 2022 documentación parta solicitud de acta de asignación de interventoría - se detecta error en el asegurado / beneficiario.
Municipio se compromete a enviar documentos para solicitud de acta de asignación de interventoría el día 08 de febrero de 2022
Pendiente por parte del municipio la remisión de documentos requeridos para la solicitud de Acta de asignación de Interventoría.
De acuerdo con Adenda No. 1 del 07 de enero de 2022, el municipio define como nueva fecha de adjudicación el día 14 de enero de 2022.
Se realiza publicación de pliegos definitivos y apertura del proceso mediante Resolución No. N° 20211130-260 del 30 de noviembre de 2021
Municipio dentro de la etapa de pliegos en borrador amplía plazo de publicación de estos y realizará publicación de los definitivos solo hasta el 30 de noviembre de 2021.
De acuerdo con el cronograma definido por el E.T., el día 23 de noviembre de 2021 dará respuesta a observaciones y sugerencias al proyecto de pliego de condiciones, expedirá y publicará acto administrativo de apertura del proceso de selección y realizará la publicación del pliego de condiciones definitivo.
Se realiza revisión de la totalidad de la documentación incorporada al SECOP I, detectándose inconsistencias que son comunicadas al municipio vía correo electrónico para su consideración. Así mismo, el E.T define que entre el 05 y el 22 de noviembre de 2021 será el lapso para presentar observaciones al proyecto de pliego de condiciones.
Municipio publica pliegos en borrador el día 05 de noviembre de 2021 que serán revisados a través del link https://www.contratos.gov.co/consultas/detalleProceso.do?numConstancia=21-21-27377&amp;g-recaptcha-response=03AGdBq26NA_tgiOLrzJvzNlPGhleTGtFm1z6965GlN-Qz5_17m0BSITbipQalbm9VRxP13yT9yR_6GFNrE2koNpjpfyeyfnt1Li6dzaxhYDY8wG6SdC5qO3ytWW4Pj-ebH-UGubpa8Um_2RuwoiDujV5CDCZysRprnwAatToVnq9V6UPX6pZ6tI_-XenXryirqu7dI55cVysmPWznSEJXVU5MfKDK8XmgxBkogfXByfiaF4tNHSG5UXyJdboFHiy9O3Wd0YfHThAbS8ULFtXkGmDzdw3da75MgNDxp-jePxvClVsoUbN9ZC67nShfkdFnCRnAKbnysiYbiuRGUeWYXlScCh7ZVZ1JzBe4n7Q1vSbYcEMpnsDpaC2I65bfr9w_3CUo25MaCUM9Yvh4UgPZ2iQOfi62-F8JCYcIYzBJxk0V81mdR7WJO5sgNBqPhj4L5f80Ypf4uzEhv4NqejHG8Qizv3PYcH48jzJXBPRGFQHEHEe9BwpLBOQ
Se remite ficha de estructuración al municipio el día 21 de octubre de 2021. Proceso de contratación en construcción (documentación en elaboración).</t>
  </si>
  <si>
    <t>CONSORCIO PLACA HUELLA MUZO/ R.L DIEGO FERNANDO SIERRA</t>
  </si>
  <si>
    <t>E-2020-2203-253750</t>
  </si>
  <si>
    <t>Paipa</t>
  </si>
  <si>
    <t>538 FIP 2022</t>
  </si>
  <si>
    <t xml:space="preserve">Mejoramiento de La Vía Entre Las Veredas Sativa Y La Bolsa Municipio De Paipa - Boyacá
</t>
  </si>
  <si>
    <t xml:space="preserve">1. Causa de la suspensión: Se suspende actividades de obra, dedbido a proceso de reformulación que se esta adelantando. 
2. Gestión de la interventoría: 02/05/2023 se remite comunicado BIL-2012-538-026 con la alerta de incumplimiento del convenio por la no entrega de los soportes de la reformulación. </t>
  </si>
  <si>
    <t xml:space="preserve">19/01/2023: Reunion de seguimiento previa al inicio de actividades
09/02/2023: Se programa reunión virtual con asunto “538-2022 PAIPA: Seguimiento inicio contrato de obra”, sin contar con asistencia del municipio, se envia correo electrónico con asunto “538-2022 PAIPA - Inasistencia reunión de seguimiento” y se solicita dar respuesta a las siguientes novedades:
1.	Que gestiones a realizado el municipio en el marco de las obligaciones contenidas en el convenio para conminar a su contratista al cumplimiento y entrega de la documentación requerida para la formalización de inicio de obra.
2.	Reporta la interventoría que en la realización de la socialización del proyecto con la comunidad, la población menciono la necesidad y preocupación con la ejecución de esta obra por el requerimiento que se presenta actualmente respecto a la intervención de la redes de gas.
14/02/2023: Se suscribe acta de inicio
15/02/2023: Acta de aprobación de personal interventoria.
01/03/2023: Informe interventoria visita lunes 27/02/2022, con comunicado adjunto BIL-2012-538-016 y acta de reunión.
02/03/2023: Correo electrónico a la interventoría, aclarando los compromisos establecidos, obligación de la Entidad Territorial contenidas en el convenio y el procedimiento a llevar a cabo en caso de requerir una reformulación.
</t>
  </si>
  <si>
    <t xml:space="preserve">CONSORCIO ARI
R/L MARIA FERNANDA MORENO </t>
  </si>
  <si>
    <t>E-2020-2203-255988</t>
  </si>
  <si>
    <t>Chitaraque</t>
  </si>
  <si>
    <t>625 FIP 2021</t>
  </si>
  <si>
    <t>Mejoramiento De Vía De Acceso Al Casco Urbano Del Municipio De Chitaraque - Boyacá Mediante Construcción De Pavimento Rígido</t>
  </si>
  <si>
    <t>255 ML</t>
  </si>
  <si>
    <t xml:space="preserve">16/01/2023: Se remite al municipio comunicado S-2022-4301-461176 con respuesta a sus solicitudes y reiteracion de no prorroga al convenio
23/01/2023: Se remite al municipio comunicado S-2023-4301-017612, con asunto "Terminación del Convenio No. 625 - 2021"
13/02/2023: Se remite al municipio comunicado S-2023-4301-017612, con asunto "Respuesta comunicado 2023-DA-0054", reiteracion no prorroga convenio
22/02/2023: Se realiza reunion virtual con municipio, interventoria y equipo de liquidacion, con asunto "625-2021 CHITARAQUE: Inicio proceso liquidacion convenio interadministrativo"
27/02/2023: Se envia correo a la interventoria con presunto incumplimiento a la entrega del informe final el cual ha sido solicitado con fecha de entrega desde el 20/01/23
03/03/2023: Se envia correo electronio al municipio con copia a la interventoria, solicitando remision de documentacion requerida para realizar liquidacion del convenio
</t>
  </si>
  <si>
    <t>CARLOS ARTURO CORZO LOPEZ</t>
  </si>
  <si>
    <t>E-2022-2203-211905</t>
  </si>
  <si>
    <t>Socha</t>
  </si>
  <si>
    <t>582 FIP 2022</t>
  </si>
  <si>
    <t xml:space="preserve">Rehabilitación vía alterna del municipio de Socha
</t>
  </si>
  <si>
    <t xml:space="preserve">1. Causa de suspensión: 24/04/2023 se genera suspensión de actividades por inconvenientes con lluvias y revisión de modificatorio por inclusión de items no previstos. 
2. Gestion de la Interventoria: 02/05/2023 se realiza visita en obra con presencia de ente territorial y contratista, donde se revisa el planteamiento del moficatorio. </t>
  </si>
  <si>
    <t xml:space="preserve">-11/04/23 fecha de programacion AV1 -23/03/23 mesa de seguimiento semanal -20/02/23 Acta de inicio de ejecucion contrato de obra                                     -02/03/23 mesa de seguimiento al convenio -09/03/23 mesa de seguimiento al convenio </t>
  </si>
  <si>
    <t>INGECOM S&amp;D SAS
R.L. NEIDER SUAREZ ALVARADO</t>
  </si>
  <si>
    <t>E-2020-2203-047409</t>
  </si>
  <si>
    <t>Pueblo Bello</t>
  </si>
  <si>
    <t>613 FIP 2021</t>
  </si>
  <si>
    <t>Construcción De Pavimento En Concreto Rígido En Vías Urbanas De Los Barrios Villa Marina, Ariguaní Y Yovani Soto Del Municipio De Pueblo Bello - César</t>
  </si>
  <si>
    <t>518,3 ml</t>
  </si>
  <si>
    <t>1. Causa de la atraso: ajuste del balance en item de transporte 
2. Gestión de la interventoría: 02/05/2023 se realiza mesa de trabajo con presencia del contratista de obra, ente territorial e interventoria, donde se genera compromiso de entrega del balance de obra y la entrega de los pendientes PGIO y social.
3, 3, Actas parciales 1, 2, 3 y 4 cumple para pago</t>
  </si>
  <si>
    <t>30/01/2023 Se remite comunicado S-2023-4301-030609 solicitando al municipio el cumplimiento de obligaciones y entrega oportuna de documentos MP de acuerdo a compromisos de reuniones de seguimiento.
31/01/2023 Comité de seguimiento convenio (ET- interventoría) lineamientos cumplimiento obligaciones  y MP
15/feb/2023 Comité de seguimiento- continua pendiente documentos para solicitud de reformulación- Contratista no remite actualización balance firmado,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contratist sigue sin remitir información faltante para completar documentación- compromiso ET realizar reunión y dar solución durante la semana
*se remite desde la supervisión solicitud informes financieros 2023,
29/03/2023 Se realiza visita de campo desde la supervisión del convenio- verificación estado actual de ejecución, proyecto suspendido a espera de revisión de necesidad de reformulación,
31/03/2023 Se esta realizando evaluacion de necesidad de reformulacion o no del proyecto.
28/03/2023 En ejecución actividades finales para culminar proyecto- proyectar acta de entrega. y acta entrega y recibo final para programación de AV3</t>
  </si>
  <si>
    <t>OBRAS E INTERVENTORÍAS Y SUMINISTROS S.A.S, por un valor de $ 1.452.741.189.</t>
  </si>
  <si>
    <t>E-2020-2203-248917</t>
  </si>
  <si>
    <t>Toca</t>
  </si>
  <si>
    <t>660 FIP 2021</t>
  </si>
  <si>
    <t>Mejoramiento Y Mantenimiento De La Red Vial Urbana Localizada Entre La Cll 2 Entre Cra 5 Y Cra 10.Mediante La Construcción De Pavimento Rígido Y Obras Complementarias En El Municipio De Toca - Boyacá</t>
  </si>
  <si>
    <t>540 ML</t>
  </si>
  <si>
    <t xml:space="preserve">TOCA
CAUSA DE SUSPENSIÓN: A razón de proceso de mayor permanencia.
que se adelanta ante el DPS, dado a que ya se encuentra en trámite la solicitud.
Gestión de Interventoría
Mediante Bil-2012-0111-660 EL 17 de marzo se da concepto de viabilidad a solicitud ampliación prorroga suspensión contrato de obra MT-CO-2022-086
Mediante Oficio Bil-2012-0112-660 se envía al este territorial comunicado con asunto Estado del contrato.
</t>
  </si>
  <si>
    <t>08/03/2023: Por medio de comunicado S-2023-4301-060924 con asunto "Concepto revisión solicitud de reformulación y solicitud del municipio de Toca en el marco del convenio interadministrativo 660-2021" se remite concepto al municipio con copia a la interventoria y se programa reunion de socializacion
09/03/2023: Se realiza reunion virtual, el Ing. Ianos expone el analisis realizado, la supervisora respecto a las solicitudes y lo expuesto manifesto su concepto respecto a los 3 puntos, asi:
1. Se reitera que no se aprueba el mejoramiento de condiciones al contratista de obra, y se aclara que no se llevara este ajuste a mesa tecnica como evidencia de este desacuerdo
2. Respecto a los items no previsto, se solicita dar alcance a las observaciones y formalizar acta para archivo
3. Respecto al balance de mayore y menores, se solicita dar alcance a las observaciones y formalizar acta para archivo
La interventoria realizara mesa de trabajo el jueves 09/0372023 con el municipio y contratista para dar alcance a las observaciones e informar fecha de remision a la supervision, esta confirmacion la realizara el lunes 13/03/2023
09/03/2023: Se remite documentacion de solicitud de tramite de mayor permanencia al apoyo juridico para su revision y observaciones</t>
  </si>
  <si>
    <t>BYR CONSTRUCCIONES SAS/ R.L GEOVANNY A PAEZ HERNANDEZ</t>
  </si>
  <si>
    <t>E-2020-2203-232428</t>
  </si>
  <si>
    <t>Pailitas</t>
  </si>
  <si>
    <t>614 FIP 2021</t>
  </si>
  <si>
    <t>Mejoramiento De La Vía Que Comunica La Vereda Las Llaves Con El Municipio De Pailitas - César</t>
  </si>
  <si>
    <t>750 ml</t>
  </si>
  <si>
    <t xml:space="preserve">1. Causa del suspensión. Proceso de reformulación por aumento de meta física y proceso de mayor permanencia 
2. Gestión de la interventoría: 02/05/2023 Se adelanta mesa de trabajo con el fin de subsanar las observaciones de la documentación de reformulación.   
3, Acta parcial 1, 2 , 3 y 4 con aval de pago,
 </t>
  </si>
  <si>
    <t>01/02/2023 Comite seguimiento estado actual ejecución Interventoría- ET y supervisión convenio. Pendiente doucmentos reformulación
02/02/2023 Se realiza auditoría visible 2
Et remite acta parcial acumulado 70%- supervisión remite observaciones a interventoría y ET.
Et radica solicitud desembolso 70% avance proyecto, se da respuesta desde PS solicitando completar la documentación
13/02/2023 Et remite subsanaciones solicitud desembolso 4- se remiten nuevamente observaciones- pendiente informe financiero
15/02/2023 Comite seguimiento estado actual ejecución Interventoría- ET y supervisión convenio. Pendiente documentos reformulación.
17/feb/2023 Se da respuesta a ET no se tramita el desembolso por falta informe financiero, no se envió a tiempo por ET,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07/mar/2023 comité de seguimiento- pendiente documentación reformulación, contratista no ha remitido balance ajustado
ET remite informe fincniero enero y febrero de 2023
09/03/2023 Mediante comunicado M-2023-4301-011253 se solicita el desembolso N° 4
17/03/2023 Se notifica pago desembolso 4 al convenio
24/03/2023 municipio remite solicitud reformulación del proyecto (construcción 80 ml adicionales sin afectar el costo total del proyecto- mayores y menores cantidades)
27/03/2023 Supervisión del convenio remite observaciones a la documentación remitida por el ET solicitando la reformulación- A espera de respuesta del municipio.
21/04/2023 Interventoría remite solicitud reformulación proyecto realizada por ET a supervisión convenio
*Supervisión remite a equipo validación documentos para reformulación proyecto de acuerdo a solicitud de municipio.
27/04/2023 Equipo validación remite a supervisión del convenio consideraciones de la documentalción para reformulación y de igual manera se envia a interventoría para subsanar lo correspondiente- pendiente definir tema financiero (disponibilidad recursos que fenecieron) 20%,</t>
  </si>
  <si>
    <t>A&amp;G EMPRESA UNIPERSONAL
RL: ALBENIS JOSE GUEVARA JAIMES</t>
  </si>
  <si>
    <t xml:space="preserve">Ing. LUIS CARLOS GALVAN M.
CEL: 3152348210
</t>
  </si>
  <si>
    <t>E-2020-2203-253575</t>
  </si>
  <si>
    <t>Tasco</t>
  </si>
  <si>
    <t>679 FIP 2021</t>
  </si>
  <si>
    <t>Construcción De Vías Urbanas En Concreto Rígido Y Andenes Peatonales En Los Tramos De La Cra 6 Entre Cll 7 Y 6; Cra 6 Entre Cll 5A Y 5; Cll 5 Entre Las Cra 6 Y 7; Cll 7 Entre Las Cra 5 Y 6 Del Municipio De Tasco - Boyacá</t>
  </si>
  <si>
    <t>221 ML</t>
  </si>
  <si>
    <t xml:space="preserve">TASCO
Se reinician actividades el 27 de marzo de 2023 
Gestión de interventoría: 
Mediante oficio Bil-2012-679-076 de fecha del 29 de marzo 2023 Solicitud aclaración secretaria de planeación municipal intervención de redes de gas.
Mediante oficio Bil-2012-679-078 de fecha del 4 de abril de 2023 se remite al ente territorial documentación correspondiente al acta del 30%.
Mediante oficio Bil-2012-679-079 de fecha del 10 de abril de 2023 Información de actividades pendientes por ejecutar y fechas de terminación de proyecto 679 FIP 2021.
</t>
  </si>
  <si>
    <t>Informe semanal No. 26 con corte al 7 de enero de 2023 reporta 100% programado VS. 41.61% ejecutado, para un atraso de 58.39%. Municipio susoende contratro de obra sin aval de interventoría por lo que se le solicitará desde la supervisión del convenio la justificación de su decisión con base en los términos del mismo y los posibles incumplimientos.
Informe semanal de interventoria No. 24 con corte al 24 de diciembre de 2022 reporta 98.51% programado VS 41.44% ejecutado para un atraso del 57.07%.
Informe semanal de interventoria No. 20 con corte al 26 de noviembre de 2022 reporta 77.96% programado VS 25.79% ejecutado para un atraso del 52.17%.
Informe semanal de interventoria No. 19 con corte al 19 de noviembre de 2022 reporta 72.51% programado VS 17.59% ejecutado para un atraso del 54.92%. Pendiente programación reunión presencial con alcalde municipal para definir por parte del municipio decisión frente al convenio.
Informe semanal de interventoria No. 18 con corte al 12 de noviembre de 2022 reporta 53.42% programado VS 16.92% ejecutado para un atraso del 36.50%
Informe semanal de interventoria No. 17 con corte al 05 de noviembre de 2022 reporta 39.33% programado VS 16.40% ejecutado para un atraso del 22.93%.
Informe semanal de interventoria No. 16 con corte al 29 de octubre de 2022 reporta 32.94% programado VS 16.05% ejecutado para un atraso del 16.89%.
Informe semanal de interventoria No. 15 con corte al 22 de octubre de 2022 reporta 30.62% programado VS 14.23% ejecutado para un atraso del 16.39%. 
Informe semanal de interventoria No. 14 con corte al 15 de octubre de 2022 reporta 25,57% programado VS 14.17% ejecutado para un atraso del 11.40%, con recursos de reserva 2021 del 90%. Desde el mes de septiembre de 2022 se remite comunicacion al ente territorial por recursos en reserva en estado critico.
Informe semanal de interventoría No. 13 con corte al 08 de octubre de 2022, reporta de acuerdo con nueva reprogramación presentada por el contratista y aprobada por interventoría 24.42% programado VS 14.11% ejecutado lo que representa atraso  del 10.31%. Se programa AV1 para el día 20 de octubre de 2022.
Informe semanal de interventoría No. 12 con corte al 01 de octubre de 2022, reporta de acuerdo con nueva reprogramación presentada por el contratista y aprobada por interventoría 16.59% programado VS 13.60% ejecutado lo que representa adelanto  del 2.99%.
Informe semanal de interventoría No. 11 con corte al 24 de septiembre de 2022, reporta de acuerdo con nueva reprogramación presentada por el contratista y aprobada por interventoría 10.30% programado VS 12.69% ejecutado lo que representa adelanto  del 2.39%.
Informe semanal de interventoría No. 10 con corte al 17 de septiembre de 2022, reporta de acuerdo con nueva reprogramación presentada por el contratista y aprobada por interventoría 7.42% programado VS 8.59% ejecutado lo que representa adelanto  del 1.17%.
Informe semanal de interventoría No. 9 con corte al 10 de septiembre de 2022, reporta de acuerdo con nueva reprogramación presentada por el contratista y aprobada por interventoría 4.71% programado VS 4.91% ejecutado lo que representa adelanto  del 0.2%.
Informe semanal de interventoría No. 8 con corte al 01 de septiembre de 2022, reporta de acuerdo con nueva reprogramación presentada por el contratista, 2.21% programado VS 3.75% ejecutado lo que representa adelanto  del 1.54%. Se realiza mesa de trabajo virtual con la participación de municipio, interventoría y PS el día 06 de septiembre de 2022, se da la alerta respecto de los recursos que se encuentran en la reserva y la importancia de ejecutarlos en la presente vigencia en virtud el bajo avance en la ejecución si bien es cierto se ha consumido la tercera parte del tiempo estimado para el proyecto.
Informe semanal de interventoría No. 6 con corte al 18 de agosto de 2022, reporta de acuerdo con reprogramación presentada por el contratista, 19.26% programado VS 1.86% ejecutado lo que representa atraso del 17,40%. Se solicita a interventoría remitir a municipio informe de alerta sobre presunto incumplimiento por parte del contratista.
Informe semanal de interventoría No. 5 con corte al 11 de agosto de 2022, reporta de acuerdo con reprogramación presentada por el contratista, 6.43% programado VS 1.25% ejecutado lo que representa atraso del 5.18%.
Informe semanal de interventoría No. 4 con corte al 04 de agosto de 2022, reporta de acuerdo con reprogramación presentada por el contratista, 3.43% programado VS 0.43% ejecutado lo que representa atraso del 3%. Cláusula resolutoria: 70% avance de obra al 15 de diciembre de 2022
Informe semanal de interventoría con corte al 28 de julio de 2022, reporta de acuerdo con reprogramación presentada por el contratista, 0.17% programado VS 0.17% ejecutado.
Contrato con 0'% de avance según reporte de interventoría, continúan labores preliminares (actas de vecindad, verificación de topografía, entre otros).
Se adelantan firmas de actas de vecindad, contrato con 0'% de avance según reporte de interventoría
Se suscribe Acta de Inicio el día 08 de julio de 2022.
Se espera envío de información faltante por parte del contratista a interventoría para su revisión, el día 07 de julio de 2022.
Interventoría reporta recibo parcial de información, pendiente respuesta del municipio a inquietud del contratista la cual se espera para el día 29 de junio de 2022 para completar envío. Se prevé como fecha de sucripción acta de inicio para el día 06 de julio de 2022.
Se espera entrega  completa de información por parte del contratista a la interventoría para su revisión, el día 23 de junio de 2022.
Se programa socialización del proyecto para el día 17 de junio de 2022. Pendiente remisión de documentación por parte del contratista para revisión de interventoría. Fecha prevista para entrega el día 17 de junio de 2022.
Se asigna acta de interventoría No. 012-RIII para la etapa de ejecución de obra, el día 06 de junio de 2022. Pendiente definición de fecha de socialización del proyecto por parte del municipio.
Municipio remite a PS documentación para solicitud de interventoría la cual se ralizará en la semana del 6-10 de junio de 2022. Así mismo, se programará la socialización del proyecto previo al inicio del mismo.
Posible aprobación de pólizas y remisión a PS el día 31 de mayo de 2022.
Se suscribe contrato de obra el día 17 de mayo de 2022, pendiente aprobación de pólizas por parte del municipio.
Pendientes ajustes al contrato de obra según revisión y observaciones encontradas.
Municipio remite el día 09 de mayo de 2022 minuta de contrato a PS para su observación y sugerencias.
Municipio confirma audiencia de adjudicación el día 28 de abril de 2022, en trámite elaboración de minuta del contrato de obra
Municipio realiza publicación en borrador el día 04 de marzo de 2022 y remite link de creación https://www.contratos.gov.co/consultas/detalleProceso.do?numConstancia=22-21-30366&amp;g-recaptcha-response=03AGdBq26E3OYZ981a1sp2dQbBzLGSSfieBIX-nE_YK2BVOPisNVOomDtYoyPS5SgU_dpWT6d3QUgmIwXQWtop3pacEOavLH3wMeATMbq9JIAsXzRvA7nko_sjDzLO23V1QVoSZHYKyL9PvRhDlWgukWx-MMHKMrYnaApKLSRxRt5bqapu3ze7oVeZTx_LN7DKsZJNViZEmlnaUHmQ-QpXUKczEffmSu8uniz4B3HafyNjmbq1tbLoQlRnJhTBG5o9R54tt2Lz6MqlQw7bEZD0WxdQQR9ey1BmRR7V_50p7oaTNKS1KWyhQgvT90b1z2sh5TYEzvsmnnUAmQLmCDT-FTLPWBTX3Um2tLf6KVYIMt9gyaQV6Zzi8h2n07IpBrHr1zY9PaAn9PZ0FAbEcrDKKgZHGagaByNa3ljWYzzJbSTIs3nn3owJCQ77-ejQQkHULoqBPhuLgNLMt2_CKRWepjIEwn2ErOv_X5FdN79eDe-nOFBM0YdWea0
Se remite al municipio mediante correo electrónico del día 17 de febrero de 2022, ficha de estructuración con firmas y se le solicita agilizar proceso de seleccion de contratista.
Ficha de estructruración completa, se remite al municipio desde la DISH oficio con No. radicación S-2022-4300-022904 del 09 de febrero de 2022 que obedece al concepto de verificación documental y la viabilidad al municpio para que inicie su proceso de selección. 
No se presenta respecto del seguimiento en SGMO de 01 de febrero de 2022, ninguna novedad en ficha de estructuración (pendientes firmas de los apoyos correspondientes jurídico, social y sostenibildad por parte de PS) según verificación realizada en 08 de febrero de 2022.
Ficha de estructuración cargada en SGMO pendientes firmas de los apoyos correspondientes (jurídico, social, sostenibildad) por parte de PS
Documentación revisada cumple, se encuentra en 100%; ficha de estructuración cargada en el drive desde el 29 de diciembre de 2021, pendientes firmas</t>
  </si>
  <si>
    <t xml:space="preserve">CONSORCIO VIAS TASCO 22/ R.L DANILO PINEDA </t>
  </si>
  <si>
    <t>E-2020-2203-224170</t>
  </si>
  <si>
    <t>Manaure Balcon del Cesar</t>
  </si>
  <si>
    <t>601 FIP 2021</t>
  </si>
  <si>
    <t>Construcción En Placa Huella De La Vía De Acceso Alterna Al Corregimiento De Sabanas De León En El Municipio De Manaure - César</t>
  </si>
  <si>
    <t>1075 ml</t>
  </si>
  <si>
    <t xml:space="preserve">1. Causa del suspensión: Se suspende actividades de obra el 23 de febrero, por proceso de mayor permanencia. 
2. Gestión de la interventoría: 20/04/2023 se realiza reunión virtual con ente territorial, contratista para revisar el estado actual de las condiciones que dieron lugar a la suspensión de las actividades de obra. el 03/05/2023 se cita reunión con el fin de revisar el estado actual del proyecto, revisar lo correspondiente a la mayor permanencia y reinicio de las actividades de obra. 
3, Acta parcial 1, 2 y 3. pagadas al contratista de obra </t>
  </si>
  <si>
    <t>03/02/2023 Et remite solicitud MP
Supervisión remite observaciones y recomendaciones respecto a documentación pendiente- (CDP, concepto interventoría)
07/02/2023 Supervisión remite respuesta con observaciones a comunicado solicitud ET de Mayor permanencia y vía correo referencia el estado del contrato y solicita al Et el cumplimiento de las obligaciones contractuales.
14/02/2023 Comite seguimiento estado actual ejecución Interventoría- ET y supervisión convenio. Pendiente documentos MP,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Seguimiento MP, ET sigue sin remitir solicitud ajustada según lineamientos- compromiso de envío 08 marzo 2023
*se remite desde la supervisión solicitud informes financieros 2023,
22/03/2023 Se radica comunicado M-2023-4301-013846 a la supervisión del contrato de interventoría con el fin de solicitar la mayor permanencia por acompañamiento de interventoría.
29/03/2023 Se realiza visita de campo desde la supervisión del convenio- verificación estado actual de ejecución, proyecto suspendido a espera respuesta formal del estado de solicitu de mayor permanencia radicado a supervisión de interventoría.
25/03/2023 Supervisión interventoría remite respuesta a MP solicitando aclaración - Pendiente rta interventoría para complemento de supervisión convenio y dar respuesta,</t>
  </si>
  <si>
    <t>CONSORCIO VIAS SABANAS DE LEON
RL: LUIS FERNANDO MORON VEGA</t>
  </si>
  <si>
    <t>E-2020-2203-235039</t>
  </si>
  <si>
    <t>Pelaya</t>
  </si>
  <si>
    <t>606 FIP 2021</t>
  </si>
  <si>
    <t>Mejoramiento De Vías Terciarias Para La Productividad Mediante La Construcción De Placa Huella Que Interconectará Las Veredas Carrizal Y Manantial Del Municipio De Pelaya - César</t>
  </si>
  <si>
    <t>957 ml</t>
  </si>
  <si>
    <t xml:space="preserve">1. Causa de la suspensión: Inconvenientes de acceso a la obra . 
2. Gestion de la Interventoria: Se realiza mesa de seguimiento el día 25/04/2023 donde se solcita la aclaración del proceso de facturación y radicación de actas parciales de obra. 
3,Acta parcial 1, 2 y 3 se realiza el pago al ente territorial.
Acta parcial No 4 pendiente de pago (Posible fenecimiento).
Acta parcial 5 se radica cuenta el 07/03/2023  </t>
  </si>
  <si>
    <t>31/03/2023 El proyecto reinicio el dia 15 de marzo y culmina el 17 de abril y presenta un avance programdo del 98% vs ejecutado del 83% segun informe semanal No 23
23 02 2023. se realiza mesa de trabajo virtual el 14 de febrero de 2023, el alcalde se comprometio a citar al contratista para revisar aspectos contractuales y lograr un plan que le permita finalizar las obras, se remitio correo al alcalde para que indique las desiciones tomadas para dar reinicio a las obras.
08 03 2023 El ENTE TERRITORIAL no ha dado respuesta al correo por el cual se solicita dar reinicio a las obras, el 02 de marzo 20223 se da respuesta a derecho de peticion presentada por la comunidad a PROSPERIDAD SOCIAL a nombre de la ASOCIACION NACIONAL DE USUARIOS CAMPESINOS DE PELAYA. Se solicito al apoyo social la programacion de AV2.
16 03 2023 Se programa auditoria visible para el 04 de abril de 2023.</t>
  </si>
  <si>
    <t>UNION TEMPORAL VIAS TERCIARIAS PELAYA</t>
  </si>
  <si>
    <t>E-2020-2203-252304</t>
  </si>
  <si>
    <t>La Jagua de Ibirico</t>
  </si>
  <si>
    <t>560 FIP 2021</t>
  </si>
  <si>
    <t>Construcción De Pavimento En Concreto Rígido En Diferentes Sectores Del Municipio De La Jagua De Ibirico - César</t>
  </si>
  <si>
    <t>833,8 ml</t>
  </si>
  <si>
    <t xml:space="preserve">1. Causa de la suspensión: Se presenta problemas de redes en los tramos penidientes por intervención.  
2. Gestion de la Interventoria:  20/04/2023 se remite comunicado BIL-2012-560-51 con el estado actual de las vias por intervenir.
 27/05/2023 se realiza mesa de trabajo con presencia del supervisor, ente territorial e interventoría, donde se trato el tema de l reinicio de actividades de obra. 
3. Actas parciales: Se realiza el pago del acta parcial 1 y 2 correspodiente al 30% de avance de obra. </t>
  </si>
  <si>
    <t>06/02/2022 Supervisión remite comunicado S-2023-4301-035023  solicitando cumplimiento obligaciones con tiempo respuesta 5 días hábiles solución acueducto y alcantarillado.
20/feb/2023 comité seguimiento con regional Cesar- Estado convenios.
21/feb/2023 Reunión presencial con interventoría- Estado ejecución proyectos.
*Se realiza AV2
*Reiteración #2 pólizas OT2
23/feb/2023 mesa de trabajo interventoría, estado documentación reformulación y mayores permanencias proyectos Cesar.
27/feb/2023 Solicitud S-2023-4301-053027 solución controversia.
28/feb/2023 seguimiento con interventoría informes mensuales.
07/03/2023 seguimiento respuesta ET problematica redes- SIN RESOLVER POR ET
*se remite desde la supervisión solicitud informes financieros 2023.
28/03/2023 Se remite memorando a SuB contratación solicitado solución de controversias- Problematica redes, atraso ejecución de obra y no presentación de actualización de garantias del otro si 2.
21/04/2023 interventoría remite comunicado con estado actual del proyecto, persiste problematica redes
*Et remite comunicado como respuesta del requerimiento
27/04/2023 Se realiza comite de seguimiento en vista que comunicado enviado por ET no cumple los parametros solicitados- a la fecha el municipio no ha dado solución a problematica de redes para reinicio proyecto- se advierte posible incumplimiento a ET (compromiso ET remitir cronograma de acciones para dar solución).</t>
  </si>
  <si>
    <t>CONSORCIO VIAL LA JAGUA</t>
  </si>
  <si>
    <t>E-2020-2203-253270</t>
  </si>
  <si>
    <t>Chiriguana</t>
  </si>
  <si>
    <t>577 FIP 2021</t>
  </si>
  <si>
    <t>Construcción De Pavimento En Concreto Rígido En Diferentes Sectores Del Corregimiento De Poponte. Chiriguana - César</t>
  </si>
  <si>
    <t>668,15 ml</t>
  </si>
  <si>
    <t>1. Causa de la suspensión: Se suspende actividades de obra debido  a tramite de reformulación y mayor permanencia de interventoría.
2. Gestion de la Interventoria: 27/04/2023 se remite subsanaciones a las observaciones realizadas por el validador técnico. 
3, Acta 1 y 2 se realiza pago al ET.</t>
  </si>
  <si>
    <t>06/02/2023  Comite seguimiento sup convenio, se realizan recomendaciones para ajuste de la solicitud de reformulación- Et e interventoría debe subsanar.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contratista sigue sin remitir información faltante para completar documentación- compromiso ET realizar reunión y dar solución durante la semana
*se remite desde la supervisión solicitud informes financieros 2023,
15/03/2023 Comité de seguimiento- estado actual documentación reformulación- se generan compromisos de entrega a las observaciones realizadas
22/03/2023 Se realiza comité de seguimiento para verificación estado actual proceso de reformulación, se dan los lineamientos necesarios para que el municipio radique la solicitud lo antes posible.
30/03/2023 Sin documentos radicados a la supervisión para poroceder con la reformulación y dar reinicio de ejecución.
20/04/2023 interventoría remite documentación a supervisión para solicitud de reformulación y mesa técnica del proyecto.
24/04/2023 Supervisión remite a equipo validación documentos para solicitud reformulación y mesa técnica.
26/04/2023 Equipo validación remite consideraciones a la reformulación.
27/04/2023 Supervisión remite subsanación a las consideraciones presentadas por validación referente a  la reformulación.</t>
  </si>
  <si>
    <t>E-2020-2203-254428</t>
  </si>
  <si>
    <t>555 FIP 2021</t>
  </si>
  <si>
    <t>Construcción De Pavimento En Concreto Rígido En Diferentes Sectores Del Municipio De Valledupar - César</t>
  </si>
  <si>
    <t>1505 ml</t>
  </si>
  <si>
    <t xml:space="preserve">1, Causa de la suspensión: Revisión de alcance de unos de los tramos a intervenir. 
2, Gestión de la interventoría: 18/04/2023  se remite comunicado BIL-555-02 con el aval de la suspensión de las actividades de obra.  
3, Actas parciales: Acta 1, 2 y 3 pagadas al contratista de obra. 
Acta 4 aprobada por la interventoría y remitida al ente territorial para radicación. </t>
  </si>
  <si>
    <t>30/01/2023 Supervisión remite comunicado S-2023-4301-030146 a Et solicitando cumplimiento obligaciones y remisión documentos para mayor permanencia.
20/feb/2023 comité seguimiento con regional Cesar- Estado convenios.
21/feb/2023 Reunión presencial con interventoría- Estado ejecución proyectos.
*reiteración # 3 entrega actualización garantias OT2
23/feb/2023 mesa de trabajo interventoría, estado documentación reformulación y mayores permanencias proyectos Cesar.
*Se realiza AV2
07/03/2023 Seguimiento MP, Interventoría manifiesta acompañamiento a proyecto hasta 17 de marzo no MP
*se remite desde la supervisión solicitud informes financieros 2023,
13/03/2023 Se solicita al municipio mediante correo electrónico el cargue de las garantias actualizadas según otro si 2 a el secop 2
17/03/2023 Interventoría remite informe de revisión ccalidad a los tramos que presentan nocedad en cuanto a fisuras en placas de concreto
22/03/2023 Se envia correo al municipio solicitando el cargue de las polizas al Secop II
30/03/2023 Se realiza visita de campo desde la supervisión del convenio- verificación estado actual de ejecución, se proyecta terminación 20 de abril de 2023.
28/04/2023 Pendiente envío comunicado a SC aprobación polizas otro si 2.
-Seguimiento reinicio para terminación actividades.</t>
  </si>
  <si>
    <t>CONSORCIO AZNE VALLEDUPAR URBANO	R.L. MIGUEL	ERASMO	ALVAREZ</t>
  </si>
  <si>
    <t>E-2020-2203-233376</t>
  </si>
  <si>
    <t>Astrea</t>
  </si>
  <si>
    <t>564 FIP 2021</t>
  </si>
  <si>
    <t>Construcción De Pavimento Rígido Sobre La Vía Que Conduce Desde El Cementerio Hasta El Estadio Los Malsameros En La Cabecera Municipal Astrea - César</t>
  </si>
  <si>
    <t>943,15 ml</t>
  </si>
  <si>
    <t xml:space="preserve">1. Causa de la suspensión: Reformulación del proyecto, por adición de recursos para actividades no previstas. Pendiente remisión de CDP y soporte técnico del adicional. 
2. Gestion de la Interventoria: 24/04/2023 se realiza reunión con supervisión y ente territorial donde se genera el compromiso de entrega de los soportes para la reformulación del proyecto. 
3, Actas parciales.Acta 1, 2, 3 y 4 pagadas al contratista de obra. </t>
  </si>
  <si>
    <t>07/02/2023 Se cita comite virtual, ET no asiste- se remite comunicado S-2023-4301-035829 con plazo perentorio 5 días hábiles entrega información so pena de enviar arreglo directo.
20/feb/2023 comité seguimiento con regional Cesar- Estado convenios.
21/feb/2023 Reunión presencial con interventoría- Estado ejecución proyectos.
23/feb/2023 mesa de trabajo interventoría, estado documentación reformulación y mayores permanencias proyectos Cesar.
28/feb/2023 seguimiento con interventoría informes mensuales.
07/03/2023 Comité de seguimiento reformulación, Pend documentación- compromiso ET entrega viernes 10 marzo 2023,
*se remite desde la supervisión solicitud informes financieros 2023.
13/03/2023 Se remite comunicado S-2023-4301-064274 solicitando el cumplimiento a las obligaciones, entrega documentos reformulación
28/03/2023 Se realiza visita de campo desde la supervisión del convenio- verificación estado actual de ejecución, proyecto suspendido a espera entrega documentación del municipio para reformulación (Adición de recursos). Compromiso entrega documentación 30 marzo 2023 por parte de ET
*24/04/2023 se realiza reunión de seguimiento, sin reinicio previsto- causales suspensión continuan, 
*27/04/2023 sin recibir documentos para mesa tecnica.</t>
  </si>
  <si>
    <t>CONSORCIO VIAS ASTREA/ R.L ALVARO SUAREZ</t>
  </si>
  <si>
    <t>E-2020-2203-234213</t>
  </si>
  <si>
    <t>703 FIP 2021</t>
  </si>
  <si>
    <t>Pavimentación En Concreto Rígido De Las Vías Urbanas En El Municipio De Gamarra - César</t>
  </si>
  <si>
    <t>1445 ml</t>
  </si>
  <si>
    <t>1. Causa del atraso: No se ha realizado aplicación del plan de contingencia por parte del contratista de obra.
2. Gestion de la Interventoria: 25/05/2023 se remite comunicado BIL-2012-703-077 Solicitando plan de trabajo para el tiempo adicionado. 
3. Actas parciales; Acta 1, 2 y 3 pagadas al contratista.</t>
  </si>
  <si>
    <t>31/03/2023 El proyecto reinicio el dia 15 de marzo y culmina el 17 de abril y presenta un avance programdo del 98% vs ejecutado del 83% segun informe semanal No 23
 23 02 2023 se realizo mesa de trabajo virtual el 14 de febrero de 2023, el alcalde se comprometio a concluir obras complementarias en quice dias (finales de febrero) para reiniciar el contrato de obra, se envio un correo de seguimiento al compromiso.
08 03 2023 El ENTE TERRITORIAL no ha dado respuesta al correo por el cual se solicito reinicio de la obra en cumplimeinto de los terminos solicitado por el alcalde para concluir obra de reposicion, se converso la semana pasada con el Alcalde por medio telefonico quien se comprometio a dar reinicio. EL 07 03 2023 se dialogo con la veeduria la cual se encuentra inconforme por el no reinicio de las obras, comentan que se tienen deuda con los trabajadores, que no hay personal ni equipo en obra y que ya se tiene area para dar continuidad a los trabajos. Se solicito al apoyo social la programacion de AV2.
16 03 2023 se programa AV2 para el 23 de marzo de 2023 y se da respuesta a solicitud de veedor sobre estado del convenio y del contrato de obra.</t>
  </si>
  <si>
    <t>CONSORCIO MONTELUIS 2022/ R.L  LUIS AMAYA</t>
  </si>
  <si>
    <t>E-2020-2203-255763</t>
  </si>
  <si>
    <t>El Paso</t>
  </si>
  <si>
    <t>561 FIP 2021</t>
  </si>
  <si>
    <t>Construcción En Pavimento En Concreto Rígido En Diferentes Sectores Del Municipio De El Paso - César</t>
  </si>
  <si>
    <t>936,6 ml</t>
  </si>
  <si>
    <t xml:space="preserve"> 1. Causa de la suspensión. Problema de red de alcantarillado en uno de los tramos a intervenir. 
2. Gestion de la Interventoria:  19/04/2023 se realiza mesa de trabajo con ente territorial con el fin de generar compromisos del reinicio de actividades de obra. 
3. Actas parciales: 1, 2, 3 y 4 pagadas al contratista de obra.  </t>
  </si>
  <si>
    <t xml:space="preserve">
15/feb/2023 Comité de seguimiento- continua pendiente documentos MP
20/feb/2023 comité seguimiento con regional Cesar- Estado convenios.
21/feb/2023 Reunión presencial con interventoría- Estado ejecución proyectos.
23/feb/2023 mesa de trabajo interventoría, estado documentación reformulación y mayores permanencias proyectos Cesar.
Interventoría remite solicitud plan contingencia,
ET remite actualización solicitud MP, CDP 1 pendiente CDP 2
28/feb/2023 seguimiento con interventoría informes mensuales.
07/03/2023 Seguimiento MP, ET sigue sin remitir CDP para completar valor solicitado 
*se remite desde la supervisión solicitud informes financieros 2023, 
16/03/2023 Mediante comunicado M-2023-4301-012832 se solicita desembolso 4 al convenio
24/03/2023 Se notifica pago desembolso 4 al convenio
31/03/2023 el municipio esta en espera que la empresa de servicios publico realice las conexiones intradomiciliarias y que la empresa de energia afinia realice trabajos algunos postes para reiniciar y culminar el tramo faltante, afinia no ha respondido a multiples requerimientos del municipio,
*27/04/2023 se realiza reunión de seguimiento Et, interventoría y supervisión- sin reinicio previsto- causales suspensión continuan</t>
  </si>
  <si>
    <t>CONSORCIO PAVIMENTO EL PASO, Representado por LUIS ALBERTO
VILLAREAL YANET</t>
  </si>
  <si>
    <t>E-2020-2203-142121</t>
  </si>
  <si>
    <t>460 FIP 2021</t>
  </si>
  <si>
    <t>Mejoramiento De Vías Terciarias, Vía Que Comunica Del Casco Urbano Al Centro Poblado Cuatro Caminos Sector 2 ( K 7+506 Al K 9+00) Municipio De Paime - Cundinamarca</t>
  </si>
  <si>
    <t>N.A</t>
  </si>
  <si>
    <t>1090 ml</t>
  </si>
  <si>
    <t xml:space="preserve">PAIME
No se avaló solicitud de prórroga por renuencia del contratista en el cumplimiento de sus obligaciones
1. Causa del atraso: 05/02 Falta de disponibilidad de materiales en obra, bajo rendimiento de actividades en obra. 
2. Gestión de la interventoría: 
Bil-2012-460-070 16 de febrero de 2023 Se informa paralización de trabajos en obra
BIL-2012-460-071 20 de febrero de 2023 Paralización de trabajos en obra.
BIL-2012-460-072 20 de febrero de 2023 Recomendación liquidación de contrato 101-19-03-LP-004.
BIL-2012-460 -074 1 de marzo de 2023 Reiteración recomendación liquidación de contrato 101-19-03-LP-004-2021.
BIL-2012-460-075 14 de marzo de 2023 Informe de trazabilidad remitido al supervisor de la ejecución del convenio 460 de 2021.
Este contrato culmino su tiempo contractual sin gestion por parte del contratista, realizando abandono de obra, el ente territorial no se ha pronunciado
Falta acta de terminación debido a que el ente territoral y contratista no se han pronunciado.
</t>
  </si>
  <si>
    <t>Contratista solicita prórroga al contrato de obra según su oficio del día 25 de enero de 2023 y alcance del 31 de enero de 2023, por 3.5 meses. Pendiente aval de interventoría.
Interventoría avala prórroga a la suspensión por espacio de un (1) meses a partir del 20 de diciembre de 2022 solicitada por el contratista dada  la restricción de movilidad para tráfico pesado decretada por el departamento de Cundinamarca por la caida del puente de Villagómez, ruta obligada para acceder al municipio de Paime.
Proyecto suspendido a partir del 21 de octubre de 2022 por dos meses.
Contratista solicita suspensión de obra, pendiente por avalar por parte de interventoría.
Informe semanal de interventoría No. 22 con corte al 23 de octubre de 2022 reporta 100% proyectado VS 38.42% ejecutado con atraso de 61.58%. Pendiente reprogramación por parte del contratista según aval de prórroga por dos (2) meses por parte de interventoría respecto de solicitud presentada por aquel.
Informe semanal de interventoría No. 21 con corte al 16 de octubre de 2022 reporta 100% proyectado VS 37.38% ejecutado con atraso de 62.72%. Pendiente reprogramación por parte del contratista según aval de prórroga por dos (2) meses por parte de interventoría respecto de solicitud presentada por aquel.
Informe semanal de interventoría No. 19 con corte al 02 de octubre de 2022 reporta 100% proyectado VS 32.55% ejecutado con atraso de 67.45%. Pendiente aval de prórroga por dos (2) meses por parte de interventoría respecto de solicitud presentada por el contratista.</t>
  </si>
  <si>
    <t>CONSORCIO MARIEL VIAL PAIME/ R.L SUPLENTE RAFAEL MARTINEZ</t>
  </si>
  <si>
    <t>E-2020-2203-225241</t>
  </si>
  <si>
    <t>637 FIP 2021</t>
  </si>
  <si>
    <t xml:space="preserve"> Mejoramiento Y Construcción De Pavimento Rígido En El A Nillo Vial Sector Hato Casco Urbano Del Municipio De La Mesa - Cundinamarca</t>
  </si>
  <si>
    <t>880 ml</t>
  </si>
  <si>
    <t>1, Gestión de interventoría: 04/03 Acta de terminación entregada en proceso de firmas y suscripción. Sin otrosí al contrato de obra con el valor que corresponde a la reducción del valor del contrato conforme al balance de cantidades No. 2 -$ 306.059.892,00
Acta del 90% radicada.</t>
  </si>
  <si>
    <t>1/3/2023 Contrato terminado. Se realizó visita al sitio de la obra y se realizaron observaciones que deben ser subsanadas por calidad.</t>
  </si>
  <si>
    <t>CONSORCIO LA MESA DBS-BARI 
RL: DAVID RIVERA BAYONA</t>
  </si>
  <si>
    <t>E-2020-2203-253168</t>
  </si>
  <si>
    <t>Fosca</t>
  </si>
  <si>
    <t>646 FIP 2021</t>
  </si>
  <si>
    <t>Pavimentación De La Vía De Acceso Al Municipio De Fosca - Cundinamarca</t>
  </si>
  <si>
    <t>877 ML</t>
  </si>
  <si>
    <t>FOSCA
Proyecto Terminado con pendientes.
Acta de terminación en proceso de revisión, para iniciar proceso de firmas y suscripción
Teniendo en cuenta actuaciones del E.T esta interventoría mediante oficio BIL-2012-646-102 del 30 de enero solicita aclaración de registro y reporte contractual de las condiciones del contrato de obra e interventoría.
Mediante oficio Bil-2012-646-103 15 de febrero de 2023 se informa los Requisitos para entrega y recibo final del objeto contractual.
Mediante oficio Bil-2012-646-104 8 de marzo de 2023 se reitera solicitud remisión documentos de terminación contractual
Mediante oficio Bil-2012-646-105 21 de marzo de 2023 se reitera documentos pendientes de entrega plan de sostenibilidad
Mediante oficio Bil-2012-646-106 del 21 de marzo de 2023 se realiza solicitud de documentos componente social finalización de obra
Proyecto terminado con pendientes , falta reunión con el contratista y ente territorial, con entrega de documentos para de la finalizacion pendientes.
No se ha suscrito acta de terminación por revisión.</t>
  </si>
  <si>
    <t>01/03/2023 De las actividades contempladas en el contrato de obra, solo falta ejecutar la demarcación, actividad que requiere que una empresa especializada se traslada hasta Fosca, lo que, según informa el contratista ya esta coordinado. A la espera del Acta de recibo para solicitar realización de la AV3.
10/03/2023 SEgún informa el contratista la demarcación la terminan el día de hoy. Se cita a mesa técnica para debatir la entrega de los documentos finales del contrato.</t>
  </si>
  <si>
    <t>CONTRATSITA OBRAS CIVILES/ Edwin Ricardo Hurtado</t>
  </si>
  <si>
    <t>E-2020-2203-232380</t>
  </si>
  <si>
    <t>Labateca</t>
  </si>
  <si>
    <t>666 FIP 2021</t>
  </si>
  <si>
    <t>Construcción De Pavimento Rígido En La Cll 3A. Cll 3B. Cra 9A Del Barrio Villa Angelita Y En La Cll 5 Entre Cra 2 Y Cra 5. Del Casco Urbano Del Municipio De Labateca - Norte De Santander</t>
  </si>
  <si>
    <t>334 ML</t>
  </si>
  <si>
    <t xml:space="preserve">1. El Contratista finalizo el proyecto al 100%, se firmo acta de terminacion el 12 de octubre de 2022.
2. 03/11 se realiza visita para recibo final de la obra en compañia del DPS. Visita de verificación de atención a requerimiento social y  reparación de fisuras en las losas, el día 22/03/2023. 
3, Gestión Interventoría: Se envio oficio al contratista con fecha 20/02/2023 reiterando la documentación para el cierre y liquidación.  Oficio el 20/02/2023, con requerimiento de reparaciones en fisuras del pavimento.
Reparaciones ya realizadas  
Se programa comité para el 05/05/2023, para revisar pendientes y acordar compromisos para liquidación del contrato. </t>
  </si>
  <si>
    <t xml:space="preserve"> 8/02/2023  Se elaboro y se gestionó firmas de  AECS                                                                                                                                                                                                                      31/12/2023 Proyecto de obra terminado  con los seis desembolsos efectuados                                                                                                                                                                                          Proyecto en ejecución. 
Inicio: 13-06-22
Se remitio plan de contingencia
El dia 8/07/2022 se realizo seguimiento, a fecha del 10/07/2022 se tiene un 11,54% ejecutado y un 20,84% planeado, el dia 13  de julio del 2022 se envio oficio de presunto incumplimiento, ya se tramito la prorroga al convenio.
Con corte del 17/07/2022 se reporta un programado del 22,77% contra un ejecutado del 14,77%.
Se realiza auditoria visible No 1 el 21 de julio del 2022.
Para el 24/07/2022, el contratista tiene un ejecutado del 26,94% contra un planeado del 25,71%, teniendo un 1,23% de adelanto.
El 28 de julio se realiza mesa de trabajo, con corte del 31 de julio se reporta un planeado del 29,05% y un ejecutado del 33,78% con un 1,16% de avance
El 11 de agosto se realiza seguimiento se reporta un programado del 35,71% y un ejecutado del 38,55% con un 2,84% de avance.
Con corte del 14/08/2022 se reporta un avance ejecutado del 44,30% y un programado del 44,06%, se envia oficio de incumplimiento al municipio el dia 17/08/2022.
con corte del 21/08/2022 se reporta un avance ejecutado del 50,53% y un programado del 52,47%, se reciben documentos para el desembolso No 1 del 10%.
con corte del 28/08/2022 se reporta un avance ejecutado del 57,36% y un programado del 61,75%
con corte del 4/09/2022 se reporta un avance ejecutado del 72,78% y un programado del 70,69%, se realiza desembolso No 2 bajo el radicado M-2022-4301-044104 DEL 7/09/2022 Por un valor de 178.521.232 para un avance financiero del 30%.
con corte del 11/09/2022 se reporta un avance ejecutado del 74,17% y un programado del 79,48%, se realiza desembolso No 3 bajo el radicado M-2022-4301-045124 DEL 12/09/2022 Por un valor de 178.521.232 para un avance financiero del 50%.
se realiza desembolso No 4 bajo el radicado M-2022-4301-045488 DEL 14/09/2022 Por un valor de 178.521.232 para un avance financiero del 70%.
con corte del 18/09/2022 se reporta un avance ejecutado del 80,00% y un programado del 87,09%
con corte del 2/10/2022 se reporta un avance ejecutado del 94,09% y un programado del 95,83%
con corte del 9/10/2022 se reporta un avance ejecutado del 96,55% y un programado del 98,59%
 El Contratista finalizo el proyecto al 100%, se firmo acta de terminacion el 12 de octubre.
se realiza solicitud de desembolso No 5 bajo el radicado M-2022-4301-056188 DEL 15/11/2022 Por un valor de  178.521.232 para un avance financiero del 90%.
se realiza solicitud de desembolso No 6 bajo el radicado M-2022-4301-063548 DEL 12/12/2022 Por un valor de  37.789.290 para un avance financiero del 100%.</t>
  </si>
  <si>
    <t>CONSTRUCCIONES Y ASESORIAS INTEGRALES OYR LTDA/R.L ARMANDO ORTIZ</t>
  </si>
  <si>
    <t>E-2020-2203-233891</t>
  </si>
  <si>
    <t>Norte De Santander</t>
  </si>
  <si>
    <t>Villa del Rosario</t>
  </si>
  <si>
    <t>541 FIP 2022</t>
  </si>
  <si>
    <t xml:space="preserve">Construcción de Pavimento En Adoquín de Gres Para Vías Y Andenes Sector Villa Antigua, Municipio Villa Del Rosario - Norte De Santander
</t>
  </si>
  <si>
    <t>1. Causa atraso: Inconvenientes que no permiten avance, postes en margen de vía, un tramo de red de alcantarillado en mal estado, fallos en la subrasante. 
2. Gestión Interventoría: Comité de obra semanal. 27/04/2023, en los que se evalua avance de compromisos y se reitera al  municipio la intervención oportuna. 
El 31/03/2023 se envió oficio al municipio solicitando definir acciones con un árbol del que interfiere la raiz en la vía y con CENS definir movimiento de postes de energía que están dentro de la vía y que adicional presentan falla. 
Definir acciones con canal existente que se encuentra colapsado. 
Reposición de red de alcantarillado 
Interventoría avala solicitud de suspensión solicitando al municipio la reposición de redes
Se suscribió suspensión 12/04/2023 por un mes - Se programó comité para el 04/05/2023
3. Actas: No aplica hasta el momento.</t>
  </si>
  <si>
    <t>.El 18/01/2023 el acta de asignación. 
El 31/01/2023 se envía corre por parte de la supervisión a la E.T., en el cual se informa sobre los requisitos para trámite de desembolso del convenio. 
El 01/03/2023 se suscribe acta de inicio del contrato de obra. Se solicita auditoria visible para el 29/03/2023
El 27/03/2023, se realiza visita de obra por parte del supervisor del convenio. 
12/04/23.
El 14/04/2023 se envía correo por la supervisión al E.T. oficio N° S-2023-4301-086751, en el cual se solicita cumplimiento de las obligaciones a cargo de la E.T.</t>
  </si>
  <si>
    <t>INGPRA SAS</t>
  </si>
  <si>
    <t>E-2020-2203-232385</t>
  </si>
  <si>
    <t>689 FIP 2021</t>
  </si>
  <si>
    <t>Construcción De Placa Huella En La Vereda La Balsa, Municipio De Labateca - Norte De Santander</t>
  </si>
  <si>
    <t>650 ML</t>
  </si>
  <si>
    <t xml:space="preserve">1. Causales del atraso: No aplica
2. Gestión Interventoría: Acta de recibo firmada formatos DPS y Gobernación 
Oficio a contratista con listado de documentos finales 18/02/2023, 
AV3, realizada el 24/04/2023. 
 3. Acta: el 10/02 se radicó acta No. 4  y 5 en la Goberanción. Se esta revisando acta 6 y final (10%) y documentación final, para trámite de cobro. </t>
  </si>
  <si>
    <t>10/01/2023  Se solicito AV 2                                                                                                                                                                                                                                                                                    El contratista no ha dado inicio a la ejecución de obra, se envió oficio de solicitud de inicio fisico de las obras y se programó comité técnico para el viernes 05 de agosto. 
Se reporta un programado del 0,88% y un ejecutado del 0,00%, a la fehca no se observan avances de obra.
Con corte del 14/08/2022 se reporta un avance programado del 2,47% y un ejcutado del 0,23%
Se realiza reunion el dia 22/08/2022 con funcionarios de la gobernacion, se reporta un porcentaje ejecutado del 2,11% y un programado del 4,66%, con corte del 21 de agosto.
con corte del 28/08/2022 Se reporta un programado ejecutado del 9,14% y un programado del 11,85%.
con corte del 4/09/2022 Se reporta un programado ejecutado del 17,18% y un programado del 20,85%.
con corte del 11/09/2022 se reporta un avance ejecutado del 28,16% y un programado del 30,79%, se realiza desembolso No 1 bajo el radicado M-2022-4301-045064 DEL 12/09/2022 Por un valor de  103.360.844 para un avance financiero del 10%.
con corte del 18/09/2022 se reporta un avance ejecutado del 44,53% y un programado del 35,64%
con corte del 2/10/2022 se reporta un avance ejecutado del 50,20% y un programado del 52,92%, se realiza comite el dia 29/10/2022, donde revisan los items no previstos aprobados por interventoria sin aprobacion del DPS. Se envia oficio a la supervisora del contrato de interventoria reportando lo encontrado.
El 18 de octubre se radica oficio de arreglo directo
se realiza desembolso No 2 bajo el radicado M-2022-4301-064025 DEL 13/12/2022 Por un valor de  206.721.686 para un avance financiero del 30%.
se realiza desembolso No 3 bajo el radicado M-2022-4301-064018 DEL 13/12/2022 Por un valor de  206.721.686 para un avance financiero del 50%.
El 15-02-2023 se termino el contrato
El dia 22-02-2023 mediante correo se le solicita a la interventoria el acta de terminacion del contrato.
Se recibe acta de terminación con fecha del 15/02/2023
El dia 31/03/2023 Se recibe acta de entrega y recibo final, se solicita entregarla tambien en formato del Dps.</t>
  </si>
  <si>
    <t>Consorcio INSY. RL Michael Orlando Carrascal</t>
  </si>
  <si>
    <t>E-2020-2203-233308</t>
  </si>
  <si>
    <t>Puerto Santander</t>
  </si>
  <si>
    <t>651 FIP 2021</t>
  </si>
  <si>
    <t>Construcción De Pavimento Rígido En La Cll 23 Entre Cra 1N Y 2N. Cll 24 Entre Cra 1N Y 2N Y Cra 1N Entre Clls 23 Y 26. En La Urbanización 16 De Julio Del Municipio De Puerto Santander - Norte De Santander</t>
  </si>
  <si>
    <t>356 ml</t>
  </si>
  <si>
    <t>1. Gestión Interventoría: 01/02 se radica oficio en la Gobernación la recomendación de liquidación del contrato de obra. Sin respuesta por parte de la Gobernación. 
20/04/2023 se reitera solicitud de inicio del proceso de liquidación. 
Pendiente Acta de Terminación</t>
  </si>
  <si>
    <t xml:space="preserve">El 03/03/2023, se reitera correo a la E.T. a (carmen cecilia), con el fin de que subsane las observaciones a las pólizas del otrosí 1, y continuar con la etapa de liquidación del convenio.
El 06/02/2023 se envía correo por la supervisión al E.T. oficio N° S-2022-4301-035348, en el cual se da respuesta al municipio de Puerto santander sobe la "continuidad del convenio".
El 27/01/2023, se envía correo a la E.T. a (carmen cecilia), con el fin de que subsane las observaciones a las pólizas del otrosí 1, y continuar con la etapa de liquidación del convenio. 
El 24/01/2023 se envía correo por la supervisión al E.T. oficio N° S-2023-4301-026888, en el cual se indica la terminación del convenio por el vencimiento del plazo de ejecución acordado.
El 21/12/2022 mediante oficio S-2022-4301-460765  en el cual se da respuesta a la solicitud realizada por la gobernación en donde solicitaba prorroga, informado que la supervición se astendra de prorrogar el convenio. 
El 09/12/2022 mediante oficio S-2022-4301-453124 se reitera  incumplimiento clausula resolutoria incluida en el Otrosi No.1 del convenio, inicio del trámite de terminación anticipada.
El 05/12/2022 se envía correo por la supervisión al E.T. oficio N° S-2022-4301-450239, en el cual  se da respuesta a la E.T., en referencia a la solicitud de prorroga, cambio en la forma de desembolso y copia de la grabación presencial del 25 de octubre del 2022.
El 02/12/22 se solicitó a interventoría el Informe actualizado a la fecha del estado actual del proyecto.
El 30/11/2022 se envía correo por la supervisión al E.T. oficio N° S-2022-4301-446901, en el cual se informa sobre la necesidad de que la entidad territorial adelante las gestiones necesarias para iniciar el trámite de desembolso de los saldos de reservas. 
El 18/11/2022 se envía correo por la supervisión al E.T. oficio N° S-2022-4301-421984, en el cual se da respuesta a la solicitud realizada por la gobernación en donde solicitaba cambiar la forma de desembolso de los recursos del convenio.
El 08/11/2022 se envía correo por la supervisión al E.T. memorando N° S-2022-4301-414849, en el cual se informa sobre la necesidad de que la entidad territorial adelante las gestiones necesarias para iniciar el trámite de desembolso de los saldos de reservas.
El 31/10/2022 se envía correo por la supervisión al E.T. oficio N° S-2022-4301-410032, en el cual se informa sobre la necesidad de que la entidad territorial adelante la Gestión ejecución financiera convenio 651 FIP 2021.
EL 05/10/22 se suscribió acta de suspensión del contrato por el termino de 15 días, estableciendo fecha de reinicio el 20/10/22
El 04/10/22 se remite a la subdirección de contratación memorando M-2022-4301-049704 Solicitud de aplicación de mecanismos de solución de controversias- Arreglo directo
El 03/10/2022 se envía correo por la supervisión al E.T. memorando N° S-2022-4301-348429, en el cual se informa sobre la necesidad de que la entidad territorial adelante las gestiones necesarias para iniciar el trámite de desembolso de los saldos de reservas.
El 30/09/2022 se remite por parte de la supervisión al E.T oficio de solicitud de pronunciamiento frente a motivos de controversia debido a que a la fecha presenta un porcentaje de ejecución del 0,0%.
El 20/09/2022 mediante oficio S-2022-4301-337367 se reitera posible incumplimiento clausula resolutoria incluida en el Otrosi No.1 del convenio.
El Contratista cuenta con maquinaria en obra haciendo activiades preliminares
EL Contratista no ha hecho entrega total de la documentación inicial. Segun revisión del proyecto se requiere adicion de recursos para cumplir con la meta fisica estipulada.
El 25/04/2023 se envía correo por la supervisión al E.T. oficio N° S-2023-4301-103915, en el cual se solicita la actualización de las polizas del convenio. </t>
  </si>
  <si>
    <t>DANIEL ALDANA PEREZ</t>
  </si>
  <si>
    <t>E-2020-2203-234180</t>
  </si>
  <si>
    <t xml:space="preserve"> Salazar</t>
  </si>
  <si>
    <t>503 FIP 2021</t>
  </si>
  <si>
    <t>Construcción De Vías En Concreto Rígido Para El Municipio De Salazar De Las Palmas - Norte De Santander</t>
  </si>
  <si>
    <t>2238,8 ml</t>
  </si>
  <si>
    <t xml:space="preserve">1. Causa suspensión: 
 Se requiere reformulación, Por reducción de alcance y disminución de presupuesto 
2. Gestión Interventoría: DPS presentó observaciones a los documentos de reformulación, por interventoría se trasladan al contratista mediante oficio del 02 de mayo. 
28/04/2023 se avala ampliación de suspensión
3.Actas: Acta parcial No. 5 - 90% radicada ante gobernación, gobernación ya envió al DPS  </t>
  </si>
  <si>
    <t>01/02/2023  Se envia  a Ente territorial por parte de dps  objeciones a  Items  no previstos  presentados. se solicita subsanación                                                                                                                                                                    El 05/12/22 se suspende el contrato de obra.
El 23/11/22 se radica solicitud de desembolso No 3 de obra bajo el memorando M-2022-4301-058564. Avance financiero del 50% por valor de $730.901.267
El 18/11/22 por parte del apoyo financiero del convenio se informo que el desembolso No.3 fue devuelto.
El 15/11/22 se radica solicitud de desembolso No 3 de obra bajo el memorando M-2022-4301-056530. Avance financiero del 50% por valor de $730.901.268
El 21/10/2022 la interventoría CONSORCIO INTERDIBATEMAN mediante oficio CIB-SALAZAR-C503-2022-048 remite concepto favorable a la ampliación del convenio interadministrativo 503 FIP de 2021
El 19/10/2022 la entidad territorial mediante radicado No. 2022-08400-024362-1 remite solicitud de prórroga del convenio interadministrativo No.503 FIP de 2021 por un plazo de seis meses que serían hasta el 30 de junio de 2023
El 14/10/22 se remite al E.T. radicado S-2022-4301-398935 Comunicado de posible incumplimiento de obligaciones del convenio 503 FIP 2021, paso previo a aplicación de mecanismo de solución de controversias.
El 14/09/22 se radica solicitud de desembolso No 2 de obra bajo el memorando M-2022-4301-045486. Avance financiero del 30% por valor de $730.901.268
El 12/09/22 se radica solicitud de desembolso No 1 de obra bajo el memorando M-2022-4301-045122. Avance financiero del 10% por valor de $365.450.634
El 19/08/2022 mediante memorando S- 2022-4301-248569 se remite comunicado de incumplimiento del convenio, solicitud de desembolso y cumplimiento condición resolutoria incluida en el Otrosi No.1 del convenio.
El 02/08/2022 mediante memorando S- 2022-4301-230887 se remite comunicado de posible incumplimiento.
El 20/07/2022 mediante memorando S-2022-4301-217011 se remite comunicado de posible incumplimiento.
El 13/07/2022 se realizo reunión de seguimiento, se dejaron los siguientes compromisos:
El 14/07/2022 contratista entrega del plan de contingencia
A más tardar el 22/07/2022 el municipio remitira cronograma de intervención de redes y cargara el proceso.
El 22/06/2022 se remiten observaciones a la solicitud de prorroga del convenio entregada por el E.T
El 16/06/2022 Se envía correo a la gobernación de Norte de Santander con indicaciones para tramite de prórroga del convenio.
15/06/2022: Se remite correo a la gobernación de Norte de Santander con las indicaciones para remisión de informe financiero mensual del convenio
15/06/2022: Se remite correo a la gobernación de Norte de Santander con la lista de documentos que se requieren para trámite de desembolsos.
Proyecto suspendido desde el 2/03/2023.
El 9/04/2023 La supervision envia observaciones a la gobernacion de la reformulacion.</t>
  </si>
  <si>
    <t>EDIVIAL S.A- EDIFICACIONES Y VIAS SA./ R.L ALIRIO CARDENAS</t>
  </si>
  <si>
    <t>E-2020-2203-234198</t>
  </si>
  <si>
    <t>El Zulia</t>
  </si>
  <si>
    <t>504 FIP 2021</t>
  </si>
  <si>
    <t xml:space="preserve">Construcción Vías En Concreto Municipio De Zulia - Norte De Santander	</t>
  </si>
  <si>
    <t>1455 ml</t>
  </si>
  <si>
    <t xml:space="preserve">1. Causa atraso: No aplica
2. Gestión Interventoría:  Acta de Recibo final de obra en formato DPS firmada con fecha 07/03/2023 
3. Actas: Se  radica acta  6 del 10% final 14/03/2023 - Pendiente firmas de ET </t>
  </si>
  <si>
    <t>El 23/01/2023 Se solicita los informes financieros pendientes                                                                                                                                                                                                            El 23/11/22 se radica solicitud de desembolso No 4  bajo el memorando M-2022-4301-058602. Avance financiero del 70%. por valor de $ 597.757.234
El 22/11/22 Se remite correo al E.T autorizando el uso de los recursos disponibles del convenio solicitados por valor de $  187.844.553
El 22/11/22 por parte del apoyo financiero del convenio se informo que el desembolso No.4 fue devuelto.
El 16/11/22 el E.T remite oficio radicado No.2022-08400-027497-1 solicitando autorización del uso de los recursos remanentes del convenio.
El 15/11/22 se radica solicitud de desembolso No 4  bajo el memorando M-2022-4301-056549. Avance financiero del 70%. por valor de $ 597.757.235
El 21/10/2022 la interventoría CONSORCIO INTERDIBATEMAN mediante oficio CIB-ELZULIA-504-2022-043 remite concepto favorable a la ampliación del convenio interadministrativo 504 FIP de 2021
El 20/10/22 por parte de prosperidad social se dio concepto de no objeción a los ítems no previstos
El 19/10/2022 la entidad territorial mediante radicado No. 2022-08400-024361-1 remite solicitud de prórroga del convenio interadministrativo No.504 FIP de 2021 por un plazo de seis meses que serian hasta el 30 de junio de 2023
El 12/10/22 se radica solicitud de desembolso No 3 de obra bajo el memorando M-2022-4301-050896. Avance financiero del 50%. por valor de $ 597.757.235
El 12/09/22 se radica solicitud de desembolso No 2 de obra bajo el memorando M-2022-4301-045125. Avance financiero del 30%. por valor de $ 597.757.235
El 07/09/22 mediante memorando M-2022-4301-044182 se radica solicitud de desembolso No.1 (10%) por valor de $298.878.617.
El 19/08/2022 mediante memorando S- 2022-4301-248292 se remite comunicado de incumplimiento del convenio, solicitud de desembolso y cumplimiento condición resolutoria incluida en el Otrosi No.1 del convenio.
El 08/08/2022 mediante memorando S- 2022-4301-237601 se remite comunicado de presunto incumplimiento.
El 22/06/2022 se remiten observaciones a la solicitud de prorroga del convenio entregada por el E.T15/06/2022: Se remite correo a la gobernación de Norte de Santander con las indicaciones para remisión de informe financiero mensual del convenio.
El 16/06/2022 Se envía correo a la gobernación de Norte de Santander con indicaciones para tramite de prórroga del convenio.
15/06/2022: Se remite correo a la gobernación de Norte de Santander con la lista de documentos que se requieren para trámite de desembolsos.
El 23/11/22 mediante memorando M-2022-4301-058602 se radica solicitud de desembolso No.4 (70%) por valor de $597.757.234.
Fecha de termiancion 30/12/2022
Se recibe acta de entrega y recibo final con fecha del 7/03/2023</t>
  </si>
  <si>
    <t>CONSORCIO ZULIA MP/R.L. MANUEL ALBERTO MARTINEZ RODRIGUEZ</t>
  </si>
  <si>
    <t>E-2020-2203-234208</t>
  </si>
  <si>
    <t>San Cayetano</t>
  </si>
  <si>
    <t>505 FIP 2021</t>
  </si>
  <si>
    <t>Construcción De Vías En Concreto Rigido Para El Municipio De San Cayetano - Norte De Santander</t>
  </si>
  <si>
    <t>1115.2 ml</t>
  </si>
  <si>
    <t>1. Causa atraso: No aplica
2. Gestión Interventoría:  Acta de Recibo final de obra en formato DPS firmada con fecha 07/03/2023 
3. Actas: Se  radica acta  6 del 10% final 14/03/2023</t>
  </si>
  <si>
    <t>El 23/01/2023 Se solicita a  ente territorial los informes financieros pendientes                                                                                                                                                                              El 23/11/22 se radica solicitud de desembolso No 4 bajo el memorando M-2022-4301-058560. Avance financiero del 70% por valor de $350.990.862
El 22/11/22 Se remite correo al E.T autorizando el uso de los recursos disponibles del convenio solicitados por valor de$ 107.356.811.
El 22/11/22 por parte del apoyo financiero del convenio se informo que el desembolso No.4 fue devuelto.
El 17/11/22 el E.T remite oficio radicado No.2022-08400-027839-1 solicitando autorización del uso de los recursos remanentes del convenio.
El 15/11/22 se radica solicitud de desembolso No 4 bajo el memorando M-2022-4301-056603. Avance financiero del 70% por valor de $350.990.862
El 04/11/2022 se recibio documentos del desembolso No.4 (70%), el 09/11/2022 se solicito ajuste del informe financiero.
El 21/10/2022 la interventoría CONSORCIO INTERDIBATEMAN mediante oficio CIB-SAN CAYETANO-505-2022-040 remite concepto favorable a la ampliación del convenio interadministrativo 505 FIP de 2021
El 19/10/2022 la entidad territorial mediante radicado No. 2022-08400-024353-1 remite solicitud de prórroga del convenio interadministrativo No.505 FIP de 2021 por un plazo de seis meses que serían hasta el 30 de junio de 2023
El 12/10/22 se radica solicitud de desembolso No 3 de obra bajo el memorando M-2022-4301-050898. Avance financiero del 50% por valor de $350.990.862
El 28/09/22 en reunión de seguimiento se indicó por interventoría que se tenian unos balances de mayores y menores del proyecto, se programo otra reunión para el 29/09/22 para revisar los cambios con el ing. Ianos 
El 12/09/22 se radica solicitud de desembolso No 2 de obra bajo el memorando M-2022-4301-045127. Avance financiero del 30% por valor de $350.990.862
El 07/09/22 mediante memorando M-2022-4301-044178 se radica solicitud de desembolso No.1 (10%) por valor de $175.495.431
El 19/08/2022 mediante memorando S- 2022-4301-248668 se remite comunicado de incumplimiento del convenio, solicitud de desembolso y cumplimiento condición resolutoria incluida en el Otrosi No.1 del convenio.
El 08/08/2022 mediante memorando S- 2022-4301-237622 se remite comunicado de presunto incumplimiento.
El 20/07/2022 mediante memorando 2022-4301-217010 se remite comunicado de posible incumplimiento.
El 22/06/2022 se remiten observaciones a la solicitud de prorroga del convenio entregada por el E.T
El 13/03/23 se radica solicitud de desembolso No 5 de obra bajo el memorando M-2023-4301-011964. Avance financiero del 90% por valor de $350.990.862
Fecha de terminación 31/12/2022
Se recibe acta de entrega y recibo final con fecha del 7/03/2023</t>
  </si>
  <si>
    <t>CONSORCIO SAN CAYETANO MP 2022/R.L  MANUEL MARTINEZ</t>
  </si>
  <si>
    <t>E-2020-2203-234219</t>
  </si>
  <si>
    <t>Cucutilla</t>
  </si>
  <si>
    <t>639 FIP 2021</t>
  </si>
  <si>
    <t>Construcción De Vías En Concreto Rígido Para El Municipio De Cucutilla - Norte De Santander</t>
  </si>
  <si>
    <t>1585 ml</t>
  </si>
  <si>
    <t>1. Causa atraso: Bajos rendimientos en obra. 
2. Gestión Interventoría: 
*Oficio al contratista solicitando incremento de frentes de trabajo y rendimientos en obra. 08/03/2023 y 21/03/2023
* Oficio el 09/03/23 a ET solicitando el inicio de proceso sancionatorio por presunto incumplimiento, reiterado el 05/04/2023
12/04/2023, Aval a solicitud de suspensión por proceso de aprobación de cambio de item de acero, según lo indicado en diseños, se amplia suspensión por 30 días más, para gestión de recursos de mayor permanencia de interventoría. 
22/02/2023, : Oficio a ET alertando vencimiento del contrato y necesidad de mayor permanencia de interventoría, por solicitud de ampliación de plazo contractual por 30 días, de parte del  contratista  
3. Acta: No aplica</t>
  </si>
  <si>
    <t>08/02/2023  En comunicación con el alcalde informa que  contratista ya afilio personal para empezar actividades en obra el  16 de febrero.                                                                        15/02/2023 Se envia correo solicitando plan de contingencia cronograma, aprobacion de hojas de vida para el reinicio de obra el 16 de febrero. 27/feb Se envia correo solicitando polizas firmadas otrosi 2.
 2/mar/23 se envia oficio S-2023-4301-056167 cumplimiento obligaciones.  13/mar oficio Alerta posible fenecimiento de recursos C-639 de 2021. 
17/03/23 Reunion Compromisos Municipio. 12/04/23 Comite en el cual se evidencia necesidad de inluir un APU NO PREVISTO por cuantia de acero de un refuerzo. Se recibe aval suspension No. 3 por 8 dias</t>
  </si>
  <si>
    <t>UNION TEMPORAL 
VIAS GM</t>
  </si>
  <si>
    <t>E-2020-2203-235266</t>
  </si>
  <si>
    <t>458 FIP 2021</t>
  </si>
  <si>
    <t>CONSTRUCCIÓN PAVIMENTO EN PLACA HUELLA EN LAS VÍAS RURALES (VÍA SANABRIA- SECTOR EL MILAGRO-LA PLATA, VÍA MORQUECHA- SECTOR LLANO GRANDE, VÍA CARRIZAL - SECTOR AUYAMAL) DEL MUNICIPIO DE CUCUTILLA, DEPARTAMENTO NORTE DE SANTANDER”.</t>
  </si>
  <si>
    <t>973,5 ml</t>
  </si>
  <si>
    <t>Convenio Liquidado</t>
  </si>
  <si>
    <t>Se da inicio a la obra el 26/01/2022. Se firmo AECS del proyecto  se envio a apoyo social el 1-02-2023
El 01/03/2022 se remite al E.T y al contratista de obra el listado de requisitos para tramite de pagos.
Se programa auditoria visible 1 para el 09/03/2022. Se realiza AV-1 de acuerdo a lo programado.
El 11/03/2022 la interventoría remite informe mensual 1 para revisión de la supervisión.
A 25/03/2022 el acta parcial de obra No.1 está en revisión por parte del E.T.
El 30/03/2022 se realizó mesa de trabajo por parte del DPS se solicitó al E.T. exigir al contratista dar cumplimiento al contrato de obra y a la programación para la ejecución del proyecto debido al atraso que presenta. Se aclara al E.T. que el DPS no asignará recursos adicionales para la obra ni para mayor permanencia de la interventoría.
El 31/03/2022 se recibe entrega parcial de los documentos para tramite del acta parcial No.1 el 07/04/2022 se remiten observaciones para que complemeten la documentación.
El 09/04/2022 se reciben subsanaciones de los documentos del acta parcial No.1 y se remite por parte de la supervisión nuevamente observaciones el 12/04/2022.
El 13/04/2022 se recibe informe mensual No.2
El 21/04/2022 por parte de la supervisión se organiza carpeta con los documentos para el tramite del desembolso No.1.
Se programo mesa de trabajo con todos los actores del proyecto para el 22/04/2022 en la regional.
Se genera el desembolso No 1 bajo el radicado M-2022-4301-017034 del 22/04/2022 por un valor de $128.200.420,10 para un avance financiero del 10%
El 25/04/2022 se remiten por parte de la supervisión observaciones al informe mensual No.1
El 27/04/2022 se suspende la obra, con fecha tentativa de reinicio el 10/05/2022.
El 03/05/2022 se realizó visita al proyecto por parte del director de la DISH en compañia de la entidad territorial.
El 10/05/2022 se recibe informe mensual No.1 subsanado.
El 10/05/2022 se indico por parte de interventoría que la suspensión de la obra se prolongo una semana más.
El 10/05/2022 se reciben subsanaciones del informe mensual de interventoría  No.1
El 14/05/2022 se recibe informe mensual de interventoría No.3 
El 27/05/2022 por parte de la supervisión se envian observaciones a los informes mensuales de interventoría No.1,2 y 3
El 01/06/2022 se recibe por parte del E.T. citación para audiencia debido al atraso de obra, la cual se programo para el 10/06/2022
El 02/06/2022 se recibieron documentos para tramite del desembolso No.2. El 07/06/2022 se remitieron observaciones a los documentos.
El 08/06/2022 se remite por parte de la supervisión mediante memorando S-2022-4301-178788 comunicación de posible incumplimiento del convenio.
El 16/06/2022 se recibe informe mensual de interventoría No.4
El 21/06/2022 se radica memorando M-2022-4301-027067 para tramite de desembolso No.2 (30%)
El 05/07/2022 se recibieron subsanaciones de los informes mensuales de interventoría 1 y 2
El 06/07/2022 se recibieron documentos para tramite del desembolso No.3 (50%).
El 07/07/2022 se realizo reunión de seguimiento en la cual se indico que desde la dirección de la dish no se dio viabilidad al pago de la mayor permanencia de la interventoría para este proyecto, se debe hacer la prorroga del contrato de obra para adicionar el tiempo para terminar la ejecución y se establecio el reinicio para el 09/07/2022
El 13/08/2022 se enviaron observaciones de los informes mensuales de interventoría No.1,2 y 3.
El 16/08/2022 se enviaron observaciones de los informes mensuales de interventoría No.4 y No.5
El 23/08/2022 se remite correo al E.T solicitando la entrega de documentos para tramite de los desembolsos 4(70%) y 5 (90%)
El 24/08/2022 se reciben por parte del E.T documentos para tramite de desembolso No.4 del 70%, se cargaron documentos en delta y están en revisión del apoyo financiero.
Por parte de la supervisión se realizo visita técnica para el 1 y 2 de septiembre de 2022.
El 05/09/2022 se radica memorando M-2022-4301-043573 de solicitud de desembolso No.4 (70%)
El 12/09/2022 se radica memorando M-2022-4301-045128 de solicitud de desembolso No.5 (90%)
Se tenia programada AV-3 para el 28/10/2022 sin embargo, se cancelo debido a que el CDP de comisiones está agotado para el desplazamiento del profesional social, por lo cual, se reprogramo para el 18/11/22.
El 06/11/2022 se reciben por parte del E.T. documentos para tramite del desembolso No.6 (100%) y el 10/11/22 se remiten observaciones por parte de la supervisión.
El 30/11/22 se radica solicitud de desembolso No 6 bajo el memorando M-2022-4301-060497. Avance financiero del 100% por valor de $76.217.464,90</t>
  </si>
  <si>
    <t>CONSORCIO LLANO GRANDE/ JONNY CONTRERAS</t>
  </si>
  <si>
    <t>E-2020-2203-235279</t>
  </si>
  <si>
    <t>642 FIP 2021</t>
  </si>
  <si>
    <t>Remodelación Y Construcción De Plaza De Mercado Del Municipio De Cucutilla - Norte De Santander</t>
  </si>
  <si>
    <t>929 M2</t>
  </si>
  <si>
    <t>1. Causa Atraso: Bajo rendimiento en obra, falta incrementar frentes de trabajo 
2. Gestión Interventoría: Solicitud al Municipio del inicio de proceso sancionatorio . 27/02/2023, se reitero el 09/03/2023, el 08/04/2023 y el 02/05/2023
Se solicito al contratista 21 de marzo incremento de frentes de trabajo
A pesar de las multiples comunicaciones solicitando el inicio del proceso sancionatorio por el incumplimiento de la programacion  y por la no entrega de la informacion de los componentes Social y PGIO, el municipio no toma ninguna accion al respecto
3. Actas: No aplica</t>
  </si>
  <si>
    <t>Proyecto continua suspendido, el dia 30 de enero de 2023 se envia NO OBJECION  a item NP, se solicita a E.T. expedición de CDP y RP para modificiación de Contrato de Obra, Municipio explica que ya solicito autorización del concejo.   El 10 de febrero se reinicia el contrato de obra. El 15 de febrero se envia correo solicitando Remisión del otrosí firmado - Actualización de pólizas - revisión de las hojas de vida de personal modificado. 27/feb Se envia correo solicitando polizas firmadas otrosi 2.
 17/03/23 Reunion Compromisos Municipio                                                                                                                                                                                                                      10/04/23 oficio cumplimiento compromisos previo arreglo directo</t>
  </si>
  <si>
    <t>UT PLAZA CUCUTILLA 
2022</t>
  </si>
  <si>
    <t>E-2020-2203-247920</t>
  </si>
  <si>
    <t>Cachira</t>
  </si>
  <si>
    <t>693 FIP 2021</t>
  </si>
  <si>
    <t>Pavimentación Vías Urbanas Municipio De Cáchira - Norte De Santander</t>
  </si>
  <si>
    <t>470 ML</t>
  </si>
  <si>
    <t xml:space="preserve">1. Contrato finalizó: 18/02/2023
2. Gestión Interventoría: Visita de obra en compañía de apoyo de supervisión del DPS, el 21/04/2023 verificando actividades 100% completas y calidad de obra 
</t>
  </si>
  <si>
    <t>El dia 22-02-2023 mediante correo se le solicita a la interventoria el acta de terminacion del contrato.
El 18-02-2023 se termino el contrato obra.
El 24/01/2023 mediante memorando S-2022-4301-027029 se remite comunicado de solicitud cumplimiento de obligaciones del convenio, en referencia a las obras de demolición de roca que debe realizar el municipio. 
El 13/12/22 mediante memorando M-2022-4301-063721 se radica solicitud de desembolso No.5 (90%) por valor de $178.387.480
El 29/11/2022 se envía correo por la supervisión al E.T. memorando N° S-2022-4301-445916, en el cual se informa sobre la necesidad de que la entidad territorial adelante las gestiones necesarias para iniciar el trámite de desembolso de los saldos de reservas. 
El 18/11/2022 se envía correo por la supervisión al E.T. oficio N° S-2022-4301-421873, en el cual se da respuesta a la solicitud realizada por el municipio en donde solicitaba cambiar la forma de desembolso de los recursos del convenio.
El 18/11/22 se realizó visita de seguimiento técnico al proyecto.
El 15/11/22 mediante memorando M-2022-4301-056455 se radica solicitud de desembolso No.4 (70%) por valor de $178.387.480
El 04/11/2022 El E.T remite documentos para tramite de desembolso No 4(70%) y el 09/11/2022 se remiten observaciones por parte de la supervisión.
El 04/11/2022 se envía correo por la supervisión al E.T. memorando N° S-2022-4301-413067, en el cual se informa sobre la necesidad de que la entidad territorial adelante las gestiones necesarias para iniciar el trámite de desembolso de los saldos de reservas.
El 26/10/2022 se envía correo por la supervisión al E.T. oficio N° S-2022-4301-406474, en el cual se informa sobre la necesidad de que la entidad territorial adelante la Gestión ejecución financiera convenio 693 FIP 2021.
El 20/10/2022 la interventoría CONSORCIO INTERDIBATEMAN mediante oficio CIB-CACHIRA-C693-2022-039 remite concepto favorable a la ampliación del convenio interadministrativo 693 FIP de 2021
El 15 de octubre de 2022 la Entidad Territorial mediante comunicado solicita prórroga y sustitución de vigencia de recursos del convenio 693 de 2021 hasta el 30 de junio de 2023.
El 14/09/22 mediante memorando M-2022-4301-045501 se radica solicitud de desembolso No.3 (50%) por valor de $178.387.480
El 14/09/22 mediante memorando M-2022-4301-045496 se radica solicitud de desembolso No.2 (30%) por valor de $178.387.480
El 07/09/2022 mediante memorando SS-2022-4301-325601 se remite comunicado de posible incumplimiento de obligaciones del convenio y se insta a la E.T. a que realice los tramites de desembolso de los hitos 30% y 50%.
El 23/08/2022 mediante memorando S-2022-4301-251833 se remite comunicado de solicitud cumplimiento de obligaciones del convenio y se recuerda el cumplimiento de la condición resolutoria del convenio.
El 17/08/2022 se remiten observaciones del informe mensual de interventoría No.1
El 16/08/2022 se radico solicitud de desembolso No.1 (10%) mediante memorando M-2022-4301-039150
El 09/08/2022 se reciben doumentos ajustados para tramite de desembolso No.1
El 03/08/2022 se reciben documentos de solicitud del desembolso No.1 (10%)
El 02/08/2022 se envía correo por la supervisión al E.T. memorando N° S-2022-4301-231450, en el cual se informa sobre la necesidad de que la entidad territorial adelante las gestiones necesarias para iniciar el trámite de desembolso de los saldos de reservas.
El 18/07/2022 el contratista entrega documentos del acta parcial No.1 a la interventoría.
15/06/2022: Se remite correo a la alcaldia con las indicaciones para remisión de informe financiero mensual del convenio
15/06/2022: Se remite correo a la alcaldia con la lista de documentos que se requieren para trámite de desembolsos.
El 15/06/2022 Se envía correo a la alcaldía con indicaciones para tramite de prórroga del convenio.
Inicio: 14-06-22
El 21/03/2023 Se enevia correo a la interventoria soliictadno el acta de terminación.
El 24/03/2023 la Interventoría remite acta de terminación del contrato de obra, sucrita por las partes. 
El 14/04/2023 Se envia correo a la interventoria solicitando el acta de entrega y recibo final.
El 19/04/2023 Se envia correo a la interventoria solicitando un concepto verificando los estándares de calidad y estabilidad de la obra cumpliendo con las normas invias con las cuales fue diseñado y estructurado el proyecto.</t>
  </si>
  <si>
    <t>CONSORCIO DOMTEC/R.L LISETH JIMENEZ</t>
  </si>
  <si>
    <t>E-2020-2203-248652</t>
  </si>
  <si>
    <t>652 FIP 2021</t>
  </si>
  <si>
    <t>Pavimentación Vías Urbanas Municipio De Arboledas - Norte De Santander</t>
  </si>
  <si>
    <t>1085 ML</t>
  </si>
  <si>
    <t>1. Atraso: por reposición de redes de acueducto y alcantarillado. 
2. Gestión Interventoría: 02/05/2023 se remite aval de mayor permanencia  
ET entrega CDP al DPS (28/03/2023).</t>
  </si>
  <si>
    <t>01/02/2023  en mesa de trabajo se le reitero a Et la necesidad de las vias disponibles para la intervención del contratista                                                                                       Reinicio proyectado para el 5 de febrero de 2023. 23/feb Solicitud cumplimiento de las obligaciones.
03/mar ET responde que el pago de polizas del convenio esta en tramite. 
10/abril/23 Supervision envia correo a ET solictuando documentos tramite Mayor permanencia Proyecto de Convenio 652 de 2021</t>
  </si>
  <si>
    <t>CONSORCIO PAVIMENTOS NS-078-G3</t>
  </si>
  <si>
    <t>E-2020-2203-248653</t>
  </si>
  <si>
    <t>Durania</t>
  </si>
  <si>
    <t>643 FIP 2021</t>
  </si>
  <si>
    <t xml:space="preserve">Mejoramiento De Vías Terciarias Mediante El Uso De Placa Huellas En El Sector Durania La Hamaca Vereda Buenavista Del Municipio De Durania - Norte De Santander </t>
  </si>
  <si>
    <t>2283 ML</t>
  </si>
  <si>
    <t xml:space="preserve">1. Causa del atraso:  Obra que se reduce por balance final. 
2. Gestión Interventoría: 
Se suscribe acta de terminación y se presenta a gobernación para firmas 
17/04/2023 Oficio requiriendo al contratista la presentacion del acta final con todos los soportes, se reitera al contratista el 02/05/2023, la solicitud de documentos finales y acta 6 y final. 
Se envió a Gobernación Acta de recibo final para firma, el 26/04/2023
3. Actas: Se radicó acta del 90% el día 15 de marzo ante la Gobernación </t>
  </si>
  <si>
    <t xml:space="preserve">El 10/01/2023, se realiza comité de obra, con la participación de la E.T., Interventoría, Contratista y DPS, en aras de dar inicio al contrato de obra el dia 12 de enero de 2023. 
El 12/01/2023, se suspende en contrato de obra por un termino de 20 dias, esto por comun acuerdo de todas las partes, teniendo en cuenta que la comunidad esta en cosecha de cafe y no se puede cerrar la via. 
El 12/01/2023, se realiza comité de obra, con la participación de la E.T., Interventoría, Contratista y DPS, en el cual se concluye que se hace necesario prorrogar la suspensión por 20 dias mas, teniendo en cuenta que la alcaldía de durania y la comunidad aledaña al proyecto se compromenten adecuar una via alterna para poder dar reinicio al proyecto. problemas con comunidad. Fecha probable de reinicio 20 de febrero.
El 21/02/2023, se suscribe acta de reinicio del contrato de obra derivado del convenio 643 de 2021. 
El 08/03/2023 se envía correo por la supervisión al E.T. oficio N° S-2023-4301-061070, en el cual se solicita cumplimiento de las obligaciones a cargo de la E.T.
El 08/03/2023, la E.T. envia oficio respondiendo al oficio S-2023-4301-061070 enviado por la supervición del DPS, indicando que estan en trámite y gestión para la asignación de los recusos para la mayor permanecia de la interventoría. 
El 09/03/2023 se realiza comite interventoría avala prorroga de 18 dias.15/03 se suscribe prorroga por 18 dias.
El 27/03/2023 se realiza visita de obra por parte del supervisor del convenio, se hace recorrido en los 2.5 km de placa huella. 
12/04/23 Tramite de pago 90%. Obra terminada desde el 04 abril de 2023.
El 25/04/2023 se envía correo por la supervisión al E.T. oficio N° S-2023-4301-103915, en el cual se solicita la actualización de las polizas del convenio. </t>
  </si>
  <si>
    <t>CONSORCIO INSY</t>
  </si>
  <si>
    <t>E-2020-2203-252561</t>
  </si>
  <si>
    <t>644 FIP 2021</t>
  </si>
  <si>
    <t>Pavimentación Y Construcción Vía Rural De Acceso A La Vereda Manzano Cachira - Norte De Santander</t>
  </si>
  <si>
    <t>495 ML</t>
  </si>
  <si>
    <t xml:space="preserve">1. Gestión Interventoría: 10/03/2023 se realizó comité técnico, no se contó con participación del contratista, quien informalmente manifestó que No firma Acta de liquidación ni terminación. 
Acta de liquidación enviada por ET, pendiente firma contratista 
Acta de terminación enviada a contratista y ET para firma 
Se recomendó inicio de liquidación Unilateral, ya que no hay respuesta por parte del contratista. 
El 19/04/2023 se envía a la  alcaldía, la 2da Reiteración de recomendación liquidación del contrato de obra. </t>
  </si>
  <si>
    <t>El 24/01/2023 se envía correo por la supervisión al E.T. oficio N°S-2022-4301-026782, en el cual se indica la terminación del convenio por el vencimiento del plazo de ejecución acordado.
El 30/12/2022 se envía correo por la supervisión al E.T. oficio N° S-2022-4301-466665, en el cual se da respuesta a la solicitud de prorroga radicada por parte del municipio, se informa que a falta de un dia habil para que termine el convenio es imposible tramitar la prorroga. 
El 29/12/2022 la E.T. radica mediante correo electronico solicitud de prorroga del convenio.
El 26/12/2022 se envía correo por la supervisión al E.T. oficio N° S-2022-4301-462895, en el cual se notifica a municipio que el comnvenio no se le sustituiran los recuros y se vencera el plazo el 31 de diciembre de 2022. esto teniendo en cuenta que el municipio nunca realizó solicitud al DPS. 
El 02/12/2022 se envía correo por la supervisión al E.T. oficio N° S-2022-4301-449036, en el cual se da respuesta a la solicitud realizada por el municipio en donde solicitaba cambiar la forma de desembolso de los recursos del convenio, tambien se solicita los documentos del municipio que soporten la sustitución y prorroga.
El 18/11/2022 se envía correo por la supervisión al E.T. oficio N° S-2022-4301-421873, en el cual se da respuesta a la solicitud realizada por el municipio en donde solicitaba cambiar la forma de desembolso de los recursos del convenio.
El 17/11/22 se realiza visita a la zona del proyecto, en la cual se pudo constatar las afectaciones que se presentan en el corredor víal y la vía de acceso al proyecto imposibilitando el acceso vehicular para transportar materiales a los sectores de la obra. Afectaciones generadas como consecuencia de las temporadas de lluvias atípicas y que corresponden a erosion, deslizamientos y derrumbes, caida de rocas, caida de arboles, ademas de afectaciones a la superficie de las vias por las escorrentias de aguas lluvias que drenan por esta.
El 08/11/2022 se envía correo por la supervisión al E.T. memorando N° S-2022-4301-414030, en el cual se informa sobre la necesidad de que la entidad territorial adelante las gestiones necesarias para iniciar el trámite de desembolso de los saldos de reservas.
El 20/10/2022 se envía correo por la supervisión al E.T. oficio N° S-2022-4301-403234, en el cual se informa sobre la necesidad de que la entidad territorial adelante la Gestión ejecución financiera convenio 644 FIP 2021.
El 05/10/2022 se envía correo por la supervisión al E.T. memorando N° S-2022-4301-349708, en el cual se informa sobre la necesidad de que la entidad territorial adelante las gestiones necesarias para iniciar el trámite de desembolso de los saldos de reservas.
El 29/09/22 se recibe por parte del E.T. comunicado de solicitud de no aplicación de la condición resolutoria estipulada en el Otrosi No.1 del convenio, en el cual entregan la justificación del porque no se dio cumplimiento a la clausula.
El 07/09/2022 mediante memorando S-2022-4301-325479 se remite comunicado de posible incumplimiento de obligaciones del convenio y se recuerda el cumplimiento de la condición resolutoria incluida en el Otrosi No.1 del convenio.
El 22/08/2022 mediante memorando S-2022-4301-251388  se remite comunicado de solicitud cumplimiento de obligaciones del convenio y se recuerda el cumplimiento de la condición resolutoria incluida en el Otrosi No.1 del convenio.
Por parte de la supervisión se solicito la mesa técnica el 17/08/222
El 28 de julio se reciben documentos para la reformulación del proyecto, en los cuales se plantea recortar 46,4m de placa huella del tramo 1 e incluirlo en el tramo 3. Debido a que esos 46,4m del tramo 1 se encuentra en una zona inestable que ha sido afectada por el invierno de este año. Esta reformulación no afectaria el alcance del proyecto.
Se suscribio acta de inicio el 19 de julio de 2022
Municipio mediante comunicación del 14-06-22 solicito se postergar la fecha de inicio hasta tanto se den las condiciones climaticas para el mismo.
El dia 10/03/2023 se realiza mesa de trabajo solicitando la liquidacion del contrato de obra.
El 21/03/2023 Se envia correo al municipio solicitando el acta de liquidacion 
El 21/03/2023 Se envia correo a interventoria solicitando el informe de incumplimiento con tasación de multas esto con el fin de iniciar un posible incumplimiento al municipio.</t>
  </si>
  <si>
    <t xml:space="preserve">RE INGENIERIA S.A.S/ R.L JOSE REYES </t>
  </si>
  <si>
    <t>E-2020-2203-255954</t>
  </si>
  <si>
    <t>653 FIP 2021</t>
  </si>
  <si>
    <t>Construcción Pavimento Rígido Vías Urbanas Municipio De Villa Del Rosario - Norte De Santander</t>
  </si>
  <si>
    <t>1644 ML</t>
  </si>
  <si>
    <t>1. Contrato actualmente suspendido por trámite de mayor permanencia de interventoría.  El Contratista solicitó la prórroga de 2 meses.
2. Gestión de la Interventoría. 
02/05/2023, se envia aval de mayor permanencia. ET entrega CDP al DPS (28/03/2023).</t>
  </si>
  <si>
    <t xml:space="preserve">Suspendido desde el 20 de diciembre. solicitud de prorroga de 2 meses solo tiene 2 dias vigentes se paso alerta gobernacion mayor permanencia se amplio suspension.
El 28/02/2023 se envía correo por la supervisión al E.T. oficio N° S-2023-4301-054705, en el cual se solicita cumplimiento de las obligaciones a cargo de la E.T.
El 03/03/2023, la E.T. envia oficio respondiendo al oficio S-2023-4301-054705 enviado por la supervición del DPS, indicando que estan en trámite y gestión para la asignación de los recusos para la mayor permanecia de la interventoría. 
El 09/03/2023 oficio de interventoria Alerta de proximidad en fecha de terminación del contrato de obra.
El 27/03/2023 se realiza visita de obra por parte del supervisor del convenio, se hace recorrido a las obras ejecutadas en el marco del contrato de obra derivado del convenio 653 de 2021.
El 28/03/2023, la Gobernación de norte de santander Remte CDPs que ampara la mayor permanecia de la interventoría, en referencia al contrato de obra derivado del convenio 653 de 2021. 
El 31/03/2023, mediante correo electronico enviado a la Interventoría, se solicita aval a la incorporación de recursos para mayor permanencia de Interventoría.
El 25/04/2023 se envía correo por la supervisión al E.T. oficio N° S-2023-4301-103915, en el cual se solicita la actualización de las polizas del convenio. </t>
  </si>
  <si>
    <t xml:space="preserve">Consorcio REMIT, RL Liseth Andrea Jiménez Plata </t>
  </si>
  <si>
    <t>E-2020-2203-253290</t>
  </si>
  <si>
    <t>700 FIP 2021</t>
  </si>
  <si>
    <t xml:space="preserve"> Construcción De Placa Huella En La Vereda La Macarena, El Zulia - Norte De Santander</t>
  </si>
  <si>
    <t>1651 ML</t>
  </si>
  <si>
    <t xml:space="preserve">1. Causales del atraso: No aplica
2. Gestión Interventoría: Acta de terminación con observaciones 28/02/2023
Recomendación a ET de inicio de proceso sancionatorio por incumplimiento PGIO 06/03/2023, ofico al contratista reiterando presentación de documentos finales, enviado el 18/04/2023
10/03/2023 Se realiza reunión presencial en la Gobernación, donde se reiteró la solicitud de firma del acta de terminación, ET No responde correos al respecto y en reunión se niegan a la firma del acta de terminación, ya que no es formato de la ET. 
Supervisión DPS Apoyo reiterando solicitud a ET de la firma del acta de terminación - Mesa de Trabajo programada para el 05/05/2023
3. Acta: Acta del 90% se radica a ET el 15/03/2023
En revisión de documentos finales y acta 6. </t>
  </si>
  <si>
    <t>01/02/2023 Se solicito el envío de informes financieros pendientes. 28/feb terminacion 15/mar correo supervision revision paz y salvo por derecho de peticions de trabajadores. 11/04 reunion con interventoria sobre estado de paz y salvos</t>
  </si>
  <si>
    <t>William Angel Mendieta</t>
  </si>
  <si>
    <t>E-2020-2203-254087</t>
  </si>
  <si>
    <t>Los Patios</t>
  </si>
  <si>
    <t>649 FIP 2021</t>
  </si>
  <si>
    <t>Mejoramiento De Las Vías Urbanas Mediante Construcción De Estructuras De Pavimento Flexible Del Municipio De Los Patios - Norte De Santander</t>
  </si>
  <si>
    <t>738 ML</t>
  </si>
  <si>
    <t xml:space="preserve">1. Contrato suspendido desde el 21 de Diciembre de 2022 se amplia suspensión hasta  el 20 de mayo de 2023. 
2. Gestión Interventoría:  el 18/04/2023 se envió ajuste de reformulación al DPS, ya con solicitud y firmas de la gonernación.
03/05/2023 se solicita a DPS información de avance del trámite de reformulación.  
ET entrega CDP al DPS (28/03/2023), aval de interventoría para mayor permanencia el 18/04/2023, a espera de recibir ajuste de solicitud de Gobernación para ajustar aval de intervenoria. </t>
  </si>
  <si>
    <t xml:space="preserve">El 24/01/2023, la interventoría remite correo electronico a la supervisión del DPS, para que se realice la revisión y validación de items No Previstos que se requieren para lograr el alcance del proyecto. 
El 16/02/2023, se remite correo electronico a la Interventoría por parte de la supervición del convenio, en el cual equipo validador de la DISH, valida iítems no previstos solicitados y se solicita documentos de reformulacion.
El 23/02/2023 se envía correo por la supervisión al E.T. oficio N° S-2023-4301-051184, en el cual se solicita cumplimiento de las obligaciones a cargo de la E.T. El 07/mar solicitud polizas convenio otrosi. 
El 08 de marzo se envia correo reiterando el incumplimiento. El 09/mar ET envia oficio indicando reformulacion y solicitud $59 millones a convenio.
El 28/03/2023 se realiza visita de obra por parte del supervisor del convenio, se hace recorrido a las obras ejecutadas en el marco del contrato de obra derivado del convenio 649 de 2021.
El 28/03/2023, la Gobernación de norte de santander Remte CDPs que ampara la mayor permanecia de la interventoría, en referencia al contrato de obra derivado del convenio 653 de 2021. 
10/abril/23 ET envia solicitud de prorroga y supervision solicita aval a interventoria.
El 12/04/2023, se envia correo por parte de la supervicion del convenio, reiterando la solicitud a la E.T., para que radique los documentos de reformulación del convenio 649 de 2021.
El 25/04/2023 se envía correo por la supervisión al E.T. oficio N° S-2023-4301-103915, en el cual se solicita la actualización de las polizas del convenio. </t>
  </si>
  <si>
    <t>Consorcio LP, RL.  Liliana Paola Mendoza</t>
  </si>
  <si>
    <t>E-2020-2203-233382</t>
  </si>
  <si>
    <t>Aratoca</t>
  </si>
  <si>
    <t>540 FIP 2022</t>
  </si>
  <si>
    <t xml:space="preserve">Mejoramiento de Vía Terciaria Mediante La Construcción De Pavimento Tipo Placa Huella En La Vía El Picacho Del Municipio De Aratoca - Santander
</t>
  </si>
  <si>
    <t>02/05/2023 se realiza comite de segumiento con el supervisor del convenio, ente territorial e interventoría, donde se generarn compromiso de entrega del informe de lav visita a obra con el fin de proyectar la firma del acta de inicio para el día 08/05/2023. 
03/05/2023 se realiza mesa técnica con el ente territorial, donde se compromete a entregar observaciones el día 05/05/2023</t>
  </si>
  <si>
    <t>1/3/2023 Se firma contrato con fecha 27 de febrero. Se solicita asignación de interventoría.
10/03/2023 Se realizó mesa con intervenoría, municipio y contratista para dar claridad a los documentos iniciales que deben presentar el contratista antes de firmar el Acta de Inicio. Se solicita al ET secciones transversales de la vía para aclarar la duda surgida por los perfiles presentados en los planos de la iniciativa.
Se tiene proyectado firmar acta de inicio el 10/04/2023</t>
  </si>
  <si>
    <t xml:space="preserve">CONSORCIO KARIBE </t>
  </si>
  <si>
    <t>313 3937431</t>
  </si>
  <si>
    <t>E-2020-2203-253320</t>
  </si>
  <si>
    <t>Charala</t>
  </si>
  <si>
    <t>647 FIP 2021</t>
  </si>
  <si>
    <t>Construcción Placa Huella Para La Vía Terciaria Charalá, Centro Poblado Riachuelo Fase I - Santander</t>
  </si>
  <si>
    <t>947 ML</t>
  </si>
  <si>
    <t>1. Gestión de interventoría: 04/03 Acta de terminación en revisión, para iniciar proceso de firmas y suscripción
Reiteración de envío de la documentación final.</t>
  </si>
  <si>
    <t>Se le solicitó a la interventoría el aval para la prorroga N°2 hasta 31/07/2022. Continuan en actividades de fundida. Se han retrasado, pero cuentan con material y mano de obra suficiente y han mitigado el atraso un 2% sobre la semana anterior.
Se realizo tramite de desembolso No 1 bajo radicado M-2022-4301-045888 del 15/09/2022 por un valor de $100.000.000 para un avance financiero del (10%)                                                           La interventoria presento informe mensual de interventoría No. 1, el cual iniciará proceso de revisión - Sin dificultad aparente de acuerdo con el reporte de interventoría - Se manifesta en comité de seguimiento la falta de comunicación de la interventoría con la supervisión del convenio - Aunque la obra se encuentra adelantada casi un 10% de acuerdo con el avance programado, se genera alerta en atención a lo que refleja la curva S respecto del cumplimiento del cronograma ya que se observa un incremento muy elevado en el rendimiento a partir de la semana del 26 de septiembre.                                      Se llevo a cabo visita técnica de seguimiento los dias 4 y 5 de octubre, se observa el tramo uno de 275 ml con un avance del 95% apróximado con pendientes de obra mínimos - El tramo 2 de 672 ml se encuentra en ejecución, en la actualidad se han intervenido apróximadamente 110 ml - Se sugirio verificación de la Curva S para proyección de avance teniendo en cuenta claúsula resolutoria, se observó suficiente personal y disposición de maquinaria en el desarrollo de las obras.
La interventoria informa en cómite de seguimieto de la necesidad de reformulación del proyecto derivado del CV 466 de 2021 - esta situación entra en análisis por parte de la supervisión. Durante el comite en cuestión se vuelve a exigir a la interventoría comunicar a la supervisión las diferentes situaciones que se presentan en la obra.
s.	Se realiza el desembolso No 2 bajo radicado M-2022-4301-063777 del 13/12/2022 por un valor de $200.000.000 para un avance financiero del (30%)
t.	Se realiza el desembolso No 3 bajo radicado M-2022-4301-063778 del 13/12/2022 por un valor de $200.000.000 para un avance financiero del (50%)
u.	Se realiza el desembolso No 4 bajo radicado M-2022-4301-063779 del 13/12/2022 por un valor de $200.000.000 para un avance financiero del (70%)
05/12/2022 Se solicita prórroga N°2 del convenio a la Subdireccion de contratos M-2022-4300-061364, a la secretaria general M-2022-4300-061368.
El supervisor esta en espera de la aclaración o lineamientos a seguir sobre la situacion planteada de la viga riostra.                            14-04-2023 Mediante memorando No. M-2023-4301-020254 Formalizo los hechos de presunto incumplimiento del Consorcio Interdi Bateman en el marco del convenio Interadministrativo No. 647 de 2021 - Tambien informo que a la fecha y pese a ser parte de los compromisos adquiridos con anterioridad, dicha interventoria aun no allega actas de terminacion y entrega y recibo final a satisfaccion impidiendo con esto dar tramite de comision de verifcacion en obra y solicitud de AV 3</t>
  </si>
  <si>
    <t xml:space="preserve"> ANGELICA SILVA</t>
  </si>
  <si>
    <t>E-2020-2203-272742</t>
  </si>
  <si>
    <t>Chipata</t>
  </si>
  <si>
    <t>556 FIP 2022</t>
  </si>
  <si>
    <t xml:space="preserve">Construcción De Placa Huellas En Las Veredas Hatillo, San Miguel Y Llano De San Juan Del Municipio De Chipata - Santander 
</t>
  </si>
  <si>
    <t>1275.20 ML</t>
  </si>
  <si>
    <t xml:space="preserve">04/04/2023 se realiza la firma del acta de inicio.
2.Gestión de la interventoría: 02/05/2023 Se realiza comite técnico entre ente territorial, contratista e interventoría, donde se  genera las aclaraciones al contratista para poder iniciar las actividades de obra. </t>
  </si>
  <si>
    <t>1/3/2023 Contrato firmado el 9 de febrero. En revisión de la interventoría documentación inicial para firmar el Acta de Inicio.
10/3/2023 Acta de asignación de interventoría firmada. En revisión documentos iniciales antes de firmar el Acta de Inicio.
Se tiene proyectado firmar acta de inicio el 10/04/2023
Se firma acta de inicio con fecha del 4/04/2023</t>
  </si>
  <si>
    <t>CONSORCIO VEREDAS CHIPATÁ</t>
  </si>
  <si>
    <t>E-2021-2203-185902</t>
  </si>
  <si>
    <t>Tumaco</t>
  </si>
  <si>
    <t>594 FIP 2021</t>
  </si>
  <si>
    <t>Estudios Tecnicos, Diseños Y Construccion De 2 Muelles En Las Veredas De Guabal Y Guachíre  Ambos Pertenecientes Al  Distrito De Tumaco - Nariño , Así Como Con El Propósito De Aportar A La Inclusión Socioeconómica, La Superación De La Pobreza, La Consolidación De Territorios Y La Generación De Espacios Comunitarios Para La Reintegración, Estabilización Y Reconciliación Social</t>
  </si>
  <si>
    <t>Estado de los componentes:
topografía Aprobado 
Geotecnia: Preavalados
arquitectura: Preavalados
Estructural: Preavalados
eléctrico: aprobado
Se ve necesario realizar la suspension del Contrato de obra considerando las siguientes motivaciones:
1. Que el 26/12/2022 se suscribió otrosí de sustitución de los recursos del contrato.
2. Que se requiere realizar los trámites administrativos en la vigencia 2023 con el fin de ejecutarlos dentro de la vigencia presupuestal.
3. Que es necesario efectuar gestiones administrativas, financieras y contractuales para el trámite de otrosí de adición y prórroga estudios técnicos
adicionales socavación y estabilidad de taludes del muelle vereda GUABAL.
4. Se remitio informe de posible incumplimiento al DPS.
5. Se prorroga suspensión debido a que contratista de obra no suministra los estudios adicionales, igualmente contratista no remite pólizas ajustadas.</t>
  </si>
  <si>
    <t>14/04/2023. El contrato de obra derivado del convenio se encuentra suspendido desde el 27/12/2022, en tramites la elaboración de estudio de mercado por parte de la subdirección de contratación.</t>
  </si>
  <si>
    <t>LOGIA III - SANTIAGO CELY</t>
  </si>
  <si>
    <t>321 419 2162</t>
  </si>
  <si>
    <t>Ver contrato de obra derivado No. 766 FIP 2021</t>
  </si>
  <si>
    <t>20170353V10004-1</t>
  </si>
  <si>
    <t>Barbacoas</t>
  </si>
  <si>
    <t>353 FIP 2017</t>
  </si>
  <si>
    <t>Construcción de vías urbanas en concreto rígido en el municipio de Barbacoas - Nariño</t>
  </si>
  <si>
    <t>No aplica</t>
  </si>
  <si>
    <t xml:space="preserve">Se adelanta trámites para liquidación se requiere a contratista de obra suministrar documentación completa principalmente componente PGIO </t>
  </si>
  <si>
    <t>14/04/2023. Pendiente expedición de cpd para tramite de vigencia expirada. En revisión justificación técnico económica por el area financiera y otros de Prosperidad Social. Se realizo vista de la contralorìa.</t>
  </si>
  <si>
    <t>COELCI SAS</t>
  </si>
  <si>
    <t>20130137S0215-1</t>
  </si>
  <si>
    <t>137 FIP 2013</t>
  </si>
  <si>
    <t>FIP 2013</t>
  </si>
  <si>
    <t>CONSTRUCCIÓN DE LAS DOS CUBIERTAS E ILUMINACIÓN DEL ESTADIO DE LA VILLA OLIMPICA DEL MUNICIPIO DE PUERTO TEJADA</t>
  </si>
  <si>
    <t>El proyecto presento adicion en recursos por actividades electricas no previstas en el diseño.
Se realizo reinicio N° 5 el dia 11 de abril de 2022 y tuvo fecha de terminacion el dia 20/05/2022.
Se realizo AV3 el 15 de junio de 2022, la inteventoria en conjunto con el contratista suscribio acta de terminacion con fecha del 20 de mayo de 2022 y se cuenta con recibo a satisfaccion suscrita del 13 de junio de 2022</t>
  </si>
  <si>
    <t xml:space="preserve">Aprobados informes del 1 al 5 y final </t>
  </si>
  <si>
    <t>CONSORCIO PUERTO TEJADA 2014</t>
  </si>
  <si>
    <t xml:space="preserve">MCH - 1 </t>
  </si>
  <si>
    <t>Calarca</t>
  </si>
  <si>
    <t>512 FIP 2017</t>
  </si>
  <si>
    <t>Mejoramiento de condiciones de vivienda en el Municipio de Calarcá – Quindío.</t>
  </si>
  <si>
    <t>33 viviendas terminadas 9 en ejecución.
Se realizó visita por parte de la interventoría para verificar las viviendas que presentan problemas para la ejecución por situaciones que el contratista aduce no son de su alcance Llegando al siguiente dictamen:
60 beneficiarios se pueden ejecutar sin problema, 5 no ejecutables por situaciones ajenas al contratista y/o vulnerabilidad en el predio, 8 desistimientos por los beneficiarios, 6 beneficiarios no firman por la mala ejecución de actividades del constratista anterior, por lo que no se pueden ejecutar las actividades contractuales del nuevo contratista.
-el 03 de abril, Interventoría remite comunicado, solicitando a municipio acciones pertinentes para el reemplazo de los beneficiarios no aptos.
-el 12 de abril, se reitero la solicitud de acciones al municipio</t>
  </si>
  <si>
    <t>* La Sup. realizó visita de campo el 17 de marzo de 2023, encontrando gran avance en la ejecución de las obras.
* No han sido presentadas las novedades por la interventoría.
 * Se requirió  la INT. CONSORCIO INTERPROSPERIDAD para que realice visita a obra y realicen recibo de los 12 mejoramientos reportados / a la fecha no se han recibido.
* El ente Territorial no ha reportado si ya cuenta con la disponibilidad de los recursos para atender los mayores costos por ocasión del 2do contrato de obra, lo cual se esperaba para el 12 de abril de 2022.
* Se conoce de 19 novedades, la interventoría o el E.T. no las ha presentado a Prosperidad Social.</t>
  </si>
  <si>
    <t>Jose Orlando Suarez Londoño</t>
  </si>
  <si>
    <t>E-2020-1708-234470</t>
  </si>
  <si>
    <t>444 FIP 2021</t>
  </si>
  <si>
    <t>Mejoramiento Y Pavimentación De La Vía Pensilvania, Puerto López, Puerto Arenas, Arboleda En El Municipio De Pensilvania - Caldas</t>
  </si>
  <si>
    <t>3000 ML</t>
  </si>
  <si>
    <t>4 Meses 15 Dias</t>
  </si>
  <si>
    <t>Se encuentra en proceso de reformulación, se presenta suspension hasta el 29 de Abril del 2023</t>
  </si>
  <si>
    <t>23-09-2022. suspendio desde el 5 de Septiembre de 2022, a la fecha la interventoria no ha presentado a DPS la justificación de la reformulacion del proyecto ya que es necesarfio realizar reduccion de alcance y adicion por recursos por mayores cantidades segun diseño de muros y mayor acarreo de transporte de material.</t>
  </si>
  <si>
    <t>CONSORCIO VIAL PENSILVANIA ECO - IM 2022</t>
  </si>
  <si>
    <t>E-2020-1708-234810</t>
  </si>
  <si>
    <t>Palestina</t>
  </si>
  <si>
    <t>656 FIP 2021</t>
  </si>
  <si>
    <t>Construcción Pavimento Rígido De Algunos Tramos Viales En El Barrio Los Nogales En La Zona Urbana Del Municipio De Palestina - Caldas</t>
  </si>
  <si>
    <t>490 ml</t>
  </si>
  <si>
    <t>Terminado y firmada acta de liquidacion</t>
  </si>
  <si>
    <t>06/03/2023 Obra terminada. Se pago el 10%, esta en tramite el 20%. Los recursos restantes se pagaran con recursos expirados.</t>
  </si>
  <si>
    <t>CONSORCIO ESTRADA PALESTINA</t>
  </si>
  <si>
    <t xml:space="preserve">Atn.: FEDERICO ESTRADA JARAMILLO
Representante legal.
Calle 62 # 23-61
Tel. 8934231  -  3104595631
Fejab1@hotmail.com
</t>
  </si>
  <si>
    <t>E-2020-1723-125973</t>
  </si>
  <si>
    <t>San Lorenzo</t>
  </si>
  <si>
    <t>633 FIP 2021</t>
  </si>
  <si>
    <t>Construcción De Plaza De Mercado En La Cabecera Municipal De San Lorenzo - Nariño</t>
  </si>
  <si>
    <t>4136 M2</t>
  </si>
  <si>
    <t>Se prorroga suspensión debido a la necesidad de realizar concertaciones de tipo presupuestal. Adicional a esto el departamento de Nariño presenta desabastecimiento de combustible e incremento de costo de material a causa del derrumbe en el sector de rosas.</t>
  </si>
  <si>
    <t>14/04/2023 Se aistió a mesa de trabajo donde informaron avances sobre concetación de precios no previstos. Se realizará nueva mesa para continuar con balance el 14/04/2023</t>
  </si>
  <si>
    <t>CONSORCIO MC SAN LORENZO 2022</t>
  </si>
  <si>
    <t>consorciomc2022@gmail.com
Teléfonos 311 6254429</t>
  </si>
  <si>
    <t>E-2020-1723-213160</t>
  </si>
  <si>
    <t>San Pablo</t>
  </si>
  <si>
    <t>580 FIP 2021</t>
  </si>
  <si>
    <t>Centro De Acopio Y Transformación De Derivados De Achira Al Machira Orgullo Y Tradición Del Municipio De San Pablo - Nariño</t>
  </si>
  <si>
    <t>867 M2</t>
  </si>
  <si>
    <t>Se prorroga suspensión debido a que el DPS se encuentra en trámites de mayor permanecía de interventoría ya que municipio remitió el CDP para modificación a contrato de interventoría.</t>
  </si>
  <si>
    <t>14/04/2023. Contrato de obra derivado continua suspendido. Pendiente firma de interventoria de acta de acuedo de mayor permanencia de interventorìa por tres meses</t>
  </si>
  <si>
    <t>FERNANDO ANDRES RUIZ MADROÑERO</t>
  </si>
  <si>
    <t>E-2020-1723-213212</t>
  </si>
  <si>
    <t>571 FIP 2021</t>
  </si>
  <si>
    <t>Mejoramiento De Vías Terciarias Mediante La Construcción De Placa Huella En Los Sectores De Las Veredas Aguadas Y El Chical En El Municipio De San Pablo - Nariño</t>
  </si>
  <si>
    <t>1300 ML</t>
  </si>
  <si>
    <t>Contrato actualmente se encuentra suspendido debido a que se debe efectuar conceptos y aclaraciones correspondientes a actividades que no desarrollara el contratista de obra, adicionalmente efectuar el respectivo balance de cantidades de cantidades quedando pendiente por ejecutar aproximadamente 60 ml de placa huella y una (1) alcantarilla.</t>
  </si>
  <si>
    <t>14/04/2023 Obra reinicia ejecución. El 18/04/2023 se realizará AV2</t>
  </si>
  <si>
    <t>ROSA MERCEDES VASQUEZ</t>
  </si>
  <si>
    <t>E-2020-1723-235304</t>
  </si>
  <si>
    <t xml:space="preserve">Roberto Payan </t>
  </si>
  <si>
    <t>456 FIP 2021</t>
  </si>
  <si>
    <t xml:space="preserve">Construcción De Plaza De Mercado Del Municipio De Roberto Payan - Nariño </t>
  </si>
  <si>
    <t>1961 M2</t>
  </si>
  <si>
    <t>Se prorroga suspensión debido a la necesidad de realizar concertaciones de tipo presupuestal. Adicional a esto municipio tiene pendiente por emitir concepto de diseños. Igualmente, el departamento de Nariño presenta desabastecimiento de combustible e incremento de costo de material a causa del derrumbe en el sector de rosas.</t>
  </si>
  <si>
    <t>30/03/2023. Se lleva a cabo mesa de trabajo con el fin de hacer seguimiento a las causales de la suspensión, fecha prevista de reinicio 2/05/2023.</t>
  </si>
  <si>
    <t>UNION TEMPORAL PLAZA 2022</t>
  </si>
  <si>
    <t>plazarobertopayan@gmail.com
313 790 7568</t>
  </si>
  <si>
    <t>E-2020-1727-099860</t>
  </si>
  <si>
    <t>Mistrato</t>
  </si>
  <si>
    <t>558 FIP 2021</t>
  </si>
  <si>
    <t>Mejoramiento De Vías Urbanas En El Municipio Mistrató - Risaralda</t>
  </si>
  <si>
    <t>376,67 ML</t>
  </si>
  <si>
    <t>Se esta realizando la subsanacion de documentación pendiente de liquidación por parte del Contratista</t>
  </si>
  <si>
    <t>Obras terminadas el 23 de marzo de 2023. El 19 de abril de 2023 interventoría allegó a DPS el acta de recibo final, con lo cual se escaló al apoyo social para la realización de la AV3, la cual fue programada para el 18-05-2023, pero debe reprogramarse ya que a la fecha no se ha cumplido con los requisitos para la realizar las misma. El 20-04-2023 se realizó mesa de trabajo con contratista, ET e interventoría para coordinar los temas pendientes para la AV3 y devoluciòn por parte del municipio de los recursos no ejecutados del convenio, ya que el valor ejecutado de la obra es menor a los recursos desembolsados a la fecha (desembolso 5), por lo que no será necesario realizar el desembolso 6.
El 04-05-2023 se devolvió a interventoría el informe mensual 5 para ajustes. Interventoría no ha presentado el informe final.
El 04-05-2023 se requirió al ET actualizar las polizas del convenio al otrosi 2.
Se realizará mesa de trabajo el 08-05-2023 para revisar el proceso de reintegro de recursos por parte del ET y reprogramación de la av3.</t>
  </si>
  <si>
    <t>CONSORCIO SIKAPRO</t>
  </si>
  <si>
    <t>E-2020-2203-143895</t>
  </si>
  <si>
    <t>Cumbitara</t>
  </si>
  <si>
    <t>619 FIP 2021</t>
  </si>
  <si>
    <t>Pavimentación En Concreto Rígido Del Casco Urbano De Cumbitara Y Del Centro Poblado De Pisanda, 2 Etapa Municipio De Cumbitara - Nariño</t>
  </si>
  <si>
    <t>no aplica</t>
  </si>
  <si>
    <t>1305 ML</t>
  </si>
  <si>
    <t>Se reinician actividades el 29 de marzo de 2023 a la fecha contratista supera el 5 hito para desembolso se adelanta acta parcial.</t>
  </si>
  <si>
    <t>23/12/22 Contrato en ejecución pero en mesa de seguimienrto contratista informa que solicitará suspensión  el 23/12 debido a que en Nariño por época de fiestas hay deserción de la mano de obra. Se solicitó desembolso del 70% y sutitución del 30% además de la prórroga del convenio hasta el 31 de Julio. El avance de obra es del 77,3%
2/03/2023 El contrato fué suspendido y continua aún suspendido, a causa del derrumbe de la vía panamericana en el municipio de Rosas que no permite conseguir cemento para ejecutar la obra.
9/03/2023 Aún no han cambiado las condiciones de suministro de materiales que permitan su reinicio. Sigue suspendido.
16/04/2023 Contrato en ejecución. Se solicitó el 5o desembolso. A la espera de documentación para presentar a mesa de reformulación por disminución de la meta física consignada en la Ficha de Estructuración.</t>
  </si>
  <si>
    <t>UNIÓN TEMPORAL VÍAS CUMBITARA R/L Yesika Alderete</t>
  </si>
  <si>
    <t>viascumbitara@gmail.com 
Teléfonos 318 324 7982</t>
  </si>
  <si>
    <t>E-2020-2203-164321</t>
  </si>
  <si>
    <t>Quinchia</t>
  </si>
  <si>
    <t>530 FIP 2021</t>
  </si>
  <si>
    <t>Construcción Placa Huella En Vías Tercer Orden, Fase 1 En El Municipio De Quinchía - Risaralda</t>
  </si>
  <si>
    <t>535,85 ML</t>
  </si>
  <si>
    <t>Se prorroga suspension hasta el  10/05/2023 debido a que a la fecha no se ha realizado vsita tecnica por parte del especialsta de la entidad territorial</t>
  </si>
  <si>
    <t>En relación con los reiterados requerimientos por parte de la Interventoría al contratista y sus alertas por posible incumpimiento se proyectará la solicitud al municipio sobre las acciones que ha realizado para conminar al contratista en el cumplimiento de sus obligaciones contractuales.
11/10/2022: Se reitera en la necesidad de tramitar a tiempo los desembolso según los hitos de pago y las fechas programadas en DPS, por lo cual, no se podrá tramitar para el presente mes los desembolsos 1 y 2 con hito ya cumplido, avalado por la interventoría y aprobado por la E.T.
10/10/2022: Comunicación con el supervisor de la E.T. donde se reitera la necesidad de cumplir con las obligaciones del convenio, frente a lo cual,se deja evidencia de las acciones realizadas y los compromisos establecidos con el contratista, para lograr cumplir con el porcentaje programado de la ejecución.
07/10/2022: El contratista de obra remite plan de contingencia, estableciendo que la termianción se mantiene para el 10/11/2022.
03/10/2022: Se reporta por la interventoría el reinicio del contrato de obra.
29/09/2022: Se recibe y revisa el informe semanal N° 11 de interventoría. Avance programado: 48,31%, ejecutado: 11,33%, atraso: 36,99%.
22 y 23/09/2022: La Interventoría remite a la E.T. recomendando la suspensión solicitada por el contratista, con aprobación de la E.T., con fecha por definir.
22/09/2022: Se recibe y revisa el informe semanal N° 10 de interventoría. Avance programado: 41,23%, ejecutado: 10,54%, atraso: 30,69%.
22/09/2022: La Interventoría remite a la E.T. el comunicado N° GIC-IPDPS-1996-2022, con el asunto: "Reporte de atraso y reiteración de solicitud de acciones – clausula resolutoria - Municipio de Quinchía – Risaralda, cto de obra No. 002-2022."
20/09/2022: Reiteración N°2 entrega informe PGIO mensual No.2 agosto de 2022.
19/09/2022: La Interventoría remite a la Alcaldía el Balance de mayores y menores cantidades actualizado.
16/09/2022: Se recibe y revisa el informe semanal N° 9 de interventoría. Avance programado: 36,20%, ejecutado: 6,77%, atraso: 29,43%.
15/09/2022: Reiteración entrega informe PGIO mensual No.2 agosto de 2022
14/09/2022: Se realiza reunión con todas las partes para la Revisión condiciones técnicas y presupuestales, se fijan compromisos de acuerdo con las obligaciones contractuales y, en especial, con la condición resolutoria definida en el otrosí del convenio de tener un avance de ejecución al 30 de septiembre del 50%.
13/09/2022: Comunicado de la E.T. al Contratista. Reiteración a solicitud respuesta al correo electrónico del día 07 de septiembre de 2022, … Informe de Presunto Incumplimiento de obligaciones contractuales - contrato de obra 002-2022 Quinchía - Risaralda del 24-08-2022.
12/09/2022: Se recibe y revisa el informe semanal N° 8 de interventoría. Avance programado: 34,26%, ejecutado:5,51%, atraso: 28,75%.
09/09/2022: La Alcaldía remite Oficio-120.378 al contratista con asunto: Solicitud de cumplimiento de sus obligaciones contractuales, dando alcance al informe de la interventoría por presunto incumplimiento.
02/09/2022: Solicitud entrega PGIO mensual No.2 agosto de 2022
01/09/2022: Se recibe y revisa el informe semanal N° 7 de interventoría. Avance programado: 27,01%, ejecutado:2,97%, atraso: 24,04%.
31/08/2022: Remisión de aval parcial PGIO MENSUAL No.1 julio de 2022, por parte de la Interventoría.
30/08/2022: La Interventoría remite comunicado al contratista N° GIC-IPDPS-1757-2022 mediante el cual Se insta nuevamente al contratista CONSORCIO PLACA HUELLA 2022 a dar cumplimiento a sus obligaciones y tomar las acciones efectivas para poner al día el Contrato de Obra, logrando el objeto para el que fue contratado.
26 y 29/08/2022: El contratista remite a la Interventoría informe técnico de justificación para la solicitud de ajuste de precios y reconocimiento de actividades no previstas en el contrato inicial.
26/08/2022: Segunda reiteración de entrega PGIO mensual No.1 julio 2022
22/08/2022: Se recibe el informe mensual de Interventoría N° 1, en revisión.
22/08/2022: Se recibe y revisa el informe semanal N° 6 de interventoría. Avance programado: 20,53%, ejecutado: 2,30%, atraso: 18,23%.
17/08/2022: Primera reiteración de entrega PGIO mensual No.1 julio 2022.
16/08/2022: Se recibe y revisa el informe semanal N° 5 de interventoría. Avance programado: 14,04%, ejecutado:1,65%, atraso: 12,39%.
16/08/2022: Se recibe y revisa el informe semanal N° 4 de interventoría. Avance programado: 14,84%, ejecutado: 0,00%, atraso: 14,84%.
12/08/2022: Se realiza reunión de Seguimiento obra y revisión presupuestal de acuerdo con las condiciones del contrato de obra y las observaciones del contratista.
8-9/08/2022: Se realizan observaciones al requerimiento del contratista relacionado con el ajuste de precios unitarios y presupuesto del contrato de obra, en el sentido de aclarar la imposibilidad de dicho trámite de acuerdo con las condicones contractuales del convenio.
05/08/2022: Remisión oficio No. S-2022-4301-236119. Alerta sobre: "Saldos de reserva y solicitud de remisión de documentos para el trámite de desembolso del Convenio 530 de 2021."
01/08/2022: Luego de la solicitud reiterada la E.T. remite las pólizas actualizadas del convenio, de acuerdo con la prorroga suscrita.
11 al 31/07/2022: Se tramita prórroga del convenio hasta el 31/12/2022, suscrita por las partes solicitandole al E.T. la actualización de las pólizas en el SECOP II.
27/07/2022: Se convoca con el apoyo de la profesional social, la realiación de la AV 1 para el 10/08/2022.
08/07/2022: Se recibe de la interventoría Gavinco I.C.  aval PGIO inicial para el contrato No 002 de 2022 mediante el comunicado No. GIC-IPDPS-1330-2022. El mismo día se suscribe el acta de inicio del contrato de obra.
21-23/06/2022: La E.T. remite mediante comunicado las evidencias de la Socialización realizada el día 17 de Junio de 2022 para el proyecto derivado, las cuales a su vez sin compartidas con la profesional de apoyo social.
17/06/2022: Una vez entregada toda la documentación al supervisor DPS del contrato de interventoría se sucribe la correspondiente acta de asignación No. 016 REGIÓN IV para el seguimiento y control del contrato de obra derivado.Recibida con firmas el 28/06/2022.
13-14-15/06/2022: La E.T. envía nuevamente solicitud de prórroga ajustada del convenio.
13/06/2022: Se realiza reunión de seguimiento para la entrega del PGIO inicial.
09/06/2022: Se remite a la E.T. comunicado con asunto: "Solicitud documentos para asignación de interventoría de obra y prórroga del convenio- Alcance a su comunicado No. 10.5.01-229." con respuesta del 10/06/2022</t>
  </si>
  <si>
    <t>CONSORCIO PLACAHUELLA2022</t>
  </si>
  <si>
    <t>E-2020-2203-178572</t>
  </si>
  <si>
    <t>Buenos Aires</t>
  </si>
  <si>
    <t>585 FIP 2021</t>
  </si>
  <si>
    <t>Construcción De Placa Huella Para La Vía Rural Brisas De Marilopezm, Materon Del Municipio De Buenos Aires - Cauca</t>
  </si>
  <si>
    <t>2220 ML</t>
  </si>
  <si>
    <t xml:space="preserve"> la fecha el cotnratista se encuetra fundiendo cuneta en concreto, Se presenta avance en obra de acuerdo a progarmación, sin emabrgo se solicita aumentar personal para mejorar los rendimientos </t>
  </si>
  <si>
    <t>Se realiza reunion virtual el 13 de abril de 2023, se informa que la ejecucion se encuentra sin contratiempos, se reiterara a Municpio entrega de informe Financiero.</t>
  </si>
  <si>
    <t>UNION TEMPORAL MATERON</t>
  </si>
  <si>
    <t>E-2020-2203-210951</t>
  </si>
  <si>
    <t>603 FIP 2021</t>
  </si>
  <si>
    <t>Mejoramiento De Vías Urbanas En Once Se Tores Del Municipio De Pasto - Nariño</t>
  </si>
  <si>
    <t>2821,73 ML</t>
  </si>
  <si>
    <t>Del 12 al 14 de sept</t>
  </si>
  <si>
    <t>Municipio tiene pendiente por remitir diseño ajustado del muro, se evalúa diseño ya que esta presentado un sobre costo elevado, se prorroga suspensión debido a que no se tiene suministro constante de concreto adicionalmente las concreteras presenta sobre costos en material.</t>
  </si>
  <si>
    <t>30/03/2023. Se firma una nueva prorroga a la suspensión toda vez que las causales que dieron origen a la misma no han sido superadas, fecha prevista de reinicio 10/04/2023. A la fecha la entidad territorial no ha remitido el soporte de pago de la poliza actualizada segun otrosi No. 2</t>
  </si>
  <si>
    <t>CONSORCIO VIAL NARIÑO 2022 - IVAN MENDOZA</t>
  </si>
  <si>
    <t>E-2020-2203-213703</t>
  </si>
  <si>
    <t>604 FIP 2021</t>
  </si>
  <si>
    <t>Mejoramiento De Vía Que Comunica Las Veredas La Florida, Alto Piendamo, San Isidro, Villa Del Carmen Del Municipio De Piendamo - Cauca</t>
  </si>
  <si>
    <t>883,37 ML</t>
  </si>
  <si>
    <t>El Municipio buscara los recursos necesarios para del completo cumplimiento del proyecto, inclyendo, pavimento cuneta en concerto y placahuella)</t>
  </si>
  <si>
    <t>Se establece comunicacion con Interventoeria y el Muncipio el 11 de abril de 2023 y se informa que el Municpio buscara  financiar con recursos propios las mayores cantidades necesarias para la ejecucion de canales.</t>
  </si>
  <si>
    <t>INGENIECOL SAS</t>
  </si>
  <si>
    <t>Manuel Alejandro Manzano Diaz
ingeniecol@gmail.com</t>
  </si>
  <si>
    <t>E-2020-2203-213716</t>
  </si>
  <si>
    <t>429 FIP 2021</t>
  </si>
  <si>
    <t>Mejoramiento De Vía Terciaria Mediante Construcción De Placa Huella Vereda San Miguel Del Municipio De Piendamo - Cauca</t>
  </si>
  <si>
    <t>883,4 ml</t>
  </si>
  <si>
    <t>A la fecha se encuentra todo entregado por parte del contratista</t>
  </si>
  <si>
    <t>La supervision esta realizando la revision del informe final preliminar, se espera entregar resultados el Lunes 17 de abril de 2023</t>
  </si>
  <si>
    <t>Consorcio vías San Miguel Dm</t>
  </si>
  <si>
    <t>E-2020-2203-234404</t>
  </si>
  <si>
    <t>Santander de Quilichao</t>
  </si>
  <si>
    <t>497 FIP 2021</t>
  </si>
  <si>
    <t>Construcción De Pavimento Flexibles En Vías Urbanas De Los Barrios Jamaica. En La Cll 7 Entre Cra 14 Y 16 Ciudad Modelo. En La Cra 24 Entre Calles 5 Y 11 Nisa. En La Cra 12 Entre Cll 20 Y 21 C En El Municipio De Santander De Quilichao - Cauca</t>
  </si>
  <si>
    <t>664 ML</t>
  </si>
  <si>
    <t>Se encuentra pendiente la entrega de aprobación de polizas por parte del cmunicipio y documento de paz y salvo de RCD al contratista</t>
  </si>
  <si>
    <t>Proyecto terminado al 100%,  el municipio no ha entregado el Acta de Terminación del Contrato y el Acta de Entrega y recibo del Objeto Contractual, debido a que el contratista ha solicitado pago por mayor cantidad de obra ejecutada. El municipio indica que esta evaluando la solicitud del contratista.</t>
  </si>
  <si>
    <t>CONSORCIO JAMAICA</t>
  </si>
  <si>
    <t>317 4276925</t>
  </si>
  <si>
    <t>E-2020-2203-235147</t>
  </si>
  <si>
    <t>Timbiqui</t>
  </si>
  <si>
    <t>536 FIP 2021</t>
  </si>
  <si>
    <t>Construcción De La Plaza De Mercado Así Progresa Timbiquí Para La Consolidación De La Paz En El Corregimiento De Puerto Saija Consejo Comunitario Parte Baja Rio Saija En El Municipio De Timbiquí - Cauca</t>
  </si>
  <si>
    <t>593,43 m2</t>
  </si>
  <si>
    <t>Se trabaja en armado de acero de refuerzo para columnas de seguno Nivel, se realiza fundida de rampa de acceso discapacitados a segundo nivel</t>
  </si>
  <si>
    <t xml:space="preserve">El proyecto presenta un avance programado del 77%, avance ejecutado 76%. No se alcanza el hito de pago para el desembolso No. 4. </t>
  </si>
  <si>
    <t>CONSORCIO PLAZA DE MERCADO PUERTO SAIJA 2022</t>
  </si>
  <si>
    <t>E-2020-2203-248779</t>
  </si>
  <si>
    <t>559 FIP 2021</t>
  </si>
  <si>
    <t>Construcción Plaza De Mercado Municipio Barbacoas - Nariño</t>
  </si>
  <si>
    <t>1075 M2</t>
  </si>
  <si>
    <t>Se prorroga suspensión por varios motivos 1 municipio tiene pendiente indicar la prórroga de contrato, 2 Presentar oficialmente al nuevo contratista la cesionado para realizar solicitud de documentación, 3 Dependiendo de la prórroga de contrato interventoría evaluara la mayor permanecía para supervisión y 4 algunas aclaraciones menores a diseños los cuales interventoría realizo aclaraciones al anterior contratista.</t>
  </si>
  <si>
    <t>09/03/2023. Se remiten a la entidad territorial oficios No. S-2023-4301-060578 con asunto: Solicitud de información estado contractual Contrato de Obra No. LP 001-2022 y S-2023-4301-060607 con asunto: Solicitud de información sobre aclaración y ajuste en estudios y diseños  con plazo de 3 dias habiles (plazo respuesta 12 de marzo de 2023). Interventoria remite acta de suspensión 4 a la espera del documento firmado por las partes y se plantea la necesidad de prorroga al contrato de obra y mayor permanencia de interventoría.</t>
  </si>
  <si>
    <t>CONSORCIO 2022
LUIS HERNAN QUINCHANEGUA CARDENAS</t>
  </si>
  <si>
    <t>E-2020-2203-248793</t>
  </si>
  <si>
    <t>Santa Rosa De Cabal</t>
  </si>
  <si>
    <t>447 FIP 2021</t>
  </si>
  <si>
    <t>Pavimentación De La Vía Comprendida Entre Cerros De Monserrate, Los Pinos, La Flora, Santa Helena, Con Pavimento Flexible Del Municipio De Santa Rosa De Cabal - Risaralda</t>
  </si>
  <si>
    <t>1262,04 ml</t>
  </si>
  <si>
    <t>A la fecha adelanta procesó de reformulación del proyecto</t>
  </si>
  <si>
    <t>CONTRATO DE OBRA EN EJECUCIÓN - POR DEFINIR NUEVA ADICIÓN PRESUPUESTAL POR LA E.T. DEBIDO A AJUSTES AL PRESUPUESTO POR ACTIVIDADES NO PREVISTAS. GESTION EN DESARROLLO. ALERTA SOBRE POSIBLE INCUMPLIMIENTO POR PARTE DE LA ENTIDAD CONTRATISTA
29/09/2022: Se realiza nueva reunión de seguimiento con todas las partes para el seguimiento a lo relacionado con el presupuesto de obra, el cual requiere una adición a cargo del Municipio, según el último balance presupuestal avalado por la Interventoría, se generan los compromisos por parte de la Alcaldía para gestionar dichos recursos, gestión que aún se está realizando y se establece como fecha para notificar lo definido por la Alcaldía el 30/09/2022.
22/09/2022: Se recibe y revisa el informe semanal N° 13 de interventoría. Avance programado: 47,93%, ejecutado: 23,76%, atraso: 24,17%
21/09/2022: Se recibe y revisa el informe semanal N° 12 de interventoría. Avance programado: 36,91%, ejecutado: 21,77%, atraso: 15,14%.
20/09/2022: Se define por las partes la suspensión N° 2 del contrato hasta el 04/10/2022. La justificación está relacionada con con el trámite y ejecución de actividades complementarias en redes de servicios domiciliarios que debe realizar la E.T.
20/09/2022: Se realiza reunión de seguimiento con todas las partes para el seguimiento de la ejecución del proyecto, aclarar las condiciones contractuales definidas en el convenio, especialmente lo relacionado con el presupuesto de obra, el cual requiere una adición a cargo del Municipio, según el último balance presupuestal avalado por la Interventoría, se generan los compromisos por parte de la Alcaldía para gestionar dichos recursos.
20/09/2022: Remisión aval PGIO mensual No.3 agosto de 2022 por parte de la Interventoría.
19/09/2022: Se recibe el informe mensual de Interventoría N° 2, en revisión.
15/09/2022: La Interventoría remite a la E.T. Actualización balance presupuestal construcción tramo 1 y tramo 2
15/09/2022: La Interventoría remite a la E.T. el comunicado N° GIC-IPDPS-1920-2022, con asunto: Seguimiento compromisos establecidos en Comité de Obra No. 09 del 08/Septiembre/2022, contrato de obra No. 324-2022, Santa Rosa de Cabal." relacionado con el trámite y ejecución de actividades complementarias en redes de servicios domiciliarios.
12/09/2022: Se recibe y revisa el informe semanal N° 11 de interventoría. Avance programado: 27,67%, ejecutado: 20,36%, atraso: 7,31%.
07/09/2022: La interventoría realiza Observaciones al informe PGIO mensual No.3 agosto de 2022
07/09/2022: Se realiza el pago del desembolso N° 1 con reporte a la E.T. y la Interventoría.
07/09/2022: La Interventoría remite a la E.T. el comunicado N° GIC-IPDPS-1840-2022, con asunto: "Reiteración seguimiento compromisos establecidos en Comité de Obra No. 07 del 29/agosto/2022",  relacionado con el trámite y ejecución de actividades complementarias en redes de servicios domiciliarios.
02/09/2022: La interventoría solicita al contratista la entrega del informe PGIO mensual No.3 agosto de 2022
01/09/2022: Se recibe y revisa el informe semanal N° 10 de interventoría. Avance programado: 21,23%, ejecutado: 18,83%, atraso: 2,40%.
27 y 31/2022: El contratista solicita la Alcaldía de manera reiterada, apoyo para el trámite y ejecución de actividades complementarias en redes de servicios domiciliarios.
26/08/2022: La Interventoría remite comunicado dando alcance a la solicitud del contratista a la Alcaldía de manera reiterada, apoyo para el trámite y ejecución de actividades complementarias en redes de servicios domiciliarios.
25/08/2022: Se recibe de la Interventoría la solicitud de desembolso N° 1 con sus respectivos soportes documentales.
17/08/2022: Se realiza reunión de seguimiento para aclarar los términos frente a la realización de una posible mesa técnica para revisar el alcance del proyecto de acuerdo con la propuesta de la E.T. y la Interventoría con la aparición de nuevos items no previstos. La E.T. se compromete a revisar un presupuesto definitivo y evaluar las codiciones para la posible adición de los recurso necesarios para cumplir con el objeto del convenio.
16/08/2022: Se solicita mediante memorando N° M-2022-4301-039066 el desembolso N° 1.
09/08/2022: Se recibe comunicado de la interventoría con asunto: "Solicitud de revisión y mesa técnica disminución de alcance del contrato de obra No 324 - 2022, Santa Rosa de Cabal – Risaralda", para lo cual, se solicita concepto jurídico del profesional de apoyo a la supervisión y, consecuencia, se convoca a reunión con el finde aclarar los términos en relación con las condiciones contractuales del convenio frente a la realización de una mesa técnica en la DISH 
18/07/2022: Se suscribe acta reinicio No. 1
28/06/2022: Se suscribe acta de suspensión No.1
13/06/2022: Se realiza mesa de trabajo con todas las partes convocada por la Interventoría, donde se realizan observaciones sobre las condiciones generales del convenio.
06/06/2022: Se suscribe el acta de inicio del contrato de obra.
31/05/2022: Remisión documentación para asignación de interventoría de la etapa de ejecución M-2022-4301-023788 a la supervisión de interventoría. Se suscribe la respectiva acta</t>
  </si>
  <si>
    <t>CONSORCIO VERSUS 2022</t>
  </si>
  <si>
    <t>E-2020-2203-248950</t>
  </si>
  <si>
    <t>La Virginia</t>
  </si>
  <si>
    <t>616 FIP 2021</t>
  </si>
  <si>
    <t>Construcción Y Mejoramiento De Vías Urbanas En El Municipio De La Virginia - Risaralda</t>
  </si>
  <si>
    <t>638 ml</t>
  </si>
  <si>
    <t xml:space="preserve">retirado el 28 de marzo comite directivo No. 11 </t>
  </si>
  <si>
    <t xml:space="preserve">23-09-2022 En la mesa de seguimiento relizada el dia 23/09/2022 se dejo como compromiso al adjudicacion el dia 26/09/2022.
28/09/2022 : El ET no reporta aun la asignacion del contratista.
06/10/2022 : Revision de Documentacion por parte de la interventoria. </t>
  </si>
  <si>
    <t>E-2020-2203-250297</t>
  </si>
  <si>
    <t>Corinto</t>
  </si>
  <si>
    <t>380 FIP 2021</t>
  </si>
  <si>
    <t xml:space="preserve">Mejoramiento y Adecuación De La Plaza De Mercado Del Municipio De Corinto – Cauca.
</t>
  </si>
  <si>
    <t>1112 m2</t>
  </si>
  <si>
    <t>Con fecha del 26,4,23 el contratista remite informaciónmn del componente elctrico para revsión por parte de interventoria</t>
  </si>
  <si>
    <t>se realiza reunion el viernes 14 de abril de 2023, el muncipio no asiste, la supervision requiere a municpio informe sobre avances para superar la suspension del contrato de obra.</t>
  </si>
  <si>
    <t>CONSORCIO GALERIA CORINTO</t>
  </si>
  <si>
    <t>314 6166972</t>
  </si>
  <si>
    <t>E-2020-2203-250367</t>
  </si>
  <si>
    <t>Magüí</t>
  </si>
  <si>
    <t>495 FIP 2021</t>
  </si>
  <si>
    <t>Construcción De Vías Urbanas En Concreto Hidráulico En El Municipio De Magüi Payan - Nariño</t>
  </si>
  <si>
    <t>232 ml</t>
  </si>
  <si>
    <t xml:space="preserve">reprogramación </t>
  </si>
  <si>
    <t>Se encuentra pendiente auditoria visible No. 3.</t>
  </si>
  <si>
    <t>14/04/2023 Se realiza visita a la obra por la contraloria. Se recibe informe de interventoría requeriendo al contratista informe detallado por posibles deterioros.</t>
  </si>
  <si>
    <t>UNION TEMPORAL VÍAS URBANAS 2022</t>
  </si>
  <si>
    <t>E-2020-2203-252562</t>
  </si>
  <si>
    <t>Puerres</t>
  </si>
  <si>
    <t>298 FIP 2021</t>
  </si>
  <si>
    <t xml:space="preserve">ejoramiento En Placa Huella De La Vía Puerres, Monopamba Sector Desmontes Altos (Alisales) Tramo Punto De Terminación De Pavimento Rígido (K0+00) Hasta El (K1+500) Del Municipio De Puerres – Nariño.
</t>
  </si>
  <si>
    <t>740 ML</t>
  </si>
  <si>
    <t>se adelanta requerimientos a contratista y municipio sin respuesta alguna para liquidación y terminación del proyecto. Se solicita Apoyo de DPS para comunicarse con el ente territorial para finalizar el proyecto.</t>
  </si>
  <si>
    <t>30/03/2023. Se programa mesa de trabajo para el 10 de abril de 2023 dada la situación de terminación del convenio y la documentación pendiente de entrega entre estos actas finales y liquidación del contrato de obra derivado del convenio.</t>
  </si>
  <si>
    <t>EDGAR EDUARDO RIVERA CASTRO</t>
  </si>
  <si>
    <t>E-2020-2203-253285</t>
  </si>
  <si>
    <t>622 FIP 2021</t>
  </si>
  <si>
    <t xml:space="preserve">Construcción De La Plaza De Mercado Para Fortalecer Los Canales De Comercialización De Los Productos De Origen Agropecuario En El Municipio De Bolívar - Cauca	</t>
  </si>
  <si>
    <t>3092 M2</t>
  </si>
  <si>
    <t>Contrato suspendido debido a que se presentaron NP no previstos por lo tanto ente territorial adelanta gestiones administrativas para la incorporación de recursos.</t>
  </si>
  <si>
    <t>Se realiza reunion el 13 de abril de 2023, se informa por parte de interventoria que el lunes 10 de abril reinicio el proyecto</t>
  </si>
  <si>
    <t xml:space="preserve">CONSORCIO OBRAS G Y M
 JHANER SEGOVIA QUINTERO
REP. LEGAL
</t>
  </si>
  <si>
    <t>agrimca2@hotmail.com 
Bolívar - Cauca
Celular: 313 546 3279</t>
  </si>
  <si>
    <t>E-2020-2203-253453</t>
  </si>
  <si>
    <t>Arboleda</t>
  </si>
  <si>
    <t>441 FIP 2021</t>
  </si>
  <si>
    <t xml:space="preserve"> Construcción Plaza De Mercado En El Municipio De Arboleda Berruecos - Nariño</t>
  </si>
  <si>
    <t>1211 m2</t>
  </si>
  <si>
    <t>Se prorroga suspensión debido a que el DPS se encuentra en trámites de mayor permanecía de interventoría ya que municipio remitió el CDP para modificación a contrato de interventoría. Se solicita a contratista de obra adelantar acta parcial 3</t>
  </si>
  <si>
    <t>30/03/2023. Se adelantan tramites para la mayor permanencia de interventoria por 3 meses, la entidad territorial remite oficio justificación y CDP, en elaboración informe de supervisión. Se tramita segundo desembolso.</t>
  </si>
  <si>
    <t>FRANCISCO JAVIER MORA CASTRO</t>
  </si>
  <si>
    <t>318 272 5153</t>
  </si>
  <si>
    <t>E-2020-2203-253474</t>
  </si>
  <si>
    <t>551 FIP 2021</t>
  </si>
  <si>
    <t>Construcción De Pavimento Rígido En La Cra 3Raen El Casco Urbano Del Municipio De El Peñol - Nariño</t>
  </si>
  <si>
    <t>708,8 ML</t>
  </si>
  <si>
    <t>entrega y recibo de obra a satisfacción se realizada AV 3 sin novedades.</t>
  </si>
  <si>
    <t>23/12/22 Contrato en ejecución con un avance del 93,25% con proyección del 100% al 30 de diciembre.  Se solicitó desembolso del 70% y sutitución del 30% además de la prórroga del convenio hasta el 31 de Julio. Se envia solicitud al municipio y a la interventoría para que aclare observaciones presentadas por la personería municipal.
2/03/2023 Obra terminada, con Acta de Terminación y Acta de Recibo a Satisfacción. Se programó la realización de la AV3 para el 14/03/23 y se tramitará el 6 pago por el 100% antes del 9/03/2023 A la espera de la realización de la AV3. Se está tramitando el desembolso del último 10%.</t>
  </si>
  <si>
    <t>EDILSON FABIAN MELO LOPEZ
FRANCISCO JAVIER MORA C.</t>
  </si>
  <si>
    <t>pacopipe8@yahoo.com
Cel 3182725153</t>
  </si>
  <si>
    <t>E-2020-2203-253644</t>
  </si>
  <si>
    <t>Cajibio</t>
  </si>
  <si>
    <t>485 FIP 2021</t>
  </si>
  <si>
    <t>Mejoramiento Vial Por Medio De Placa Huella En Tramo De Vía En La Vereda Villa Colombia En El Municipio De Cajibio - Cauca</t>
  </si>
  <si>
    <t>1275 ml</t>
  </si>
  <si>
    <t>Se ncuentra en firma acta de liquidación opr parte de la entidad territorial</t>
  </si>
  <si>
    <t>Proyecto terminado al 100%, el municipio se compromete a entregar el Acta de Terminación del Contrato y el Acta de Entrega y recibo del Objeto Contractual, para el 29-02-2023.</t>
  </si>
  <si>
    <t>CONSORCI EINCCO CAJIBIO</t>
  </si>
  <si>
    <t>8339011 - 3122971237</t>
  </si>
  <si>
    <t>E-2020-2203-253646</t>
  </si>
  <si>
    <t>Chinchina</t>
  </si>
  <si>
    <t>623 FIP 2021</t>
  </si>
  <si>
    <t>Mejoramiento De Vías Terciarias. Mediante La Construcción De Placa Huellas. En La Vereda Quiebra Del Naranjal – Alto De La Mina. En La Zona Rural Del Municipio De Chinchiná - Caldas</t>
  </si>
  <si>
    <t>940 ML</t>
  </si>
  <si>
    <t>Se evalua el reinicio de las actividades del contrato de obra para el dia 17 de Abril del 2023, teniendo en cuenta el avance en los compromisos de pago de actas pendientes al contratista</t>
  </si>
  <si>
    <t>La entidad territorial evalua la forma de dar cesion al cotnrato de obra, se realizan avances entre el contratista AOR CHINCHINA y el Municipio de Chinchina</t>
  </si>
  <si>
    <t xml:space="preserve">06/03/2023 Se solicito a la ET soportes del proceso de posible incumplimiento del COP                 23-09-2022 El contratista da inicio a las activiades el dia  lunes 26/09/2022. presentando ya un presunto incumplimineto a las programacion por lo cual se le recomendo a la interventoria pedir los planes de contigencia del contrato de forma inmediata.
28/09/2022 : Se continua con las activiades de inicio del contratista. 
06/10/2022 : Excavacion en material comun y alistado de subrasante </t>
  </si>
  <si>
    <t>CONSORCIO AOR CHINCHINÁ</t>
  </si>
  <si>
    <t>314 8976978</t>
  </si>
  <si>
    <t>E-2020-2203-253670</t>
  </si>
  <si>
    <t>Funes</t>
  </si>
  <si>
    <t>575 FIP 2021</t>
  </si>
  <si>
    <t>Mejoramiento En Placa Huella De La Vía: Guapuscal Alto Y Centro Poblado Ojo De Agua En El Municipio De Funes Con Conexión Rural Con El Municipio De Puerres - Nariño</t>
  </si>
  <si>
    <t>900 ML</t>
  </si>
  <si>
    <t>Se realiza AV 3 el día 10 de abril, adicionalmente se ha requerido a contratista de obra documentación final para trámites para liquidación de contrato.</t>
  </si>
  <si>
    <t>14/04/2023 Se realiza auditorìa visible No.3 exitosa, se continua con gestiones para cierre de contrato de obra.</t>
  </si>
  <si>
    <t>FRANCISCO JAVIER MORA CASTRO
OSCAT BRAVO</t>
  </si>
  <si>
    <t>bravovillota@yahoo.es franciscomoracons@yahoo.com
3136516008</t>
  </si>
  <si>
    <t>E-2020-2203-253735</t>
  </si>
  <si>
    <t>Olaya Herrera</t>
  </si>
  <si>
    <t>562 FIP 2021</t>
  </si>
  <si>
    <t xml:space="preserve">Construcción Y Mejora Del Embarcadero Para Plaza De Mercado Móvil De La Vereda De Las Marías Municipio De Olaya Herrera - Nariño
</t>
  </si>
  <si>
    <t>179 M2</t>
  </si>
  <si>
    <t xml:space="preserve">En tramites administrativos entre municipio y DPS. Mediante le comunicado S-2023-4301-027294 Informa que, según lo estipulado en la cláusula décima sexta del citado convenio,” el convenio se podrá terminar por las siguientes razones: 1. Por vencimiento del plazo acordado ………”  causal determinación del convenio de la referencia. Por lo anterior y conforme a lo pactado en el otrosí No. 1, se informa que el plazo de ejecución del convenio finalizó el pasado 31 de diciembre de 2022 y por ende su solicitud del 20 de noviembre de 2022, mediante la cual solicito la prórroga del convenio hasta el 31 de diciembre de del 2023no fue aceptada dada que no se logró asignar recursos para que el proyecto fuese ejecutado por Departamento de la Prosperidad Social. </t>
  </si>
  <si>
    <t xml:space="preserve">05-02-2023  ET no ha dado rrspeusta al oficio S-2023-4301-027294, y en espera de que DISH designe apoyo juridico para liquidar convenio . </t>
  </si>
  <si>
    <t>E-2020-2203-255536</t>
  </si>
  <si>
    <t>Balboa</t>
  </si>
  <si>
    <t>556 FIP 2021</t>
  </si>
  <si>
    <t>Mejoramiento De La Vía Vereda De Cresta De Gallo Municipio De Balboa - Cauca Bpin 2020190750011</t>
  </si>
  <si>
    <t>680,45 ML</t>
  </si>
  <si>
    <t>Pendiente por parte del municipio verificación presupuestal debido a que se realizó balance de cantidades generando un costo adicional al presupuesto, se prorroga suspensión debido a lo indicado, adicionalmente esta pendiente prorroga de contrato de obra la cual será asumida por la interventoría.</t>
  </si>
  <si>
    <t>Se realizo reunon de seguimiento el miercoles 12 de abril de 2023, municipio realizara evaluacion sobre disponibilida de recursos para asumir mayores costos, por mayores cantidades presentadas en el proyecto, municipio informara el resukltado el viernes 14 de abril de 2023</t>
  </si>
  <si>
    <t>Diego Felipe Torres Valencia
CONSORCIO POSEIDON</t>
  </si>
  <si>
    <t>E-2020-2203-255914</t>
  </si>
  <si>
    <t>Mercaderes</t>
  </si>
  <si>
    <t>696 FIP 2021</t>
  </si>
  <si>
    <t>Construcción De La Plaza De Mercado San Joaquín Municipio De Mercederes - Cauca</t>
  </si>
  <si>
    <t>832 M2</t>
  </si>
  <si>
    <t>Tras superarse las motivaciones presentadas en la suspensión 2 y prorroga 1 a la suspensión 2 Se suspende contrato debido a que en el municipio de mercaderes se adelantaron actividades en semana santa adicional a esto se prórroga debido a que se presentan dificultades en la zona a nivel de derrumbes y sociales para acceso de personal a la ejecución los cuales fueron verificados en la región y notificados los reportados por invias. Adicionalmente municipio tiene pendiente suministrar diseño de vertimiento de aguas residuales.</t>
  </si>
  <si>
    <t>El proyecto se encuentra suspendido debido al movimiento de masas presentado en el municipio de Rosas-Cauca, el contratista ha solicitado prórroga a la suspensión hasta el 26 de febrero de 2023, con posible fecha de reinicio el 27/02/2023. si las condiciones de mivilidad mejoran y se pueden ingresar materiales al municipio. Se han adelantado mesa de trabajo donde se han dada lineamientos a Interventoría para considerar la solicitud del contratista en lo que tiene que ver con mayores cantidades de obra y ajuste en el precio del transporte de materiales.</t>
  </si>
  <si>
    <t>ELIANA KARINA TELLEZ SALAS</t>
  </si>
  <si>
    <t>UNION TEMPORAL E&amp;Z 2022
uniontemporalez@gmail.com
Teléfonos 315 486 4126</t>
  </si>
  <si>
    <t>E-2020-2203-253633</t>
  </si>
  <si>
    <t>386 FIP 2021</t>
  </si>
  <si>
    <t>Construcción de vías urbanas en concreto hidráulico en el municipio de Barbacoas - departamento de Nariño</t>
  </si>
  <si>
    <t>Pendiente cuando reinicie.</t>
  </si>
  <si>
    <t>Municipio tiene pendiente por emitir concepto de prórroga de contrato la cual ya fue conceptuado por parte de interventoría, adicionalmente dependiendo de la prórrogara se evaluará la mayor permanecía de la interventoría se prorroga suspensión hasta que el municipio informe sobre los procesos administrativas antes mencionados.</t>
  </si>
  <si>
    <t>30/03/2023. Se programa mesa de trabajo para el 10 de abril de 2023 teniendo en cuenta que la entidad territorial no ha dado respuesta frente a la justificación y recursos para la mayor permanencia de interventoría y documentación pendiente por parte del contratista de obra. Una vez se de reinicio se efectuara la AV2.</t>
  </si>
  <si>
    <t>HECTRO URIEL CASAS ZÚÑIGA</t>
  </si>
  <si>
    <t>20140203S0070-1</t>
  </si>
  <si>
    <t>V</t>
  </si>
  <si>
    <t>MEDINA &amp; RIVERA INGENIEROS ASOCIADOS S.A.S.</t>
  </si>
  <si>
    <t>VILLAVICENCIO</t>
  </si>
  <si>
    <t>203 FIP 2014</t>
  </si>
  <si>
    <t>FIP 2014</t>
  </si>
  <si>
    <t>CONSTRUCCIÓN DE AMBIENTES ESCOLARES, URBANISMOS Y MOBILIARIO INTERNO EN LA INSTITUCIÓN
EDUCATIVA ESCUELA NORMAL SUPERIOR DE VILLAVICENCIO</t>
  </si>
  <si>
    <t>12/12/2022 9:00am</t>
  </si>
  <si>
    <t xml:space="preserve">Se realliza comite de seguimiento el 12/04/2023, donde se remitira al ET el acta de liquidacion firmada por la interventoria y contratista. </t>
  </si>
  <si>
    <t xml:space="preserve">17/03/23 - mesa de seguimiento al cumplimiento de los compromisos                                                                             09/03/23 -se remite a la ET la solicitud de reintegro definitivo de los recursos a la DTN                                                                 21/02/23 - Se remite a la ET comunicado S-2023-4301-049119 solicitud  de atención a las obligaciones derivadas del Convenio    14/02/23 - la ET remite cronograma para la compra e instalcion de la planta electrica                                                                   10/02/23 - la ET remite respuesta al estado actual de la compra y sumistro de la planta electrica                                                  02/02/23 - mesa de seguimiento                                               22/nov/22- citacion a reunion presencial con el alcalde (No asistio) frente a que no se han cumplido los compromisos adquiridos en las mesas de seguimiento para la certificacion RETILAP y suministro e instalacion de planta electrica, se esta adelantando el tramite de incumplimiento al municipio.                                                        12/oct - 19/oct - 27/0ct - 04/nov - 10/nov mesas de seguimiento semanal sin avances significativos al cumplimiento de los compromisos                                                                                  02/nov se envia correo de reiteracion al ET para la compro e instalacion de la planta electrica                                                  28/oct la ET envia polizas actualizadas                                        05/oct mesa de seguimiento, compromisos:                                 1.El contratista, remitió el certificado RETIE a interventoría, RETILAP queda el compromiso pendiente para el 07 de oct-22).                   2.  Pendiente Acta de entrega y recibo final a satisfaccion cuando se tengan los certificados del ENSA                         3. El CDP, lo remitió  la ET el 30 de sep, Solicitud de cumplimiento a más tardar para el 31 de oct-22                           4. pendiente remisión de póliza de otrosí No.12.                         23 sep fecha estimada para que el ENSA expida las certificaciones Retie- Retilap - Carga Viva, documentos faltantes para el Acta de entrega y recibo final; este dia el ET remite plan de sostenibilidad, 22-sep se le da aval a este.   
21-sep: Mesa de seguimiento, compomisos:                                                                                                                                                    
16-Sep: Se realizó visita técnica al proyecto por parte del apoyo a la supervisión con el acompañamiento de la interventoría y el ente territorial. Se sigue a la espera de entregar certificados Retie para generar el Acta de entrega y recibo final del objeto contractual.
05/09/22 mesa de seguimiento donde se dejan los sig compromisos:                                         
31/08/22 el ET envia plan de sostenibilidad (segun revision necesita ajustes)                                                   
29/08/22 el ET envia respuesta a derecho de peticion S‐2022‐4301‐24429 12/08/22 por la entrega de las instalaciones a la comunidad estudiantil      
                                                             29/08/22 mesa de seguimiento compromisos:
1.Acta de recibo a satisfacción para el lunes 22 agosto de 2022. Compromiso de la Entidad Territorial. (compromiso incumplido)fecha tentativa de suscripción del acta de recibo para  el 15/09/22, una vez instalen los equipos del componente eléctrico. 
2.Remisión de informe final de Villavicencio por la Entidad Territorial jueves 25 de agosto de 2022. (se posterga el compromiso para el viernes 02/06/22)
3.Entrega de plan de sostenibilidad para el viernes 19 de agosto de 2022. (compromiso incumplido) compromiso a más tardar miércoles 31/08/22.
4.El día 29 de agosto el Ente Territorial remite oficio con los avances referentes al CDP. Con la fecha del suministro e instalación.
5. Pendiente respuesta por la Entidad Territorial sobre comunicación, S‐2022‐4301‐24429 el 12 de agosto de 2022, bajo derecho de petición (Se compromete el Ente Territorial a dar respuesta al día de hoy)
6. Pendiente respuesta por la ET a la comunicación S-2022-4301-248809 remitida por Prosperidad Social referente a “Concepto a Solicitud de NP 195, DPS tipo codo para transformador
19/08/22 la supervision mediante oficio S-2022-4301-248809 Respuesta a oficio allegado por la interventoría “Concepto a Solicitud de NP 195, DPS tipo codo
para transformador”    
Agosto 26: la mesa de seguimiento programada está para el lunes 29, ya que la del 23 el ET no asistió y no han enviado nada. (Todos los compromisos están incumplidos)
23/08/22 mesa de seguimiento la ET no asistio y no se han dado cumplimiento a ninguno de los compromisos                                  16/08/22 Mesa de seguimiento compromisos: 1.Acta de recibo a satisfacción para el lunes 22/08/22           
2.Remisión de informe final de Villavicencio por la Entidad Territorial  jueves 25/08/22.
3.Entrega de plan de sostenibilidad  para el viernes 19 de agosto de 2022.
12/08/2022 Supervision envia derecho de peticion referente a la inauguracion de las aulas por parte de ET sin tener acta de entrega y recibo final                                                10/08/22 Interventoria envia Informe de uso de las instalaciones sin acta de recibo a satisfacción                                      19/07/2022ET envia comunicación asume compromiso de suministro e intalación planta eléctrica, antes del 30/09/2022 - contrato de obra se terminara sin la ejecución de este item
Contrato de obra reinicio el 11/07/2022
Prorroga del contrato de obra por 14 días
Nueva fecha de terminación: 28/07/2022 Informe de uso de las instalaciones sin acta de recibo a satisfacción
28/06/2022: Continua suspendido.
Pendiente acción por parte de la Subdirección de Contratación.
En reunión del 16 Jun del Director DISH y Alcalde se acordó que el ET suministraría la planta eléctrica de 225 KVA, para lo cual remitiría comunicación con compromiso y adjuntaría CDP.
No se ha cumplido - esta Supervisión envió comunicación requiriendo cumplimiento.
En mesa de trabajo del 24jun se reiteró a ET, manifiestan que no pueden enviar CDP, que están modificando proyecto de la Sria de Educación para financiar la planta
COMPROMISOS
1.Municipio realizar un acta de mayores y menores con los soportes y justificaciones del suministro e instalación de la planta (miércoles 29 de junio de 2022). 
2.Ampliación de la suspensión hasta el 05 de julio de 2022.
3.Comunicación el miércoles 29 de junio de 2022 a Prosperidad Social en la cual se compromete al suministro e instalación de la planta de 225 KVA con su respectivo Certificado de Disponibilidad Presupuestal.
4.Mesa de seguimiento financiero de los recursos del convenio con Ente Territorial, interventoría, equipo de Prosperidad Social martes 28 de junio 4:00 pm.
5. Reinicio a partir del 05 de julio con los 14 días de prórroga del contrato, terminación del contrato 23 de Julio de 2022.
Se programa mesa para 28jun
25/05/2022:  Interventoria remitio declaratoria de incumplimiento el 20-05-2022, Supervision PS remite a SDContratos solicitud de arreglo directo el 24052022
En comité realizado el 17 de mayo se solicita iniciar proceso por incumplimiento al contratista de obra. Se solicita a la interventoria la presentación del informe nensual.
29/04/2022 se suscribe suspensión 10, reinicio previsto para el 28/05/2022 y, terminación para el 01/06/2022
Se reciben documentos por parte del ente territorial el cual indica el reinicio de obra el 12 de abril y fecha de terminación 2 de mayo.
Está pendiente validar el acta de asignación por actualización del formato por parte de la DISH y por el valor final a ejecutarse en la obra la cual será definido mediante el informe final de entrega por parte de la Interventoría saliente Consorcio obra región pacífico.                                      
21/03/2022, En mesa de trabajo de seguimiento desarrollada el con el contratista, interventoría,ET, el municipio de villavicencio informa que el contrato de obra se encuentra suspendido desde el 11 de marzo de 2022, al 28 de marzo de 2022, próxima mesa de seguimiento 28 de marzo de 2022 a las 3:00pm.
El 11 de marzo de 2022 se remite comunicación S-2022-4301-102778  a la Entidad Territorial con asunto cumplimiento de obligaciones derivadas del convenio 203 de 2014.                         El 12 de abril de 2023, se efectúo mesa de seguimiento por el aplicativo Teams con la participación de interventoría, contratista, ET, equipo de supervisión que se relacionan a continuación :     1.El Ente Territorial dará alcance a la comunicación  de prórroga del convenio, con los soportes correspondientes a más tardar para el viernes 14 de abril de 2023.
2. El viernes 14 de abril de 2023, se remitirá el acta de liquidación del contrato de obra por la interventoría al Ente Territorial debidamente suscrita.     3.Próxima mesa de seguimiento lunes 17 de abril de 2023, 3: 00 pm.  </t>
  </si>
  <si>
    <t>CONSORCIO ALFA 2015 
R/L EDGAR EDUARDO SANTACRUZ</t>
  </si>
  <si>
    <t>3123243656
consorcioalfa2015@gmail.com
traingsas@gmail.com</t>
  </si>
  <si>
    <t>MCH - 025</t>
  </si>
  <si>
    <t>Chaparral</t>
  </si>
  <si>
    <t>751 FIP 2021</t>
  </si>
  <si>
    <t>Mejoramiento de las Condiciones de Habitabilidad</t>
  </si>
  <si>
    <t xml:space="preserve">Se reciben observaciones el pasado 26 de diciembre 2022, las cuales por el tiempo tardio de las mismas y el cierre de las mesas tenicas no dan el tiempo suficiente para subsanar y poder realizar el trabajo mancomuncado que la supervision del convenio no atendio en su debido momento. </t>
  </si>
  <si>
    <t>Convenio no prorrogano  por no cumplimiento de la fase de preconstrucción y fenecimiento de recursos</t>
  </si>
  <si>
    <t>UNION TEMPORAL VIVIENDAS
 CHAPARRAL 2022
R/L LUIS HERVER JARAMILLO
CESAR CUELLAR</t>
  </si>
  <si>
    <t>3158776942
cekudiz2000@yahoo.es</t>
  </si>
  <si>
    <t>MCH - 026</t>
  </si>
  <si>
    <t>Dolores</t>
  </si>
  <si>
    <t>507 FIP 2022</t>
  </si>
  <si>
    <t>El contratista incumple las entregas pactadas para los dias 10 y 17 de Abril de 2023, se remite comunicado al ET M&amp;R-446-42-E-002-2023 de Declaratoria de Incumplimiento el pasado 20/04/2023.</t>
  </si>
  <si>
    <t xml:space="preserve">
03/feb/2023 Se realiza comité de seguimiento desde la supervisión del convenio- Se determina que el estado del contrato es suspendido y que a la fecha previa de suspensión falta visitas a 20 potenciales beneficiarios- esto como consecuencia del error en que incurrio el municipio respecto a lso certificados de riesgo y que dio lugar a que fuera necesario realizar nuevamente las visitas en el orden establecido y priorizado desde prosperidad Social
-compromisos de entrega documentación de poteciales beneficiarios y copia de actas de suspensión del contrato de obra por parte de interventoría para el 07 de febrero de 2023.
08/feb/2023 Interventoría caga a drive información de 29 potenciales beneficiarios catalogados como aptos para revisión de supervisión de prosperidad Social.
31/03/2023 Pendiente aprobación etapa preconstrucción- Problematica entrega documentación contratista e interventoría, a la fecha no se tiene claridad del estado del proyecto- se ha solicitado a interventoría remitir estado del proyecto sin respuesta alguna como insumo principal para la conminación de posible incumplimiento al municipio de Dolores. 
En revisión de información cargada por interventoría el pasado 20 de marzo de 2023.
03/04/2023 Comité de seguimiento desde la supervisión de Prosperidad Social
Compromisos
*10 abril de 2023- Contratista realizará entrega de documentación completa correspondiente a 30 potenciales beneficiarios (Documentación adicional)
*17 abril de 2023– Contratista realizará entrega de documentos completos para diagnostico de preconstrucción (80 potenciales beneficiarios aptos) y restantes no aptos para llegar al alcance del proyecto.
-19 abril de 2023 – Interventoría realizará el envío de documentación del diagnóstico de preconstrucción a prosperidad Social.27 abril de 2023
– Fecha limité mesa técnica aprobación etapa preconstrucción.
*20 abril 2023 interventoría remite a Et  comunicado Declaratoria de posible incumplimiento a Solicitud Documentos Etapa 1 (Pre-construcción) - Contrato de Obra No. 081-2022.
*24 abril de 2023 se remite memorando a ET solicitando el cumplimiento obligaciones
* Pendiente solicitar apoyo a Dr Anderson para requerir al municipio de manera presencial.</t>
  </si>
  <si>
    <t>CONSORCIO HABITABILIDAD</t>
  </si>
  <si>
    <t>NESTOR FABIO CANDELA 
cesar.822@hotmail.com
nestorcandelacandela@gmail.com</t>
  </si>
  <si>
    <t>MCH - 029</t>
  </si>
  <si>
    <t>721 FIP 2021</t>
  </si>
  <si>
    <t>El 28/12/2022 mediante mesa tecnica 207 se aprueba la preconstruccion.  Se paga la preconstrucción, pero el convenio venció el 31-dic-2022 por fenecimiento de los recursos.</t>
  </si>
  <si>
    <t>28/12/2022 en mesa técnica #207 se dio pertinencia a la etapa de preconstrucción (85 MCH).
28/12/2022 se tramitó el desembolso del 5% correspondiente a la etapa de preconstrucción.
* Dado que el 90% de los recursos del convenio se encontraban en reserva y a que la ejecución del mismo al mes de diciembre de 2022 solo dio lugar a la preconstrucción, el convenio no fue prorrogado y su terminación se dio el 31 de dic de 2022.
18/01/2023 se recibe notificación de desembolso orden de pago No.7230923, correspondiente a la etapa de preconstrucción.
25/01/2023 Desde la supervisión se remite solicitud al municipio de icononzo ferente a la ejecución fincniera- informa corte de dic 31 de 2022.
27/01/2023 ET remite informe financiero del convenio con corte a dic 31 de 2022.
09/02/2023 se remite comunicado desde la supervisión con asunto: Terminación del Convenio No. 721 - 2021 y solicitud de iniciar tramites para la liquidacion del mismo.
31/03/2023 Pendiente acta terminación del proyecto,</t>
  </si>
  <si>
    <t>CONSORCIO MCH ICONONO
R/L YESID NINCO POLANIA</t>
  </si>
  <si>
    <t>3  
yeninpol@gmail.com</t>
  </si>
  <si>
    <t>MCH - 030</t>
  </si>
  <si>
    <t>723 FIP 2021</t>
  </si>
  <si>
    <t>El 07 de octubre de 2022 se radica a la supervisión del convenio, información relacionada con el informe de preconstrucción de la cual se reciben observaciones el 30 de octubre de 2022
El 08 de noviembre de 2022, la interventoría remite documentación- con la anotación de que quedaron pendiente la subsanación de la no coherencia de la dirección de la vivienda, con la dirección del certificado de riesgos y la dirección que reporta la factura del servicio público que relacionaron para dicha vivienda.en este punto es importante aclarar que se hicieron las gestioes correspondientes con el ET para la aclaración y certificación de lo requerido sin que s recibiera respuesta.
El 28 de  noviembre de 2022-se reciben nuevas observaciones del componente social de la documentación entregada por la interventoria el 08 de noviembre de 2022 .
El día 06 de diciembre de 2022 se recibe correo por parte de la supervisión del convenio, donde solicita: “Se solicita tanto a la Entidad Territorial, como a la interventoría iniciar el cierre contrato de obra , para continuar con la liquidación del convenio 723-2021”dado que no se logro la aprobación del informe de preconstrucción. el convenio vencio el 31 de diciembre de 2022.</t>
  </si>
  <si>
    <t>No prorrogado debido al no cumplimiento de la fase de preconstrucción y al fenecimiento de recursos.</t>
  </si>
  <si>
    <t>CONSORCIO VIVIENDAS
 LÉRIDA 2022
R/L FRANZ MOLLER REYES</t>
  </si>
  <si>
    <t xml:space="preserve">3176423400
gerencia.ingemin@gmail.com
</t>
  </si>
  <si>
    <t>MCH - 031</t>
  </si>
  <si>
    <t>727 FIP 2021</t>
  </si>
  <si>
    <t>no se cumplio con el plazo de la clausula resolutoria y no se cuenta con el informe final de preconstrucción.el 18 de octubre de 2022 se recibe correo por parte de la supervisión del convenio donde se informa que no se recibira mas información.La interventoria remite oficio al contratista el 08 de noviembre donde nuevamente se solicita entrega del informe de preconstrucción. No se recibió información relacionada con el informe de preconstrucción por lo cual no se logra aprobación por parte de PS, el convenio se venció el 31 de diciembre de 2022.</t>
  </si>
  <si>
    <t xml:space="preserve">CONSORCIO MEJORAMIENTOS
 2022 R/L
OSCAR AUGUSTO GONZALEZ GUTIERREZ
</t>
  </si>
  <si>
    <t>3244123601
mejoramientosnatagaima@gmail.com</t>
  </si>
  <si>
    <t>MCH - 032</t>
  </si>
  <si>
    <t>Ríoblanco</t>
  </si>
  <si>
    <t>750 FIP 2021</t>
  </si>
  <si>
    <t>no se cumplio con el plazo de la clausula resolutoria y no se cuenta con el informe final de preconstrucción.el 18 de octubre de 2022 se recibe correo por parte de la supervisión del convenio donde se informa que no se recibira mas información.La interventoria remite oficio al contratista el 08 de noviembre donde nuevamente se solicita entrega del informe de preconstrucción.No se recibió información relacionada con el informe de preconstrucción por lo cual no se logra aprobación por parte de PS, el convenio se venció el 31 de diciembre de 2022.</t>
  </si>
  <si>
    <t>NORTON FERNANDO ARENAS
 PRADA</t>
  </si>
  <si>
    <t>3176378956
nortonarenas@hotmail.com</t>
  </si>
  <si>
    <t>MCH - 044</t>
  </si>
  <si>
    <t>586 FIP 2022</t>
  </si>
  <si>
    <t xml:space="preserve">Arauca 586-2022
-16/11 progamada mesa de seguimiento con el ET y equipo de focalizacion                                                                                             Se tramito sustitucion y prorroga de conv hasta 30/06/23, se 03/11 avalo la poliza en Secop                                                  14/10/23 Se reitera la solicitud a la subdirección de contratación para la revisión de la póliza en secop que está pendiente desde el 14/09.
06/10 ET remite las subsanaciones del listado de preconstruccion al equipo de validación del DPS.
- 30/08/22 el ET comunica las sig fechas de compromisos:                                   
1) Póliza: el 31/08 realizan el pago de la póliza y la envían a DPS. 
2) Incorporación de recursos: se va a hacer mediante decreto, que estará firmado el jueves 1/09, en este momento está en revisión.
3) Supervisión: el 31/08 envían la designación. 
4) Caracterización de beneficiarios: están trabajando en eso, ya está avanzado y creen que sin problema lo envían el 3/09                                                                                                                        -                                                              -23/08/22 se realizó capacitación el y se dejaron los sig compromisos:
1. Póliza de cumplimiento para el 29/08
2. Listado de los PB caracterizados para el 03/09 
3. Interventoria envía el listado de documentación pendiente para maduración 26/08  -09/12/22 Se remite comunicacion de solicitud de cumplimiento a compromisos de caracterización Población Beneficiaria y borrador Pliegos  08/03/23 Se envia comunicacion de solicitud de cumplimiento de obligaciones contractuales del convenio            24/03/23 se envia comunicacion de reiteración cumplimiento de obligaciones contractuales del convenio           </t>
  </si>
  <si>
    <t>MCH - 040</t>
  </si>
  <si>
    <t>Ibague</t>
  </si>
  <si>
    <t>568 FIP 2022</t>
  </si>
  <si>
    <t>Asignado sin inicio,  pliegos definitivos publicados 29-03-2023</t>
  </si>
  <si>
    <t>MCH - 043</t>
  </si>
  <si>
    <t>Honda</t>
  </si>
  <si>
    <t>587 FIP 2022</t>
  </si>
  <si>
    <t>17/11/2022 se solicitó a la DISH aclaración sobre los términos y condiciones establecidos en el CV y aclaración sobre el resultado del cruce de información que realizó el equipo MCH.
24/11/2022 pendiente entrega de resoluciones solicitadas al E.T.
14/12/2022 se envió comunicado al E.T. sobre caracterización de la población a beneficiar.
El E.T. aceptó el otrosí al CV (prórroga y sustitución de recursos vigencia).</t>
  </si>
  <si>
    <t>E-2020-1709-157933</t>
  </si>
  <si>
    <t>Caqueta</t>
  </si>
  <si>
    <t>Milan</t>
  </si>
  <si>
    <t>600 FIP 2021</t>
  </si>
  <si>
    <t>Mejoramiento De Vías Mediante El Uso De Asfalto Natural (Asfaltita) En El Corregimiento De San Antonio De Getucha, Municipio De Milán - Caquetá ($2.500.127.236)</t>
  </si>
  <si>
    <t>1642 ml</t>
  </si>
  <si>
    <t>Se realiza comite con DPS, ET e interventoria el 25/04/23, donde el ET se compromte a entregar toda la informacion faltante para validar el balance de obra entregado, comprometiendose e incumpliendo nuevamente la fecha de entrega del 27/04/23.</t>
  </si>
  <si>
    <t>Suspendido desde diciembre 28 de 2022 , sin reinicio debido al no cumplimiento de compromisos por parte de la Entidad Territorial , como presentar el balance y obras de alcantarillado, se remitio requerimiento el24 de marzo de 2023 , sin respuesta , se programa mesa virtual para el 14/04/2023</t>
  </si>
  <si>
    <t>INGEOBRAS Y CONSTRUCCIONES
 J.E ZOMAC S.A.S</t>
  </si>
  <si>
    <t>pavimentacionmilan@gmail.com</t>
  </si>
  <si>
    <t>E-2020-1710-124005</t>
  </si>
  <si>
    <t>Recetor</t>
  </si>
  <si>
    <t>632 FIP 2021</t>
  </si>
  <si>
    <t>Mejoramiento De La Vía Que Conduce A La Vereda San Jose, Sector Quebrada La Cascada, Escuela, En El Municipio De Recetor - Casanare</t>
  </si>
  <si>
    <t>728 ml</t>
  </si>
  <si>
    <t xml:space="preserve">Se realiza comite de seguimiento con la supervision, ET y contratista el pasado 26/04/23, el contratista solicita plazo de entrega hasta el 5 de mayo 2023 de los documentos para liquidacion, la interventoria reitera comunicado de Incumplimiento y recomienda la liquidacion al ET. </t>
  </si>
  <si>
    <t>26/04/2023 El contratista se compromete a remitir la documentación PGIO para el 5 de mayo del 2023  y darle cierre al proyecto.
13/04/2023 Esta pendiente acta de recibo a satisfacción, concertación de cantidades de acuerdo a lo funcional o lo ejecutado, se programará mesa de trabaja la semana del 17/04.
06/03/2023 Comité presencial en RECETOR 17 marzo: visita a obra                                                Esta pendiente acta de terminación.
El 22 de diciembre de 2022, mesa de trabajo donde esta pendiente el acta de terminación del 8 de diciembre de 2022 firmada por todas las partes, liquidación del contrato de obra y del convenio, pendiente informe mensual No. 2.
El 2 de diciembre de 2022 se realizará recorrido con la contraloría para verificar la ejecución y tramos del proyecto.
Seguimiento semanal de los recursos, solicitud de informe acerca del estado actual y funcionalidad del proyecto a la interventoría.
Mesa de seguimiento el 16/11
Reinicio de obra 3/11,  inicio de incumplimiento al contratista por los atrasos, plan de contingencia y seguimiento semanal al avance de obra para el cumplimiento de los recursos de reserva.
Reunión presencial con el Director de infraestructura el 31/10 para definir el futuro del proyecto.
Reinicio el 13/10 con el tramo 1, la ET se compromete a remitir el CDP para el 24 de octubre y remitir soportes de posible incumplimiento para el 18 de octubre.
Se realizo mesa de trabajo 4/10/2022: La comunidad presenta inconformidad en los tramos 4 y 5 e impidieron al contratista reiniciar actividades en obra.
Se realizo mesa de trabajo, con interventoría, previsto definir prórroga y mayor permanencia de la interventoría, en revisión por parte del Ente Territorial.
22/09/2022: La supervision de este convenio remitio oficio al ET solicitando el cumplimiento de sus obligaciones de acuerdo a la habilitación de la via de acceso a la obra previo al reinicio.
El ET se compromete a gestionar todo los correspondiente al mantenimiento de las vias.
31/08/2022: Comite en obra, se pactaron los siguientes compromisos: Plan de contingencia para el 1 de septiembre y garantizar el desembolso de los recursos de reserva para el 30 de noviembre de 2022.
30/08/2022: Debido a que la via de acceso a la obra no esta en condiciones para el paso de volquetas y entrada de material, el ET se comprometio a gestionar los tramites para el mantenimiento de la misma y por lo tanto se amplia la suspension del convenio del 28/08 hasta el 18/09 con el aval de interventoría.
Mesa de seguimiento: 26 de agosto de 2022
El 11 de agosto interventoría emite aval a la solicitud de suspension por 16 días desde el 12/08 - 28/08.
10/08/2022: Mesa de seguimiento, el contratista remite solicitud de suspension del contrato debido a las condiciones climaticas. Interventoría remitira respuesta a dicha solicitud. Las vias de acceso debido a la ola invernal esta imposibilitando la entrada de las volquetas.
05/08/2022: Se siguen desarrollando actividades sin novedad.
27/07/2022: Mesa de seguimiento: La ET tiene como compromiso gestionar el tema de la demolición de la roca en el tramo 1, el contratista informa que tiene entre 10 a 15 días.
18/07/2022: Acta de inicio de obra
15/07/2022: Interventoría emitio comunicado al ET dando su concepto frente a la solicitud de cambio de tramos, donde manifiesta que fue improcedente debido a que su justificación fue por solicitud de la comunidad y solicita continuar con los tramos aprobados en la etapa de maduración.
11/07/2022 Mesa de seguimiento, se tiene pactado inicio de obra el 18 de julio pero antes definir el precio para la actividad 2.4.
06/07/2022 Mesa de seguimiento por los inconvenientes sobre el item 2.4 Piedra pegada donde la unidad de medida es erronea y genera un sobrecosto. Reunion tecnica entre interventoria, municipio y contratista para darle una solucion viable.
27/06/2022 Solicitud a M&amp;R comunicación formal por los inconvenientes presentados en el proyecto
27/06/2022. correo de interventoria, confirma inicio de 1 tramo el 28jun, anuncia que se requiere cambio de tramos 4 y 5 por no ser criticos y no requerir las placa huellas
Se realizo mesa de seguimiento 22/06/2022: Se encontro problemas por parte del contratista en la topografia del proyecto, se dejaron como compromiso lo siguiente: Mesa técnica interventoría, Municipio de Recetor, Contratista para definir el tema de la topografía del terreno: 2 p.m. 22/06/2033, Acta de reunión interna 22/06/2022. El inicio de obra no se ha firmado por las partes por los problemas surgidos en la localización y replanteo se deja fecha tentativa de Inicio de obra el 28/06/2022.</t>
  </si>
  <si>
    <t>AGINSA INGENIERIA S.A.S.</t>
  </si>
  <si>
    <t>proyectos@aginsa.co</t>
  </si>
  <si>
    <t>E-2020-1718-143615</t>
  </si>
  <si>
    <t>San Agustín</t>
  </si>
  <si>
    <t>486 FIP 2021</t>
  </si>
  <si>
    <t>Construcción Pavimento Rígido en vías urbanas del municipio de San Agustín - Huila</t>
  </si>
  <si>
    <t>1665 ml</t>
  </si>
  <si>
    <t xml:space="preserve">Se suspende el contrato de obra por 30 días a partir del 03-abril-23, debido a dificultades para el acceso de materiales producto de la ola invernal, asi mismo genera inestabilidad para continuar con las excavaciones requeridas para la construccion del muro de contencion. </t>
  </si>
  <si>
    <t>06/12/2022 se tramitó el desembolso del 30%.
El E.T. aceptó el otrosí al CV (prórroga y sustitución de recursos vigencia).</t>
  </si>
  <si>
    <t>CONSORCIO TRINIDAD</t>
  </si>
  <si>
    <t>3016075449
a.chadid.pineda@gmail.com</t>
  </si>
  <si>
    <t>E-2020-1731-148007</t>
  </si>
  <si>
    <t>San Antonio</t>
  </si>
  <si>
    <t>675 FIP 2021</t>
  </si>
  <si>
    <t>Construcción De Placa Huellas En La Zona Rural En El Municipio De San Antonio - Tolima</t>
  </si>
  <si>
    <t>584 ml</t>
  </si>
  <si>
    <t xml:space="preserve">A la espera de que el contratista radique los documentos al Et para liquidacion del contrato de obra. </t>
  </si>
  <si>
    <t>12/2022 Se liberaron 20% de los recursos del convenio
MT 27/01/2023 COMPROMISOS:
08/02/2023 INTERVENTORIA indica que el 10/02 tiene acta terminación
07/03/2023 Acta de recibo INTERVENTORIA indica que será el 11/03/2023</t>
  </si>
  <si>
    <t>CONSORCIO SAN ANTONIO 2022
Representada Legalmente por
ANGGY NICOLS</t>
  </si>
  <si>
    <t>3115889529
consorciovial.sanantonio.2022@gmail.com</t>
  </si>
  <si>
    <t>E-2020-1731-219223</t>
  </si>
  <si>
    <t>Armero</t>
  </si>
  <si>
    <t>677 FIP 2021</t>
  </si>
  <si>
    <t>Construcción Y Rehabilitación De Vías Terciarias Mediante El Uso De Placa Huella En Las Veredas La Esmeralda Y Pradera Del Municipio De Armero Guayabal - Tolima</t>
  </si>
  <si>
    <t>460 ml</t>
  </si>
  <si>
    <t>A la espera de la documentacion por parte del municipio de suspension y prorroga del contrato de obra</t>
  </si>
  <si>
    <t xml:space="preserve">Suspendido desde diciembre  28 de 2022 , 80% recursos fenecidos , pendiente mayor permanencia interventoria asumidos por Ente Territorial. </t>
  </si>
  <si>
    <t>PROYECTOS, DISEÑOS, INGENIERIA, ARQUITECTURA Y CONSTRUCCIONES - PRODIAC LTDA.</t>
  </si>
  <si>
    <t>prodiacltda@hotmail.com</t>
  </si>
  <si>
    <t>E-2020-1731-219390</t>
  </si>
  <si>
    <t>636 FIP 2021</t>
  </si>
  <si>
    <t>Construcción Y Rehabilitación De Vías Terciarias Mediante El Uso De Placa Huella En Las Veredas El Cairo Y Chinela Del Municipio De Armero Guayabal - Tolima</t>
  </si>
  <si>
    <t>402 ml</t>
  </si>
  <si>
    <t xml:space="preserve">Se prorroga por 50 dias el contrato de obra, se continua el tramite de mayor permanencia de la interventoria. </t>
  </si>
  <si>
    <t>Suspendido desde diciembre  22 de 2022 , 20% recursos fenecidos , pendiente mayor permanencia interventoria asumidos por Ente Territorial.</t>
  </si>
  <si>
    <t>PROYECTOS DISEÑOS INGENIERIA ARQUITECTURA Y CONSTRUCCIONES LTDA. PRODIAC LTDA.</t>
  </si>
  <si>
    <t>E-2020-1731-235313</t>
  </si>
  <si>
    <t>Guamo</t>
  </si>
  <si>
    <t>595 FIP 2021</t>
  </si>
  <si>
    <t>Construcción De Obras De Pavimentación En Concreto Rígido De Vías Urbanas Del Municipio Del Guamo - Tolima</t>
  </si>
  <si>
    <t>762 ml</t>
  </si>
  <si>
    <t>En proceso de documentos finales para liquidacion</t>
  </si>
  <si>
    <t xml:space="preserve">Obra ejecutada al 100% de acuerdo con reporte de interventoria.
09/03/23: Objetada la solicitud de Quinto Desembolso y Acta modificatoria. 
14/03/23: Supervisión reitera atención observaciones.
24/03/23: Reunión de seguimiento compromiso subsanación observaciones Acta modificatoria. 
31/03/23: Entrega y en revisión documentos para desembolso No. 5 (90%).
13/04/23: Proyección y en tramite de revisión y firmas del acta de entrega y compromiso de sostenibilidad, para solicitar AV3.
14/04/23: Solicitud desembolso No. 5. Memorando M-2023-4301-020553.
</t>
  </si>
  <si>
    <t>CONSORCIO PR GUAMO
RL. CAMILO ALBERTO 
ORTIZ MARTINEZ</t>
  </si>
  <si>
    <t>3243767365
consorcioprguamo@gmail.com</t>
  </si>
  <si>
    <t>E-2020-2203-150250</t>
  </si>
  <si>
    <t>Coyaima</t>
  </si>
  <si>
    <t>454 FIP 2021</t>
  </si>
  <si>
    <t>Construcción y dotación de una Plaza de Mercado en el casco urbano del municipio de Coyaima - Tolima</t>
  </si>
  <si>
    <t>2472 M2</t>
  </si>
  <si>
    <t xml:space="preserve">29-04-23-23 La interventoría aprobó mediante oficio M&amp;R-446-03-E-049-2023 los apu presentados.                                                                                                                                                                                                          Esta semana el contratista dispuso del personal y los materiales requeridos para la ejecución de las actividades programadas pero aún se evidencia un bajo rendimiento con respecto a lo programado, teniendo en cuenta que esta semana se aprobo mediante oficio M&amp;R-446-03-E-051-2023, el plan de fundidas presentado por el contratista por lo que se desarrollo la primera etapa el día martes 25 inciando la jornada a las 5 de la mañana y terminando sobre las 12 de la noche  cumpliendo con la ejecucion total del volumen programado para la etapa 1.  Si bien se cumplio lo programado se evidencia que el contratista no cuenta con mas formaleta que le permita seguir avanzando con el armado y encofrado de las vigas del nivel N+5,30, lo que retraza la actividades a las que esta precede dentro de la programación, por lo que durante los dias jueves y viernes se dío inicio a desformaleteo y limpieza de formaleta para reiniciar la actividad de armado, se continua con la instalación de red hidraullica de las unidades sanitarias.                                                                                                                                                                                                                                                                                                                                                                                                                                                                                                                                                                                                                                                                                                                                                                                                                                                                                        Durante el periodo que comprende el presente informe desarrollaron actividades que no les permitio mostrar avances relevantes con respecto a la programación por lo que se evidencian nuevos retrasos, por lo que se insta al contratista a implementar medidas inmediatas que le permitan subsanar esta situación y mejorar los rendimientos en la ejecución de actividades.                                                                                                                          </t>
  </si>
  <si>
    <t>23/02/2023 Se realizó visita y reunión de seguimiento, el avance de obra es del 22,46%, se solicitó ajustarse a los cronogramas para garantizar la termianción de las obras en el plazo faltante y aumentar el rendimiento para lograr el siguiente hito de pago que es el 30%.   El municipio y su contratista infoman la necesidad de reajustes en los precios unitarios del contrato. 
07/03/2022 La obra alcanzó un avance del 24,66%.</t>
  </si>
  <si>
    <t>CONSORCIO PLAZA DE 
MERCADO COYAIMA 2022
R/L NORTON FERNANDO
ARENAS PRADA</t>
  </si>
  <si>
    <t>E-2020-2203-161174</t>
  </si>
  <si>
    <t>Timana</t>
  </si>
  <si>
    <t>528 FIP 2021</t>
  </si>
  <si>
    <t>Reposición Y Ampliación De Pavimentación Urbana Municipio De Timana - Huila</t>
  </si>
  <si>
    <t>1696 ml</t>
  </si>
  <si>
    <t>Contrato no viable porque el municipio no resolvió el tema de los ajustes a los diseños, se solicitó por la supervisión del convenio la terminación anticipada del convenio, este convenio se venció el 31-dic-2022.
Retirado en Comité Directivo No. 11 del 28 de marzo de 2023</t>
  </si>
  <si>
    <t>21/12/2022 el Director DISH envió comunicado al E.T. sobre la aplicación de la condición resolutoria - terminación anticipada y liquidación del CV.
22/12/2022 mediante memroando dirigido a la Subdirección de Contratación se solició la terminación anticipada del CV.
27/12/2022 el Director DISH dio respuesta a oficios sin radicado del 14, 15, 21 y 22 de diciembre 2022 - vía correo electrónico enviados por el E.T.</t>
  </si>
  <si>
    <t>ISAIAS VARGAS GONZÁLEZ</t>
  </si>
  <si>
    <t>317 6645323
licitacionesivg@gmail.com</t>
  </si>
  <si>
    <t>E-2020-2203-232421</t>
  </si>
  <si>
    <t>San Juanito</t>
  </si>
  <si>
    <t>570 FIP 2021</t>
  </si>
  <si>
    <t>Construcción De Placas Huellas En Los Puntos Críticos De Las Vías Rurales Del Municipio De San Juanito - Meta</t>
  </si>
  <si>
    <t>1424,11 ml</t>
  </si>
  <si>
    <t xml:space="preserve">El contratista Remite el 21/04/23 balance de obra donde indican la necesidad de recursos por el orden de 412 millones para dar alcance al objeto conttractual. En revision por la interventoria. </t>
  </si>
  <si>
    <t>JG 24/02/2023: Se recibe CDP actualizado por parte del municipio
JG 28/02/2023: Se recibe actualizacion de solicitud del municipio y aval de la interventoria
JG 03/03/2023: Se remite documentacion para tramite de mayor permanencia, para revision de apoyo juridico
JG 07/03/2023: Se radica domunetacion al supervisor del contrao de interventoria, con alcance a las observaciones del apoyo juridico, para aprobacion de mayor permanencia</t>
  </si>
  <si>
    <t>CONSORCIO ALFA</t>
  </si>
  <si>
    <t>consorcioalfa22@gmail.com</t>
  </si>
  <si>
    <t>E-2020-2203-233503</t>
  </si>
  <si>
    <t>Coello</t>
  </si>
  <si>
    <t>659 FIP 2021</t>
  </si>
  <si>
    <t>Remodelación Vía De Acceso Principal Con Andenes Desde El Puente Sobre El Rio Coello Hasta La Cra 3 Con Cll 2 Fase 1 Coello - Tolima</t>
  </si>
  <si>
    <t>683 ml</t>
  </si>
  <si>
    <t xml:space="preserve"> se prorroga la suspension dado que a la fecha no se ha definido el pago de mayor permanecia de interventoria para una nueva prorroga al contrato.</t>
  </si>
  <si>
    <t xml:space="preserve">06/03/2023 se recibió la subsanación de la reformulación por parte de la interventoría, la cual  será revisada preliminarmente por la supervisión y remitida al grupo de validación para continuar con el trámite.    el municipio se compromete al envío  el día de mañana del CDP para la mayor permanencia de la interventoría e informan no haberlo enviado antes porque estaban en proceso de liquidación del presupuesto 2022.  </t>
  </si>
  <si>
    <t>PROYINCO S.A.S.
:OSCAR HUMBERTO LEYTON
CARRILLO</t>
  </si>
  <si>
    <t>proyincosas@gmail.com</t>
  </si>
  <si>
    <t>E-2020-2203-233509</t>
  </si>
  <si>
    <t>678 FIP 2021</t>
  </si>
  <si>
    <t>Remodelación Vía De Acceso Principal Con Andenes Desde El Puente Sobre El Rio Coello Hasta La Cra 3 Con Cll 2 Fase II Coello Coello - Tolima</t>
  </si>
  <si>
    <t>360 ml</t>
  </si>
  <si>
    <t>Se requiere al ET frente a la entrega de los diseños del muro de gavion planteado para ejecutar en el proyecto, pues lo presentado no cumple con la cartilla de colombia Rural.</t>
  </si>
  <si>
    <t xml:space="preserve">06/03/2023  El municipio se compromete al envío  el día de mañana del CDP para la mayor permanencia de la interventoría e informa no haberlo enviado antes porque estaban en proceso de liquidación del presupuesto 2022  </t>
  </si>
  <si>
    <t>CONSORCIO VIA COELLO IC
FRANZ MOLLER REYES</t>
  </si>
  <si>
    <t>gerencia.ingemin@gmail.com</t>
  </si>
  <si>
    <t>E-2020-2203-234432</t>
  </si>
  <si>
    <t>Guaviare</t>
  </si>
  <si>
    <t>San Jose del Guaviare</t>
  </si>
  <si>
    <t>518 FIP 2021</t>
  </si>
  <si>
    <t>Construcción De La Plaza De Mercado Del Barrio Porvenir En El Municipio De San Jose Del Guaviare - Guaviare</t>
  </si>
  <si>
    <t>2425,51 M2</t>
  </si>
  <si>
    <t>10-abri-23: Se realizan actividades según cronograma de actividades propuestas por el contratista ( se adelantan actividades de mamposteria y pañete en el area, continuo a esto realizan actividades de fundida de placa para tanques y fundida de los sumideros, instalan la tuberia sanitaria y accesorios, inician con la fundida de la placa de piso en concreto de 3000 psi con espesor de 0,10cm ), se inicia montaje estructura metálica;  se tiene previsto para la siguiente semana la llegada de grava, cemento,acero, bloque n°4 y demas elementos electricos. Cabe resaltar que se cuenta con los equipos necesarios para realizar las actividades.
- Se espera el otrosí del contrato de interventoría, por la mayor permanencia solicitada, ele municipio expidió el CDP por 109 días, documentos entregados a supervisión convenio el 17-mar-23. En caso de que al 14 de abril 2023 no se cuente con el otrosí de interventoría.
Se SUSPENDE contrato por 30 días desde el 14-abril-23 hasta que se surta otrosí aal contrato de interventoría en DPS.</t>
  </si>
  <si>
    <t>16/03/2023: Mesa de trabajo reprogramada por solicitud de la ET debido al desarrollo de la audiencia de incumplimiento.
13/03/23: Et continua con audiencia de incumplimiento el 16/03/23, solicita a PS grabaciones de mesas de trabajo desde octubre como insumo de defensa del contratista. Doc de solicitud de prorroga y mayor permanencia en elaboración. Pendiente emisión de CDP.
9/03/23: Et continua con audiencia de incumplimiento el 10/03/23. Doc de solicitud de prorroga subsanación del contratista. Se remiten lineamientos a la et para tramite de mayor permanencia.
6/03/23
28/02/23: Supervisión requirió cumplimiento de obligaciones a la ET mediante comunicación S-2023-4301-054493.
12/01/23
21/12/22
13/12/22
6/12/22
29/11/22
27/11/22: Legalización otrosí No. 2 prorroga hasta 31 de julio de 20223 y sustitución  de recursos
22/11/22
17/11/22: 
8/11/22
1/11/22
25/10/22: Envío de doc a interventoría para sustitución de recursos, compromiso de envío de inf mensual 1 28/10/22
21/10/2022: Mesa de seguimiento 18/10/22 Supervisión informa a la ET la necesidad de solicitar la sustitución del 30% de los reursos de convenio. Et se compromete a envíar oficio el 20/10/22 para revisión. Int no reporta ninguna novedad o dificultad.
13/10/22: Interventoría informa la baja posibilidad de dar cumplimiento al avance de obra establecido en el otrosí 1 al convenio como CR (solicitar pago 10% valor Cv el 15/10/22 correspondiente a recursos de reserva 2022)
Sep 30: Se efectuó  la Auditoria visible No.1 el día 30 de septiembre de 2022, se solicita por la supervisión del convenio la entrega del informe semanal No.1 ya que a la fecha no se tiene reportes del proyecto, mesa de seguimiento programada para el martes 04 de octubre de 2022.
Sep 28: Se suscribió acta de inicio la semana 21 de septiembre. previsto programar AV1 el 30 de septiembre.</t>
  </si>
  <si>
    <t>CONSORCIO PLAZA SAN
JOSÉ</t>
  </si>
  <si>
    <t>Cesar E. Reyes
3185574694
3133859298
obisercosas@hotmail.com</t>
  </si>
  <si>
    <t>E-2020-2203-235281</t>
  </si>
  <si>
    <t>674 FIP 2021</t>
  </si>
  <si>
    <t>Construcción De Vías Urbanas Con Pavimento Rígido En El Municipio De Coyaima - Tolima</t>
  </si>
  <si>
    <t>909 ml</t>
  </si>
  <si>
    <t>Se reinicia las actividades de obra el 2/05/23</t>
  </si>
  <si>
    <t xml:space="preserve">23/02/2023 Se realizó visita y reunión de seguimiento, el avance de obra es del 80,85%, se solicitó ajustarse a los cronogramas para garantizar la termianción de las obras en el plazo faltante. 
07/03/2022 La obra alcanzó un avance del 90,26%,  se solicita remitir la documentación correspondiente para el trámite de la cuenta correspondiente.  </t>
  </si>
  <si>
    <t>CONSORCIO PLAZA DE 
MERCADO COYAIMA 2022
Rep. Legal 
NORTON FERNANDO
ARENAS PRADA</t>
  </si>
  <si>
    <t>E-2020-2203-248880</t>
  </si>
  <si>
    <t>692 FIP 2021</t>
  </si>
  <si>
    <t>Mejoramiento De Las Vías Urbanas De La Cabecera Del Municipio De San Luis - Tolima</t>
  </si>
  <si>
    <t>1443 ml</t>
  </si>
  <si>
    <t xml:space="preserve">En tramite acta de recibo a satisfaccion, debido a pendientes por desarrollar en obra. </t>
  </si>
  <si>
    <t>MT 27/01/2023 COMPROMISOS:
* Informe de legalización financiera con corte al 31/12/2022: 27/01/2022
* PGIO e INFORMES SOCIALES y JUNTAS DE PAVIMENTO: ET realizó mesa de trabajo con CONTRATISTA y se comprometieron a entregar a mas tardar el 03/02/2023.
08/02/2023: No han realizado acta parcial del 90%
07/03/2023: Acta term y recibo pendientes</t>
  </si>
  <si>
    <t>CONSORCIO VIAL SAN LUIS 003
RL. JULIAN ALEXANDER 
JIMENEZ GARCIA</t>
  </si>
  <si>
    <t>consorciovialSL003@hotmail.com</t>
  </si>
  <si>
    <t>E-2020-2203-253857</t>
  </si>
  <si>
    <t>Amazonas</t>
  </si>
  <si>
    <t>Puerto Nariño</t>
  </si>
  <si>
    <t>589 FIP 2021</t>
  </si>
  <si>
    <t xml:space="preserve"> Construcción Sendero Peatonal De 1800 Mts De La Comunidad 12 De Octubre, Municipio de Puerto Nariño - Amazonas</t>
  </si>
  <si>
    <t>1000 ml</t>
  </si>
  <si>
    <t xml:space="preserve">El 17 de Abril 2023, se concertan cantidades con el contratista para la generacion de el acta de liquidacion, memorias y entrega para suscribir firmas, con esto se procedera a generar el acta de recibo a satisfaccion. </t>
  </si>
  <si>
    <t xml:space="preserve">10/03/2023: Supervisión del convenio solicita documentos de soporte para tramite de pago del quinto desembolso del convenio. Informes 1, 2 y 3 en revisión, informes 4, 5 y final sin entregar a la fecha. Pendiente autorización de visita técnica previa a Auditoria visible No. 3, Plan de sostenibilidad. Envío de documentos de cierre Actas de terminación, entrega y recibo a satisfacción del objeto contractual y Acta de liquidación). Supervisión convoca a mesa de trabajo de seguimiento.
</t>
  </si>
  <si>
    <t>LINO ANDRÉS MENDOZA VELÁSQUEZ</t>
  </si>
  <si>
    <t>linoandresmendoza@yahoo.com</t>
  </si>
  <si>
    <t>E-2020-2203-254213</t>
  </si>
  <si>
    <t>Restrepo</t>
  </si>
  <si>
    <t>663 FIP 2021</t>
  </si>
  <si>
    <t>Mejoramiento Vial En Concreto Rígido De Vías Municipio De Restrepo - Meta</t>
  </si>
  <si>
    <t>405 ml</t>
  </si>
  <si>
    <t xml:space="preserve">Se emiten observaciones el pasado 26/04/23  sobre los informes PGIO, a la espera de subsanaciones para dar viabilidad a la liquidacion dle proyecto. A la espera de el acta de Recibo firmada por el ET. </t>
  </si>
  <si>
    <t>JG 07/03/2023: Se realizo mesa de capacitación plan de sostenibilidad, junto con el municipio e interventoria, para aclarar la dudas en inquietudes respecto a la genreacion del plan requerido y la suscripcion del acta como requsiito previo para la programacion de la AV3, como compromiso el municipio remitira plan para revision el dia viernes 10/03/2023</t>
  </si>
  <si>
    <t>SOLUCIONES CONSTRUCTIVAS
 DICOIN S.A.S.
R/L YASNEIRA LOPEZ PARRA</t>
  </si>
  <si>
    <t>scdicoinsas@hotmail.com</t>
  </si>
  <si>
    <t>E-2020-2203-254388</t>
  </si>
  <si>
    <t>Garzon</t>
  </si>
  <si>
    <t>529 FIP 2021</t>
  </si>
  <si>
    <t xml:space="preserve">Adecuación Plaza De Mercado Fase I, Municipio De Garzón - Huila	</t>
  </si>
  <si>
    <t>2868,64 m2</t>
  </si>
  <si>
    <t>el 21-abril-2023 Se suscribió otrosí 2 al cotrato de obra adicionando $ 533, 116,210 y prorrogando 3 meses el plazo. Se actualiza avance de ejecución con la nueva reprogramación.
Se programa reunión de socialización reubicación vendedores área campesina para el 12-mayo-2023 y AV2 para el 15-mayo-2023
La interventoría solicitará la adición del 10% del valor de la adición al contrato para prorrogar igualmente 3 meses el plazo de ejecución</t>
  </si>
  <si>
    <t>06/12/2022 se tramitó el desembolso del 30%.
21/12/2022 la interventoría radicó ante el E.T. por tercera vez informe de presunto incumplimiento con tasación de multa.
El E.T. aceptó el otrosí al CV (prórroga y sustitución de recursos vigencia).</t>
  </si>
  <si>
    <t>UNION TEMPORAL PLAZA GARZON
R/L JAIME ENRIQUE TOVAR</t>
  </si>
  <si>
    <t>3  
plazamercdogarzonut@gmail.com</t>
  </si>
  <si>
    <t>E-2020-2203-255610</t>
  </si>
  <si>
    <t>Fresno</t>
  </si>
  <si>
    <t>664 FIP 2021</t>
  </si>
  <si>
    <t>Construcción De 2Km De Placa Huella En La Vereda Bajo Guali, Municipio de Fresno - Tolima</t>
  </si>
  <si>
    <t>622 ml</t>
  </si>
  <si>
    <t>Se Suspende el contrato de obra, acorde a la solicitud de mayor permanencia de la interventoria.</t>
  </si>
  <si>
    <t xml:space="preserve">28/02/2023 Se realizó visita y comité de seguimiento de las obras, el avance es del 81,41%  y solo falta terminar actividades en 1 de los 4 tramos de placa huellas, se programó AV2 para el 03/03/2023.
 </t>
  </si>
  <si>
    <t>CONSORCIO CONSTRUCCIONES
ACC R/L  ALY DARVEY ARCILA CIFUENTES</t>
  </si>
  <si>
    <t>aacingenieriasas@gmail.com</t>
  </si>
  <si>
    <t>MCH - 035</t>
  </si>
  <si>
    <t>763 FIP 2021</t>
  </si>
  <si>
    <t>Entidad solicitó liquidación del convenio</t>
  </si>
  <si>
    <t>el 21-06-2021 el municipio envió solicitud liquidacion del convenio y solicitud de celebracion nuevo convenio</t>
  </si>
  <si>
    <t>Proyectos Retirados</t>
  </si>
  <si>
    <t>WILSON SANTIAGO CASAS ORTIZ</t>
  </si>
  <si>
    <t>E-2020-1706-234596</t>
  </si>
  <si>
    <t>Talaigua Nuevo</t>
  </si>
  <si>
    <t>558 FIP 2022</t>
  </si>
  <si>
    <t xml:space="preserve">Pavimentación De Vías Urbanas En Concreto Rígido En El Municipio De Talaigua - Bolívar </t>
  </si>
  <si>
    <t xml:space="preserve">1 ESTADO: En ejecución
2. GESTIÓN DE INTERVENTORÍA:
- Se remite Alerta temprana por presunto incumplimiento al Contrato de obra (11/04/2023)
- Se solicita Informes PGIO feb y mar (04/04/2023)
- A la espera Plan de Contingencia para Inicio Actividades Pavimento Hidráulico (03/04/2023)
3. GESTIÓN FINANCIERA:
- Se reitera solicitud Documentación Acta Parcial de obra No. 1 (10%) (30/03/2023)
- Proxima Reunión: 19/04/2023
</t>
  </si>
  <si>
    <t>09/03/23: Contrato con Acta de inicio del 15/02/23, de cual se han recibido 2 informes semanales.</t>
  </si>
  <si>
    <t>CONSORCIO VITAN 2022</t>
  </si>
  <si>
    <t>Consorciovitan2022@gmail.com</t>
  </si>
  <si>
    <t>E-2020-2203-253036</t>
  </si>
  <si>
    <t>Santa Cruz de Mompox</t>
  </si>
  <si>
    <t>493 FIP 2021</t>
  </si>
  <si>
    <t xml:space="preserve">Construcción De Pavimento En Concreto Rígido En Diferentes Sectores De La Cabecera Municipal De Mompós - Bolívar </t>
  </si>
  <si>
    <t>- Se envia informe final de cierre el 13/02/2023</t>
  </si>
  <si>
    <t xml:space="preserve">En proceso de revisión de Informe de cierre del proyecto remitido por la Interventoría, como insumo para inicio del proceso de liquidación del Convenio.
 </t>
  </si>
  <si>
    <t>CONSORCIO SANTA BARBARA</t>
  </si>
  <si>
    <t xml:space="preserve">FRANZ SERRANO LUNA -RL constructoraarsec@gmail.com
</t>
  </si>
  <si>
    <t>E-2020-2203-233890</t>
  </si>
  <si>
    <t>Anapoima</t>
  </si>
  <si>
    <t>746 FIP 2021</t>
  </si>
  <si>
    <t>Construcción De Un Trapiche Comunitario En La Vereda Calichana Del Municipio De Anapoima - Cundinamarca</t>
  </si>
  <si>
    <t>E-2020-2203-253628</t>
  </si>
  <si>
    <t>Alejandria</t>
  </si>
  <si>
    <t>Mejoramiento De Vías Terciarias Para Reactivar La Economía Y El Desarrollo Sostenible En La Comunidad De La Vereda La Pava Del Municipio De Alejandría - Antioquía</t>
  </si>
  <si>
    <t>Inicio 13-06-22 , ultimo informe semanal reportado el No. 16 del 30 de sep al 6 de octubre 2022, EDU no Actualiza la informacion. 
reportan:
No se ha recibo a  satifaccion, falta señalizacion vertical y fundida de bordillos y cunetas (10m), se programa el 2/5/2023 la colocacion y fundida de estas, y proceder con el recibo.</t>
  </si>
  <si>
    <t>Consultores y Constructores S.A.S.               NIT. 811.040.317-2</t>
  </si>
  <si>
    <t>GUILLERMO  IGNACIO  DIEZ  HOYOS
Dirección de correo: Carrera 35ª # 15B- 35
Correo electrónico: consultoresyconstructoressas@gmail.com
Telefax: 205 97 28
Ciudad: Medellín</t>
  </si>
  <si>
    <t>E-2020-2203-232539</t>
  </si>
  <si>
    <t>Andes</t>
  </si>
  <si>
    <t>Pavimentación Mediante El Sistema Constructivo De Placa Huella De La Primera Etapa De La Vía Andes, Santa Rita En Zona Rural Del Municipio De Andes - Antioquía</t>
  </si>
  <si>
    <t>Proyecto Inicio el 14/07/2022,  se termino el 15/03/2023
Interventoria reporta:
-se disminuyo el alcance en 151 ml por hacer obras de proteccion, a la espera de justificacion por parte del EDU.</t>
  </si>
  <si>
    <t>CONSORCIO VIAS ANDES 2022
Nit. 901.609.814-2</t>
  </si>
  <si>
    <t>Gabriel Fernando Jaramillo Moncada</t>
  </si>
  <si>
    <t>E-2020-2203-255511</t>
  </si>
  <si>
    <t xml:space="preserve">Construcción De Placa Huella Del Corregimiento De Trinidad, Vereda El Arquillo Municipio De Arboletes - Antioquía, Bpin 2020050510112 </t>
  </si>
  <si>
    <t xml:space="preserve">Inicio el 03/06/2022, se termina el 2 de abril de 2023  
Se Reporta:
- tiene pendientes de pavimentacion. </t>
  </si>
  <si>
    <t>Consorcio trinidad 2022 NIT. 901591303-1</t>
  </si>
  <si>
    <t>BERNARDO  ANTONIO TORRES NARVAEZ   78.075.790
Dirección: CL 27 # 7 – 30, Montería, Córdoba
Correo: bernardotorresn10@gmail.com
Teléfono 3017768587</t>
  </si>
  <si>
    <t>E-2020-2203-261472</t>
  </si>
  <si>
    <t>Construcción De Pavimentos En Concreto Rígido En La Vereda Las Pavitas, Municipio De Arboletes - Antioquía</t>
  </si>
  <si>
    <t>Inicio el 03/06/2022, el El ultimo infome semanal ertregado por EDU corresponde al No.37 
se reporta:AV3 Se realizara el 3/05/2023</t>
  </si>
  <si>
    <t>Consorcio Pavitas 2022 NIT. 90152293-9</t>
  </si>
  <si>
    <t>APOLINAR  TORRES  BELLO  78.016.650
apoly88@gmail.com</t>
  </si>
  <si>
    <t>E-2020-2203-253983</t>
  </si>
  <si>
    <t>Caracoli</t>
  </si>
  <si>
    <t xml:space="preserve">Construcción De Placa Huella En La Vereda Quebradona Caracolí - Antioquía	</t>
  </si>
  <si>
    <t>Inicio 13-07-22 , ultimo informe semanal reportado el No. 12 del 26 de sept  al 4 de oct 2022. desactualizado
Reportan:
en proceso de entrega,  se programa AV3 4/5/2023
-alcaldia no firma recibo de obra por disminucion de alcance.</t>
  </si>
  <si>
    <t xml:space="preserve">CONSULCON  SAS 
NIT 811040317-2 </t>
  </si>
  <si>
    <t>E-2020-2203-247997</t>
  </si>
  <si>
    <t>Chigorodo</t>
  </si>
  <si>
    <t>Pavimentación En Concreto Rígido Cra 105 Entre Cll 93 Y Cll 84 Además El Tramo De La Cra 104 Entre La Cll 93 Y Cll 84 Del Municipio De Chigorodó - Antioquía</t>
  </si>
  <si>
    <t>Proyecto inicio el 7 de julio de 2022, 
El ultimo infome semanal ertregado por EDU corresponde al No. 26 del 28 de Diceimbre de 2022  al 3 de enero de 2023. 
se reporta: 
levantando pendientes de obra.</t>
  </si>
  <si>
    <t>KABOD  EXECUTIVE  GROUP SAS                              NIT. 901396689</t>
  </si>
  <si>
    <t>JEAN CARLOS  ROMERO  GONZALEZ   1.102.872.298
Dirección: CARRERA 24 C 6 D 30, SINCELEJO, SUCRE
Teléfono: 3006030506</t>
  </si>
  <si>
    <t>E-2020-2203-253276</t>
  </si>
  <si>
    <t>Cocorna</t>
  </si>
  <si>
    <t>Placa, Huellas Para La Prosperidad. Tramo Autopista, El Sueldo. En El Municipio De Cocorná - Antioquía</t>
  </si>
  <si>
    <t>Inicio 5-07-22 , termino el 11-02-2023 ultimo informe semanal reportado el No. 12 del 29 de septiembre al 4 de octubre 2022,  
para el presente periodo se reporta:
falta firma de Documento de Uso y Mantenimiento por parte del municipio para programacion de AV 3 y recibo a satisfaccion.</t>
  </si>
  <si>
    <t>GABRIEL FERNANDO JARAMILLO MONCADA   NIT 70419417-2</t>
  </si>
  <si>
    <t>3024265152    6045767630</t>
  </si>
  <si>
    <t>E-2020-2203-221184</t>
  </si>
  <si>
    <t>Giraldo</t>
  </si>
  <si>
    <t>Construcción De Placa Huella Productiva En La Vía Terciaria Puna, El Limo Del Municipio De Giraldo - Antioquía</t>
  </si>
  <si>
    <t>Inicio 13-07-22 , proyecto terminado el 24 de diciembre de 2022
Se reporta:
- AV# 3 23 de febrero de 2023
- falta documentacion para la liquidacion.</t>
  </si>
  <si>
    <t>RYU Ingenieros SAS</t>
  </si>
  <si>
    <t>Sergio Andrés Ríos Úsuga
CALLE 35 No. 7-24 Of 101
MEDELLIN – ANTIOQUIA
PBX: (4) 205 94 28
E-mail: info@ryuingenieros.com</t>
  </si>
  <si>
    <t>E-2020-2203-254153</t>
  </si>
  <si>
    <t>Ituango</t>
  </si>
  <si>
    <t>Mejoramiento De Vía Mediante Construcción De Placa Huella En La Vía Ituango, Paloblanco - Antioquía</t>
  </si>
  <si>
    <t>Se remitieron Observaciones al municipio, ET no remitido Subsanacion. Se propuso el retiro de la iniciativa, EDU envio informe de retiro</t>
  </si>
  <si>
    <t>E-2020-2203-272748</t>
  </si>
  <si>
    <t>Liborina</t>
  </si>
  <si>
    <t>Mejoramiento De La Vía Terciaria Que Comunica El Sector La Ye De San Diego Con El Corregimiento De El Carmen De La Venta En El Municipio De Liborina - Antioquía</t>
  </si>
  <si>
    <t>Proyecto inicio el dia 26 julio 2022 debido a la dificultad con una conexión de una red que debio hacer EPM;proyecto terminado el 22 de marzo de 2023
se reporta:
- visita de obra para levantar  acta de terminacion y pendientes de obra
- en consecucion de documentacion para cierre de los contratos.</t>
  </si>
  <si>
    <t>GRUCON  S.A.S                          NIT. 800203342-8</t>
  </si>
  <si>
    <t>JORGE   ELIECER JARAMILLO  MESA   71.615.184                      3104131315</t>
  </si>
  <si>
    <t>E-2020-1732-147808</t>
  </si>
  <si>
    <t>Necocli</t>
  </si>
  <si>
    <t>Construcción De Pavimento Rígido Urbano En Zonas De Población Vulnerable, Victimas Y Desplazados Del Municipio De Necoclí - Antioquía</t>
  </si>
  <si>
    <t>proyecto suspendido por problemas de redes de alcantarillado, municipio no ha presentado propuesta para subsanar dicha problematica, EDU no han entregado informe para el retiro del proyecto</t>
  </si>
  <si>
    <t>B.Y.C Constructores S.A.S   NIT. 900.439.169-6</t>
  </si>
  <si>
    <t>ARMANDO RAFAEL BULA OTERO
C.C. No. 78.761.321 de Sahagún
Dirección de correo: CALLE 65 No. 10 – 99 T2 APTO 208 EDIFICIO CORAL B/ LA CASTELLANA
Correo electrónico: armandobula2011@hotmail.com
cel 314 5356820
Ciudad: Montería</t>
  </si>
  <si>
    <t>E-2020-1702-235329</t>
  </si>
  <si>
    <t>Olaya</t>
  </si>
  <si>
    <t>Construcción De Placa Huella En La Vereda El Pencal Del Municipio De Olaya - Antioquía</t>
  </si>
  <si>
    <t>2 DE NOVIEMBRE 2022</t>
  </si>
  <si>
    <t>El proyecto inicio el dia 08 de febrero, en comite del 30 de enero de 2023 proyecta informa que el proyecto tiene un avance ejecutado del 100%, terminada su ejecución, iniciarán proceso de terminación y entrega a la comunidad y posterior liquidación, pendiente por cobro de 27% equivalente a ; se desembolsaron en el 2022 recursos por valor de $884,949,302.00 de obra,  $61,946,340 de interventoría y $ 21,225,379.00 de G.I.  en 3 actas las cuales suman el 73%.</t>
  </si>
  <si>
    <t>Armando Marulanda Hernandez</t>
  </si>
  <si>
    <t>E-2020-2203-175479</t>
  </si>
  <si>
    <t>Puerto Triunfo</t>
  </si>
  <si>
    <t xml:space="preserve">Mejoramiento De Las Vías Urbanas Del Municipio De Puerto Triunfo - Antioquía </t>
  </si>
  <si>
    <t>Inicio 13-07-22 , proyecto terminado el 8 de enero de 2023
Se Reporta:
contratista reporta demarcion terminada y  señalizacion  vertical, instalacion el 28/abril/2023.
Se programara visita para recibo la primera semana de mayo-2023.</t>
  </si>
  <si>
    <t>Consorcio Vías El Triunfo 2022</t>
  </si>
  <si>
    <t>JUAN FERNANDO OCAMPO ECHAVARRIA</t>
  </si>
  <si>
    <t>E-2020-2203-233232</t>
  </si>
  <si>
    <t>San Francisco</t>
  </si>
  <si>
    <t>Mejoramiento De Las Vías Terciarias Mediante La Construcción De Placa Huella Y Obras Complementarias De Un Tramo De Vía En La Vereda Guacales Del Municipio De San Francisco - Antioquía</t>
  </si>
  <si>
    <t>Inicio 06-06-22 , proyecto terminado el 20 de diciembre de 2022
Se reporta:
- AV3 - se realizó para el 12/4/2023
- En concecucion de documentos para liquidacion.</t>
  </si>
  <si>
    <t xml:space="preserve"> JAVIER DANILO GRISALES     71795140.</t>
  </si>
  <si>
    <t xml:space="preserve"> JAVIER DANILO GRISALES     71795140.
SAAVEDRA</t>
  </si>
  <si>
    <t>E-2020-2203-261290</t>
  </si>
  <si>
    <t>Mejoramiento De Vía Terciaria En Las Veredas Buenos Aires Y Sopetran Del Municipio De San Luis - Antioquía</t>
  </si>
  <si>
    <t>Inicio 7-06-22 , proyecto terminado el 11/4/2023.Ultimo informe semanal reportado No. 17 del período del 28 sept al 4 de oct:  proyecto desactualizado
Se reportan
el contratista no ha entregado las obras faltan el 2%, se entregan el 28/4/2023</t>
  </si>
  <si>
    <t>PROYECTAR ARQ, S.A.S  NIT. 900.586.758-3</t>
  </si>
  <si>
    <t>E-2020-2203-248647</t>
  </si>
  <si>
    <t>San Rafael</t>
  </si>
  <si>
    <t>Mejoramiento De Vías Terciarias Mediante El Uso De Placa Huellas En La Vereda La Florida En El Municipio De San Rafael - Antioquía</t>
  </si>
  <si>
    <t>inicio el 22/06/2022,  proyecto terminado el 18 de Noviembre de 2022
Se reporta:
AV 3 - se realizó el 11/04/2023
en concecucion de documentos para Liquidacion plazo para el 2/mayo/2023</t>
  </si>
  <si>
    <t xml:space="preserve">CONSORCIO VIAL LA FLORIDA 2022                           NIT. 901.591.215-1 </t>
  </si>
  <si>
    <t>OSVALDO JOSÉ   ORTEGA   98.762.370</t>
  </si>
  <si>
    <t>E-2020-2203-261325</t>
  </si>
  <si>
    <t>Mejoramiento Con Placa Huella Algunos Tramos De La Vía Terciaria De La Vereda La Aguada En El Municipio De Sopetrán - Antioquía</t>
  </si>
  <si>
    <t>inicio el 23 de junio de 2020
proyecto Terminado, - AV3 26/01/2023
Documentacion para la liquidacion cargada para revision de DPS</t>
  </si>
  <si>
    <t>CONSORCIO VIAL LA AGUADA 2022                          NIT.  901.591.063-7</t>
  </si>
  <si>
    <t>OSVALDO JOSÉ   ORTEGA   98.762.370      TEL -6045065701</t>
  </si>
  <si>
    <t>E-2020-2203-250500</t>
  </si>
  <si>
    <t>Titiribi</t>
  </si>
  <si>
    <t>Pavimentación De Vías Urbanas Del Municipio De Titiribí - Antioquía</t>
  </si>
  <si>
    <t>inicio el 7 de julio de 2022 se termino el 9 de marzo de 2023
El ultimo infome semanal ertregado por EDU corresponde al No. 25 del 15 al 21 de Diciembre, 
Reporta:
A la espera de informe tecnico, por menores cantidades</t>
  </si>
  <si>
    <t>Grupo Empresarial IAC S.A.S NIT: 901078052-7</t>
  </si>
  <si>
    <t>Oscar Alfonso Carrascal Sánchez CC 1007801563</t>
  </si>
  <si>
    <t>E-2020-2203-234725</t>
  </si>
  <si>
    <t>Valdivia</t>
  </si>
  <si>
    <t xml:space="preserve">Construcción De Placa Huella En Vía Que Comunica A Alemania, Quebrada Nery. Zona Rural Del Municipio De Valdivia - Antioquía	</t>
  </si>
  <si>
    <t>se reviso el valor del transporte fluvial, dando como resultado un faltante de 602 millones de pesos, que no se cubren con el CDP - de 100 millones dados por el municipio. proyecto inviable , a la espera de informe de EDU para retiro</t>
  </si>
  <si>
    <t>E-2020-2203-252507</t>
  </si>
  <si>
    <t>San Martin De Loba</t>
  </si>
  <si>
    <t>560 FIP 2022</t>
  </si>
  <si>
    <t xml:space="preserve">Construcción Y Mejoramiento De La Plaza De Mercado Publico Del Municipio De San Martin De Loba - Bolívar </t>
  </si>
  <si>
    <t>- Se remite alerta por eventual desequilibrio económico maduración (14/03/2023)
- Enviado Informe de revisión del presupuesto (14/02/2023)</t>
  </si>
  <si>
    <t>E-2020-1708-234771</t>
  </si>
  <si>
    <t>Aguadas</t>
  </si>
  <si>
    <t>Reposición De La Capa De Pavimento Del Pueblito Viejo Del Municipio De Aguadas - Caldas</t>
  </si>
  <si>
    <t xml:space="preserve">El proyecto inicio el día 08 de febrero  en comite del 30 de enero la gerecia informa que  el contrato se suspendio el dia 15 de diciembre por flujo de caja, presenta un avance ejecutado del 70%,(solicitaron reprogramacion) el cto tuvo una suspensión aproximada de 4 meses por tema de redes, el proyecto cambio de representantes legales de obra e interventoria por problemas juridicos; compromiso entrega subsanacion de observacions de maduracion el dia 3 de febrero de 2023 (no se ha entregado); Proyecta no han entregado documentos de hojas de vida de interventoria y obra faltan doc., tampoco se tienen informes semanales ni mensuales. No se ha realizado desembolsos. </t>
  </si>
  <si>
    <t>Consorcio San Juan
Fabio Andres Rodriguez</t>
  </si>
  <si>
    <t>E-2020-2203-250355</t>
  </si>
  <si>
    <t>La Merced</t>
  </si>
  <si>
    <t>Mejoramiento De Vías Rurales Con Placa Huella En La Veredas La Quiebra De San Isidro Y El Tambor. Del Municipio De La Merced - Caldas</t>
  </si>
  <si>
    <t>En Liquidación</t>
  </si>
  <si>
    <t>El proyecto inicio el día 08 de febrero,  en comite mensual  del 30 de enero de 2023 la gerencia informa  que realizara liquidacion con el 34.59% funcionals Vs. avance ejecutado de 40,73 %, Así mismo conforme a la solicitud de prorroga, proyecta solicito la liberacion de los recursos del proyecto por valor de $807.463.933,93 equivalente al 65.41%; el proyecto ya cuenta con ficha de estructuracion cargada en SGMO; Hojas de vida del personal de interventoría incompletas, entregaron 29 informes semanales y 6 informes mensuales de interventoría por revisar; faltan polizas del contrato de interventoria; Proyecta Iniciará proceso de socialización de la reducción de alcance a la comundad y entrará en liquidación los contratos de obra e interventoría el presente mes de febrero 2023.</t>
  </si>
  <si>
    <t>Ecodin
Fausto Alonso Bedoya</t>
  </si>
  <si>
    <t>E-2020-1708-235091</t>
  </si>
  <si>
    <t>Marmato</t>
  </si>
  <si>
    <t>Rehabilitación Mejoramiento Vial De Tramos Críticos: Las Partidas, San Juan, Llano Grande, Echandía, San Jose, El Cai, Cabras, La Portada, Marmato - Caldas</t>
  </si>
  <si>
    <t>El proyecto inicio el día 08 de febrero; en comité del 22 de diciembre la gerencia informa que realizara la liquidacion del contrato con el ejecutado de 57,68%, conforme a la solicitud de prorroga presentada donde solicito la liberacion de los recursos por valor de $937.297.497,15; frente a la maduración NO ha sido entregada con las subsanaciones realizadas a proyecta el 26 de diciembre por el profesional de validacion; Proyecta no ha entregado hojas de vida de obra; No han entregado informes mensuales, ni semanales de interventoría. NO se han efectuado desembolsos.</t>
  </si>
  <si>
    <t>Consorcio DI
Obel Ropero Hernandez</t>
  </si>
  <si>
    <t>E-2020-1708-235344</t>
  </si>
  <si>
    <t>Construcción Y/0 Mejoramiento De Pavimentos En La Zona Urbana Del Municipio De Risaralda - Caldas</t>
  </si>
  <si>
    <t>4 DE NOVIEMBRE 2022</t>
  </si>
  <si>
    <t xml:space="preserve">En comité del 22 de diciembre la gerencia informa que tiene un avance ejecutado del 79%, Este proyecto ya cuenta con ficha de estructuracion y entrego 22 informes semanales y 5 mensuales de interventoria, y documentos contractuales y de hojas de vida en revision, a la fecha se ha realizado desembolsos por  valor de $1,050,515,437 equivalente al 53.33% </t>
  </si>
  <si>
    <t>Consorcio pavimento caldas
Edwin Leguizamo</t>
  </si>
  <si>
    <t>E-2020-1708-235346</t>
  </si>
  <si>
    <t>Construcción De Placa Huella En La Zona Rural Del Municipio De Risaralda - Caldas</t>
  </si>
  <si>
    <t>En comité de seguimiento del 22 de diciembre la gerencia informa que realizara la liquidacion del contrato con el avance ejecutado del 62,73%  este proyecto ya cuenta con ficha de estructuracion y entrego informes semanales y mensuales de interventoria, y documentos contractuales y de hojas de vida, se ha realizado desembolso por valor de  $ 1,050,515,437 equivalente al 61.02 % de avance de obra. Se liberaron recursos del proyecto por valor de $ $828.525.550,63 equivalente al 38.98% del proyecto.</t>
  </si>
  <si>
    <t xml:space="preserve">Consorcio PH
Fernando Echeverry
</t>
  </si>
  <si>
    <t>E-2020-1708-231366</t>
  </si>
  <si>
    <t>San Jose</t>
  </si>
  <si>
    <t>Mejoramiento De Vías Urbanas En El Municipio De San Jose - Caldas</t>
  </si>
  <si>
    <t>En comité de seguimiento del 22 de diciembre proyecta informa que el proyecto inicio el día 08 de febrero y a la fecha se encuentra terminado al día 30 de junio de 2022. En proceso de liquidación, se devolvió el acta por falta de entrega de documentos del contrato interadministrativos a la fecha no se ha entregado maduracion, compromiso de entrega de observaciones el 30 de diciembre y notificaban a Prosperidad Social (no se entrego); No se se tienen Hojas de vida de obra e intervetoria; entregado 3 informes semanales y  2 mensuales de interventoria, la DISH reitero solicitud de presentar propuesta para completar el alcance definido inicialmente que corresponde a 261.25 ml; Proyecta reporta que tiene el 74.61% ejecutado equivalente a 194.92 ml y se ejecutará al 100 al 30 de diciembre de 2022, (la supervisión no tiene reporte)</t>
  </si>
  <si>
    <t>Genesis Estructuras S.A.S
Luis Alejandro Bustamante Perez</t>
  </si>
  <si>
    <t>E-2020-1708-123763</t>
  </si>
  <si>
    <t>Villamaria</t>
  </si>
  <si>
    <t>Construcción De Pavimento Rígido En Los Sectores La Isabella, Los Cerezos, Villa Esperanza De La Zona Urbana Del Municipio Y Placas Huellas En El Tramo La Guayana, Santo Domingo Zona Rural Del Municipio De Villamaría - Caldas</t>
  </si>
  <si>
    <t>En comite del dia 22 de diciembre proyecta  informa que el contrato esta supendido por intervencion por solicitud del municipio ya que vienen ejecutando otra placa huella con la ANI de 750 ml en el sector del barrio Santo Domingo; No se entrego acta de supension tiene avance programado 85,71% vs ejecutado 89,4%  el proyecto ya cuenta con ficha de estructuracion, entregaron hojas de vida de obra e interventoria con aprobaciones y se entregaron 22 informes semanales y 7 mensuales; a la fecha se ha realizado desembolo por valor de $1,834,368,344 equivalente al 79% habiendo ejeutado al 100% los barrios de villaesperanza, los cerezos y la isabela.</t>
  </si>
  <si>
    <t>Ricaurte Valencia Gomez</t>
  </si>
  <si>
    <t>3225387255-3102083783</t>
  </si>
  <si>
    <t>E-2020-1708-234450</t>
  </si>
  <si>
    <t>Mejoramiento Y Pavimentación De La Vía Villamaría, El Destierro, Anti Rio Claro, El Crucero En El Municipio De Villamaría - Caldas</t>
  </si>
  <si>
    <t>En comité mensual del 22 de diciembre, proyecta expresa que firmaron acta de inicio el día 28 de julio de 2022, y que se encuentra supendido desde el dia 12 de agosto, y van a liquidar el contrato sin ejecucion, como informaron en la solicitud de prorroga, donde solicitaron la liberacion de los recursos, no realizaron la maduracion del proyecto.</t>
  </si>
  <si>
    <t>E-2020-2203-166914</t>
  </si>
  <si>
    <t>UNIVALLE</t>
  </si>
  <si>
    <t>FUNDACION UNIVERSIDAD DEL VALLE  - UniValle</t>
  </si>
  <si>
    <t>Guapi</t>
  </si>
  <si>
    <t>369 FIP 2021</t>
  </si>
  <si>
    <t>Construcción De Pavimento Articulado En El Casco Urbano Del Municipio De Guapi - Cauca</t>
  </si>
  <si>
    <t>%</t>
  </si>
  <si>
    <t>PROYECTO TERMINADO</t>
  </si>
  <si>
    <t>Consorcio Vias Nariño 2021</t>
  </si>
  <si>
    <t xml:space="preserve"> $ 2.159.361.064,00</t>
  </si>
  <si>
    <t>JUAN CARLOS MURILLO PRIMERO</t>
  </si>
  <si>
    <t>E-2020-1711-234701</t>
  </si>
  <si>
    <t>Morales</t>
  </si>
  <si>
    <t xml:space="preserve"> Construcción De Pavimento Flexible En La Vía La Estación, Carpintero, Municipio De Morales - Cauca</t>
  </si>
  <si>
    <t>En el comité de obra del 28/02/2023 se reporta que el proyecto fue terminado el 26/02/2023. Interventoría realizará a partir del día de hoy visita para dar por recibida la obra y suscribir documentos de cierre del proyecto.</t>
  </si>
  <si>
    <t>UT MORALES 2022</t>
  </si>
  <si>
    <t xml:space="preserve"> $ 4.885.560.875,00</t>
  </si>
  <si>
    <t xml:space="preserve"> $ 4.885.560.876,00</t>
  </si>
  <si>
    <t>E-2020-1713-231308</t>
  </si>
  <si>
    <t xml:space="preserve">El Canton De San Pablo </t>
  </si>
  <si>
    <t>Construcción De Pavimento Rígido En El Corregimiento De Managrú. De La Cabecera Municipal Del Municipio De El Cantón De San Pablo - Chocó</t>
  </si>
  <si>
    <t>En comité  mensual del 22 de diciembre de 2022 proyecta informa que el contrato fue suspendido el 26 de septiembre por flujo de caja del contratista  avance  ejecutado 74,63%, proyecta no ha entregado maduracion, no han entregado hojas de vida de obra e interventoria,  no han entregado informes semanales ni mensuales, tienen que actualizar proceso contractual de obra y precontractual de interventoria, se reitero solicitud entrega documental para realizar facturacion. dentro del proyecto se evidenció en visita por DPS a las obras el 5 de diciembre que el tramo 5 del proyecto ya fue ejecutado por el municipio. No se ha realizado desembolsos.</t>
  </si>
  <si>
    <t>Consorcio Vias Canton
Cristian Albornoz Barrio</t>
  </si>
  <si>
    <t>E-2020-1713-235725</t>
  </si>
  <si>
    <t>Construcción De Pavimento En Concreto Rígido De Las Vías Internas Del Barrio San Antonio En El Corregimiento De Tutunendo En El Municipio De Quibdó - Chocó</t>
  </si>
  <si>
    <t>En comite del 22 de diciembre  la gerencia informa que el proyecto inicio el día 9 de febrero, se suspendió el 7 de marzo por ajuste de redes de acueducto y alcantarillado, el proyecto se reinicio el día 3 de junio de 2022,  se generó suspensión del contrato por situación de orden publico y lluvias desde el 9 de agosto y  posteriormente por flujo de caja, reportan avance de 46.02% pero en visita de director de infraestructura solo hay unos muros de contención construidos lo que evidencia que el avance de obra NO es real, se  reitero solicitud de revisar ese procentaje de avance; DPS envio observaciones de la maduracion el dia 17 de noviembre y a la fecha no han dado respuesta o entrega de la misma; Proyecta NO ha entregado H.V de interventoria, cargaron obra pero las aprobaciones estan mal hechas, entregaron 13 informes semanales y 5 mensuales que se requieren revisar; falta documentos de suspension. la DISH reitero que hasta que no se reinicie y ejecute obra funcional de via no se realizaran Ningun desembolsos, y solicito una propuesta de ejecucion para definir la situacion del proyecto, no realizaron aclaracion del avance.</t>
  </si>
  <si>
    <t xml:space="preserve">Union Temporal Vias Internas de Tutunendo Quibdo - Choco
Jhohan Calixto Cordoba Renteria </t>
  </si>
  <si>
    <t>3108268916-3152199788</t>
  </si>
  <si>
    <t>E-2020-2203-235467</t>
  </si>
  <si>
    <t xml:space="preserve">Sesquile </t>
  </si>
  <si>
    <t xml:space="preserve">Construcción De Placa Huella En El Sector Rural Del Municipio De Sesquilé - Cundinamarca </t>
  </si>
  <si>
    <t>Inicio 29-06-22 ,  proyecto terminado el 25 de Noviembre de 2022
Se reporta:
Entrega total realizada. AV3 el 15 de diciembre de 2022
- en documentos para liquidacion, con observaciones de EDU- se espera revision de subsanacion al 28/04/23 por parte de interventoria</t>
  </si>
  <si>
    <t>Ospina Ingenieros SAS</t>
  </si>
  <si>
    <t>Alfonso Ospina Castro 80.123.173</t>
  </si>
  <si>
    <t>E-2022-2203-161211</t>
  </si>
  <si>
    <t>562 FIP 2022</t>
  </si>
  <si>
    <t>Construcción De Pavimento Rígido En Vias Urbanas De La Cabecera Municipal De El Reten - Magdalena</t>
  </si>
  <si>
    <t>1563 ml</t>
  </si>
  <si>
    <t>1. ESTADO: Ejecución 
2, GESTIÓN DE INTERVENTORÍA:
- Se solicita planillas seguridad social marzo-abril (11/04/2023)
- Concepto de no aprobación a plan de contingencia (14/04/2023)
- Se solicita reubicación de redes en área de ejecución (05/04/2023)
- Se solicita informe PGIO marzo (04/04/2023)
- PRÓXIMA REUNIÓN: 19/04/2023</t>
  </si>
  <si>
    <t xml:space="preserve">Se estan haciendo reuniones semanales para hacerle seguimiento al inicio. 
Estan pendientes algunos documentos del PGIO y el punto de atención al ciudadano. 
En uno de los tramos informan que deben hacer reemplazo de tubería de acueducto y acometidas, fecha de compromiso ET 04/04/2023  
AV1 programada 14/04/23
</t>
  </si>
  <si>
    <t>CONSORCIO VIAL MAGDALENA</t>
  </si>
  <si>
    <t xml:space="preserve">	ilaraha@yahoo.com
ingenieroilh05@gmail.com</t>
  </si>
  <si>
    <t>E-2020-2203-234946</t>
  </si>
  <si>
    <t>Construcción De Placa Huella En Sectores Críticos En Las Veredas Los Reyes, El Guabo, Sauce Alto, Sauce Bajo, Cusillo Alto, Cusillo Bajo, Peña Blanca En El Municipio De La Unión - Nariño</t>
  </si>
  <si>
    <t>En comité de obra del 18/04/2023, se informa lo siguiente: Proyecto terminado, en labores de limpieza para recibo por parte de interventoría.</t>
  </si>
  <si>
    <t>Si</t>
  </si>
  <si>
    <t xml:space="preserve"> $ 1.171.636.973,64</t>
  </si>
  <si>
    <t>E-2020-2203-233245</t>
  </si>
  <si>
    <t>Mejoramiento En Placa Huella De La Vía: Cruce Ruta 2501B, Institución Educativa Juan Pablo Segundo Sede Primaria, Vereda Yunguillo. En El Municipio De Nariño - Nariño</t>
  </si>
  <si>
    <t>El proyecto está terminado a espera de ser entregado a la comunidad en la AV3.</t>
  </si>
  <si>
    <t xml:space="preserve"> $ 3.199.627.950,14</t>
  </si>
  <si>
    <t>E-2020-2203-253207-1</t>
  </si>
  <si>
    <t>Circasia</t>
  </si>
  <si>
    <t xml:space="preserve">Proyecta expresa en comité del 22 de diciembre, que se firmo acta de inicio el día 28 de julio de 2022, y se suspendio el dia 12 de agosto, el proyecto reinicio el dia 7 de diciembre y reportan un avance del 24%, pero en visita realizada por un profesional de la DISH el dia 6 de diciembre se observo que solo estan construyendo dos alcantarillas, lo cual no es el 24% del proyecto, y el residente de obra informa que el proyecto reinicio el dia 11 de noviembre, no han entregado maduracion </t>
  </si>
  <si>
    <t>E-2020-1727-235317</t>
  </si>
  <si>
    <t>Dosquebradas</t>
  </si>
  <si>
    <t xml:space="preserve">Construcción De Dos Tramos En Pavimento Rígido En Los Barrios De La Pradera, San Rafael Y El Barrio La Macarena En El Municipio De Dosquebradas - Risaralda </t>
  </si>
  <si>
    <t>En comite del dia 22 de diciembre proyecta informa que el contrato tiene un avance ejecutado  de 86%, (solicitaron reprogramacion) ya cuenta con ficha de estructuracion, hojas de vida obra e inerventoria ok, 30 informes semanales y  6 mensuales en revision, se ha realizado desembolso por valor de  $1,183,168,555 equivalente al (50,91%), no han enviado soportes de arreglo directo interno de proyecta. Pendiente inidcaciones de reformulación del proyecto e indicar a proyecta por parte de DPS procedimiento para presentar reformulación.</t>
  </si>
  <si>
    <t>Consorcio Risaralda
Armando Marulanda Fernandez</t>
  </si>
  <si>
    <t>E-2020-2203-184457</t>
  </si>
  <si>
    <t>Mejoramiento Vía Terciaria Frailes, Gaitán Del Municipio De Dosquebradas - Risaralda</t>
  </si>
  <si>
    <t>16 DE FEBRERO 2023</t>
  </si>
  <si>
    <t>En comité del 22 de diciembre de 2022 proyecta informa que se suspendio el contrato el dia 30 de septiembre con un avance ejecutado  del 25%, y realizara la liquidacion del contrato con ese avance como informo en la solicitud de prorroga, donde tambien solicito la liberacion de los recursos por valor de $ 2.807.238.724,09 equivalente al 68% , Entregados 14 informes semanales y 3 mensuales con observaciones sin subsanar,  entregaron H.V obra e interventoria con observaciones sin subsanar, cuanta con ficha de estructuracion. A la fecha se ha realizado desembolso por valor de $  $ 1,183,168,555.00 equivalente al 28.66% resta un 3.34% de ejecución.</t>
  </si>
  <si>
    <t>Consorcio Dosquebradas
Edwin Oswaldo Leguizamon</t>
  </si>
  <si>
    <t>E-2020-2203-218333</t>
  </si>
  <si>
    <t>Pueblo Rico</t>
  </si>
  <si>
    <t>Mejoramiento De Vías Urbanas En El Municipio De Pueblo Rico - Risaralda</t>
  </si>
  <si>
    <t>el proyecto inicio el día 08 de febrero se culmino el proyecto en un avance de 32,6%, se inicio proceso de liquidación por mutuo acuerdo,  teniendo en cuenta que no se realizo la reposición de alcantarillado por parte del municipio de la calle 8 entre cra 2 y 4; Se reitero a Proyecta informar el valor final ejecutado ya que se han demorado en la liquidado el contrato;  maduracion subsanda el 6 de diciembre en revision de validacion de Prosperidad Social, no han entregado informes semanales ni mensuales de interventoría, no han entregado H.V. de obra e interventoria, documentos contractuales completos. Se liberaron recursos conforme a la solicitud de proyecta por valor de $ 445.802.682,10. No ha sido programada por Proyecta A.V. Final.</t>
  </si>
  <si>
    <t>Icodin  
Fausto Alonso Bedoya</t>
  </si>
  <si>
    <t>E-2020-2203-230202</t>
  </si>
  <si>
    <t>Construcción De La Vía Que Conduce De La Vereda San Rafael Al Corregimiento De Ceilan Municipio De Bugalagrande - Valle Del Cauca</t>
  </si>
  <si>
    <t xml:space="preserve">Con la suscripción del otrosí No. 1, ésta iniciativa se retira debido a que no cumplió con el porcentaje de avance estipulado. </t>
  </si>
  <si>
    <t>Consorcio Infraestructura Vial 2021</t>
  </si>
  <si>
    <t>E-2020-2203-248039</t>
  </si>
  <si>
    <t>Caicedonia</t>
  </si>
  <si>
    <t>Construcción De La Placa Huella Y Obras De Arte Desde K0+000 Hasta El K2+631 De La Vereda Montegrande Del Municipio De Caicedonia - Valle Del Cauca</t>
  </si>
  <si>
    <t>PROYECTO TERMINADO, EN ACTIVIDADES DE LÍMPIEZA DE LA OBRA PARA VISITA DE ENTREGA Y REALIZACIÓN DE AV3.</t>
  </si>
  <si>
    <t>Consorcio Prosperidad Social Vias del Valle</t>
  </si>
  <si>
    <t xml:space="preserve"> $       2.272.587.778,04</t>
  </si>
  <si>
    <t>E-2020-2203-252937</t>
  </si>
  <si>
    <t xml:space="preserve">Consultoría Para La Rehabilitación De Vía Terciaria Mediante La Construcción De Placa Huella En El Sector Productivo De La Vereda Remolinos Zona Rural Del Municipio De Calima El Darién - Valle Del Cauca </t>
  </si>
  <si>
    <t>En comite del 22 de diciembre  proyecta informa que el contrato se suspendio el dia 29 de septiembre y reportan un avance ejecutado del 35.90%, Proyecto que entrará en liquidacion del contrato como informaron en la solicitud de prorroga y solicitaron la liberacion de los recursos por valor de $1.979.728.258,06 equivalente al 73 % del proyecto; se entregará funcional el 27 %, proyecta informa 316 ml funcionales de Placa huella; la maduracion fué remitida el dia 6 de diciembre y se encuentra en revision de validacion; No se ha realizado desembolso de recursos; Proyecta no ha entregado H.V. de obra e interventoria; entregaron 33 informes semanales en revision y 5 informes mensuales en revision.</t>
  </si>
  <si>
    <t>Union Temporal Remolinos 2021
Carlos Andres Amu Quiñonez</t>
  </si>
  <si>
    <t>E-2020-2203-232469</t>
  </si>
  <si>
    <t>El Cairo</t>
  </si>
  <si>
    <t>Mejoramiento De Vías Terciarias Para La Reactivación Económica Y Social De El Municipio De El Cairo - Valle Del Cauca</t>
  </si>
  <si>
    <t xml:space="preserve"> $       1.027.492.089,06</t>
  </si>
  <si>
    <t>E-2020-2203-233868</t>
  </si>
  <si>
    <t>Florida</t>
  </si>
  <si>
    <t>Mejoramiento De Vías Terciarias Para La Reactivación Económica Y Social Del Municipio De Florida - Valle Del Cauca</t>
  </si>
  <si>
    <t>E-2020-2203-218687</t>
  </si>
  <si>
    <t>Ginebra</t>
  </si>
  <si>
    <t>Construcción De Placa Huella En La Vía Barranco Bajo, Barranco Alto Del Km 0+00Al 0+740 Del Municipio De Ginebra - Valle Del Cauca</t>
  </si>
  <si>
    <t>E-2020-2203-234261</t>
  </si>
  <si>
    <t>Mejorar Las Vías Terciarias De Los Corredores De Integración Rural .En Los Sectores Concha Acústica Y Zabaletas Del Municipio De Ginebra - Valle Del Cauca</t>
  </si>
  <si>
    <t>E-2020-2203-248640</t>
  </si>
  <si>
    <t>Mejoramiento De Vías Terciarias Para La Reactivación Económica Y Social Del Municipio De Guacarí - Valle Del Cauca</t>
  </si>
  <si>
    <t>El proyecto se terminó desde final de noviembre de 2022, la auditoría visible 3 se tenía programada para el 20/12/2022, no se pudo realizar por solicitud de aplazamiento de parte del director regional del Valle. El pasado 20/01/2023 ocurrió un derrumbe en el tramo correspondiente a Piletas II afectando 30 ml del proyecto, segpun concepto de geotécnista se debe a saturación de húmedad en el terreno por las fuertes lluvias de final de 2022 y principios de 2023, se deben ejecutar obras adicionales de filtor francés en 100 ML, por lo tanto el proyecto debe ser adicionado en recursos, y lo mismo el contrato de Gerencia Integral, llevando este proyecto a mesa técnica de reformulación.</t>
  </si>
  <si>
    <t>E-2020-2203-253379</t>
  </si>
  <si>
    <t>La Cumbre</t>
  </si>
  <si>
    <t>Mejoramiento De Vías Terciarias Para La Reactivación Económica Y Social Del Municipio De La Cumbre - Valle Del Cauca</t>
  </si>
  <si>
    <t>E-2020-2203-155896</t>
  </si>
  <si>
    <t>Construcción Vías Urbanizaciones Las Palmas, La Flora, Villanueva Municipio De La Unión - Valle Del Cauca</t>
  </si>
  <si>
    <t>En comité  del 22 de diciembre  proyecta informa nuevamente que el contratista no aparece y  faltan documentos precontractuales interventoria, y que realizaran la liquidacion del contrato como informaron en la solicitud de prorroga y a su vez proyecta solicito la liberacion de los recursos por valor de $1.495.857.829,39 equivalente al 82.79%;  no se ha entregado  la maduracion, compromiso de entrega y notificacion a prosperidad social el dia 23 de enero de 2023, para este proyecto informaron un avance ejecutado del 9%</t>
  </si>
  <si>
    <t>DRG GRUP SAS
Nicolayer Restrepo Garcia</t>
  </si>
  <si>
    <t>E-2020-2203-155897</t>
  </si>
  <si>
    <t>Construcción Vías Urbanizaciones Luis Alfredo Grajales, Los Viñedos, Hateños, Municipio De La Unión - Valle Del Cauca</t>
  </si>
  <si>
    <t>En comité de obra del 02/05/2023 se reporta que el proyecto fue terminado el 30/04/2023
Siguen pendientes sellos de dilataciones, vaciados de sardineles, excavación, formaletas, se laboraron 6 días con 1 oficial y 3 ayudantes, pendientes realces de cámaras.</t>
  </si>
  <si>
    <t>E-2020-2203-247467</t>
  </si>
  <si>
    <t>Obando</t>
  </si>
  <si>
    <t>Mejoramiento De Vías Terciarias Para La Reactivación Económica Y Social Del Municipio De Obando - Valle Del Cauca</t>
  </si>
  <si>
    <t xml:space="preserve"> $       1.057.095.585,17</t>
  </si>
  <si>
    <t>E-2020-2203-208255</t>
  </si>
  <si>
    <t>Construcción Pavimento Vía Principal Del Corregimiento De Barrancas Municipio De Palmira - Valle Del Cauca</t>
  </si>
  <si>
    <t xml:space="preserve">En comité de obra del 02/05/2023 se reporta que el proyecto fue terminado el 30/04/2023
</t>
  </si>
  <si>
    <t>E-2020-2203-253123</t>
  </si>
  <si>
    <t>Pradera</t>
  </si>
  <si>
    <t>Mejoramiento De Vías Terciarias Para La Reactivación Económica Y Social Del Municipio De Pradera - Valle Del Cauca</t>
  </si>
  <si>
    <t>PROYECTO TERMINADO, se encuentra dañado 50 cms lineales de bordillo, y el contratista está reacio a arreglarlo, alegando que fue un daño realizado por la comunidad. Se le solicita a la FUV que conmine a su contratista para hacer el arreglo.</t>
  </si>
  <si>
    <t>E-2020-2203-248646</t>
  </si>
  <si>
    <t>Mejoramiento De Vías Terciarias Para La Reactivación Económica Y Social Del Municipio De Restrepo - Valle Del Cauca</t>
  </si>
  <si>
    <t>E-2020-2203-255777</t>
  </si>
  <si>
    <t>San Pedro</t>
  </si>
  <si>
    <t>Mejoramiento De Las Vías Terciarias Para La Reactivación Económica Y Social Del Municipio De San Pedro - Valle Del Cauca</t>
  </si>
  <si>
    <t xml:space="preserve">En el comité de obra del 07/03/2023 se reporta que el proyecto no avanzó en la semana.
</t>
  </si>
  <si>
    <t>E-2020-2203-034361</t>
  </si>
  <si>
    <t>Sevilla</t>
  </si>
  <si>
    <t>Construcción Y Reposición De Pavimento En Concreto Hidráulico En La Zona Urbana Del Municipio De Sevilla - Valle Del Cauca</t>
  </si>
  <si>
    <t>Terminación del proyecto reportada en el comité de obra del 14/02/2023,</t>
  </si>
  <si>
    <t>E-2020-2203-248921</t>
  </si>
  <si>
    <t xml:space="preserve">Mejoramiento De Vías Terciarias Para La Reactivación Económica Y Social Del Municipio De Sevilla - Valle Del Cauca </t>
  </si>
  <si>
    <t xml:space="preserve"> $          669.133.031,46</t>
  </si>
  <si>
    <t>E-2020-2203-233155</t>
  </si>
  <si>
    <t>Trujillo</t>
  </si>
  <si>
    <t xml:space="preserve">Construcción De Pavimento Rígido Y Obras Complementarias En Vías De La Zona Urbana En El Municipio De Trujillo - Valle Del Cauca	</t>
  </si>
  <si>
    <t xml:space="preserve">En comité de obra del 28/02/2023 se reporta que se avanza en reparación de las losas, en la carreras 15, 17 y 18, se culminaron las actividades. Se está pendiente de terminar una cámara, cunetas, sardineles, sellos de losas. Se espera poder terminar en una semana. Pendiente temas de señalización vertical y demarcación horizontal.
</t>
  </si>
  <si>
    <t xml:space="preserve"> $   2.791.983.271,83</t>
  </si>
  <si>
    <t>E-2020-2203-253148</t>
  </si>
  <si>
    <t>Construcción En Pavimento Rígido En Vías Urbanas Del Municipio De Vijes - Valle Del Cauca</t>
  </si>
  <si>
    <t>Proyecta informa en comité de seguimiento  del día 22 de diciembre   que el  proyecto presenta  un avance programado del 98,94% vs  ejecutado del 37,2% y funcional del 23.97% (740 ml), la maduracion fue entregada para revision del profesional de validacion el dia 6 de diciembre; no se han entregado H.V., de obra e interventoria, no se han entregado informes semanales y mensuales, falta prorroga No 2 y polizas de la misma,  faltan soportes de solicitud de municipio de cambio de redes en 4 calles que no han iniciado, se solicito nuevamente definir el recorte del proyecto por intervencion de vias con redes.</t>
  </si>
  <si>
    <t>Duverney Restrepo</t>
  </si>
  <si>
    <t>ID ProyectoSGMO</t>
  </si>
  <si>
    <t xml:space="preserve">VL Asignado
DPS </t>
  </si>
  <si>
    <t>% Avance Financiero</t>
  </si>
  <si>
    <t>403-2021</t>
  </si>
  <si>
    <t>449-2021</t>
  </si>
  <si>
    <t>665-2021</t>
  </si>
  <si>
    <t>430-2021</t>
  </si>
  <si>
    <t>476-2021</t>
  </si>
  <si>
    <t>416-2021</t>
  </si>
  <si>
    <t>687-2021</t>
  </si>
  <si>
    <t>393-2021</t>
  </si>
  <si>
    <t>576-2021</t>
  </si>
  <si>
    <t>621-2021</t>
  </si>
  <si>
    <t>573-2021</t>
  </si>
  <si>
    <t>579-2021</t>
  </si>
  <si>
    <t>682-2021</t>
  </si>
  <si>
    <t>566-2021</t>
  </si>
  <si>
    <t>568-2021</t>
  </si>
  <si>
    <t>565-2021</t>
  </si>
  <si>
    <t>611-2021</t>
  </si>
  <si>
    <t>269-2015</t>
  </si>
  <si>
    <t>491-2021</t>
  </si>
  <si>
    <t>517-2021</t>
  </si>
  <si>
    <t>479-2021</t>
  </si>
  <si>
    <t>478-2021</t>
  </si>
  <si>
    <t>494-2021</t>
  </si>
  <si>
    <t xml:space="preserve"> Avance Financiero</t>
  </si>
  <si>
    <t>VALOR POR EJECUTAR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</si>
</sst>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44" formatCode="_-&quot;$&quot;\ * #,##0.00_-;\-&quot;$&quot;\ * #,##0.00_-;_-&quot;$&quot;\ * &quot;-&quot;??_-;_-@_-"/>
    <numFmt numFmtId="43" formatCode="_-* #,##0.00_-;\-* #,##0.00_-;_-* &quot;-&quot;??_-;_-@_-"/>
    <numFmt numFmtId="164" formatCode="_(&quot;$&quot;* #,##0.00_);_(&quot;$&quot;* \(#,##0.00\);_(&quot;$&quot;* &quot;-&quot;??_);_(@_)"/>
    <numFmt numFmtId="165" formatCode="dd\-mm\-yy;@"/>
    <numFmt numFmtId="166" formatCode="_-&quot;$&quot;\ * #,##0_-;\-&quot;$&quot;\ * #,##0_-;_-&quot;$&quot;\ * &quot;-&quot;??_-;_-@_-"/>
    <numFmt numFmtId="167" formatCode="&quot;$&quot;#,##0_);[Red]\(&quot;$&quot;#,##0\)"/>
    <numFmt numFmtId="168" formatCode="&quot;$&quot;#,##0.00_);[Red]\(&quot;$&quot;#,##0.00\)"/>
    <numFmt numFmtId="169" formatCode="_-[$$-409]* #,##0.00_ ;_-[$$-409]* \-#,##0.00\ ;_-[$$-409]* &quot;-&quot;??_ ;_-@_ "/>
    <numFmt numFmtId="170" formatCode="0.0%"/>
  </numFmts>
  <fonts count="25" x14ac:knownFonts="1">
    <font>
      <sz val="11"/>
      <color theme="1"/>
      <name val="Calibri"/>
      <family val="2"/>
      <scheme val="minor"/>
    </font>
    <font>
      <sz val="11"/>
      <color theme="1"/>
      <name val="Calibri"/>
      <family val="2"/>
      <scheme val="minor"/>
    </font>
    <font>
      <b/>
      <sz val="11"/>
      <color theme="0"/>
      <name val="Arial Narrow"/>
      <family val="2"/>
    </font>
    <font>
      <sz val="11"/>
      <color theme="1"/>
      <name val="Arial Narrow"/>
      <family val="2"/>
    </font>
    <font>
      <sz val="11"/>
      <name val="Arial Narrow"/>
      <family val="2"/>
    </font>
    <font>
      <sz val="11"/>
      <color rgb="FF000000"/>
      <name val="Arial Narrow"/>
      <family val="2"/>
    </font>
    <font>
      <i/>
      <sz val="11"/>
      <name val="Arial Narrow"/>
      <family val="2"/>
    </font>
    <font>
      <i/>
      <sz val="11"/>
      <color rgb="FF000000"/>
      <name val="Arial Narrow"/>
      <family val="2"/>
    </font>
    <font>
      <i/>
      <sz val="11"/>
      <color theme="1"/>
      <name val="Arial Narrow"/>
      <family val="2"/>
    </font>
    <font>
      <sz val="11"/>
      <color rgb="FFFF0000"/>
      <name val="Arial Narrow"/>
      <family val="2"/>
    </font>
    <font>
      <b/>
      <sz val="16"/>
      <color theme="0"/>
      <name val="Arial Narrow"/>
      <family val="2"/>
    </font>
    <font>
      <sz val="11"/>
      <color rgb="FFFF0000"/>
      <name val="Calibri"/>
      <family val="2"/>
      <scheme val="minor"/>
    </font>
    <font>
      <b/>
      <sz val="11"/>
      <color rgb="FFFF0000"/>
      <name val="Calibri"/>
      <family val="2"/>
      <scheme val="minor"/>
    </font>
    <font>
      <sz val="11"/>
      <color theme="4" tint="-0.249977111117893"/>
      <name val="Calibri"/>
      <family val="2"/>
      <scheme val="minor"/>
    </font>
    <font>
      <sz val="9"/>
      <color theme="0"/>
      <name val="Arial Narrow"/>
      <family val="2"/>
    </font>
    <font>
      <b/>
      <sz val="28"/>
      <color theme="0"/>
      <name val="Bahnschrift Light Condensed"/>
      <family val="2"/>
    </font>
    <font>
      <b/>
      <sz val="11"/>
      <color theme="1" tint="4.9989318521683403E-2"/>
      <name val="Arial Narrow"/>
      <family val="2"/>
    </font>
    <font>
      <sz val="9"/>
      <name val="Arial Narrow"/>
      <family val="2"/>
    </font>
    <font>
      <b/>
      <sz val="9"/>
      <name val="Arial Narrow"/>
      <family val="2"/>
    </font>
    <font>
      <b/>
      <sz val="16"/>
      <color theme="0"/>
      <name val="Bahnschrift Light Condensed"/>
      <family val="2"/>
    </font>
    <font>
      <b/>
      <sz val="10"/>
      <color theme="1" tint="4.9989318521683403E-2"/>
      <name val="Arial Narrow"/>
      <family val="2"/>
    </font>
    <font>
      <b/>
      <sz val="10"/>
      <color theme="0"/>
      <name val="Arial Narrow"/>
      <family val="2"/>
    </font>
    <font>
      <b/>
      <sz val="10"/>
      <color theme="0"/>
      <name val="Arial"/>
      <family val="2"/>
    </font>
    <font>
      <sz val="10"/>
      <color theme="1"/>
      <name val="Arial"/>
      <family val="2"/>
    </font>
    <font>
      <sz val="10"/>
      <name val="Arial"/>
      <family val="2"/>
    </font>
  </fonts>
  <fills count="27">
    <fill>
      <patternFill patternType="none"/>
    </fill>
    <fill>
      <patternFill patternType="gray125"/>
    </fill>
    <fill>
      <patternFill patternType="solid">
        <fgColor rgb="FF0070C0"/>
        <bgColor indexed="64"/>
      </patternFill>
    </fill>
    <fill>
      <patternFill patternType="solid">
        <fgColor rgb="FFFF0000"/>
        <bgColor indexed="64"/>
      </patternFill>
    </fill>
    <fill>
      <patternFill patternType="solid">
        <fgColor theme="5"/>
        <bgColor indexed="64"/>
      </patternFill>
    </fill>
    <fill>
      <patternFill patternType="solid">
        <fgColor theme="7"/>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4" tint="0.79998168889431442"/>
        <bgColor theme="4" tint="0.79998168889431442"/>
      </patternFill>
    </fill>
    <fill>
      <patternFill patternType="solid">
        <fgColor theme="1" tint="0.34998626667073579"/>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CC99FF"/>
        <bgColor indexed="64"/>
      </patternFill>
    </fill>
    <fill>
      <patternFill patternType="solid">
        <fgColor rgb="FFFFFF00"/>
        <bgColor indexed="64"/>
      </patternFill>
    </fill>
    <fill>
      <patternFill patternType="solid">
        <fgColor rgb="FF00B0F0"/>
        <bgColor indexed="64"/>
      </patternFill>
    </fill>
    <fill>
      <patternFill patternType="solid">
        <fgColor theme="3" tint="0.79998168889431442"/>
        <bgColor indexed="64"/>
      </patternFill>
    </fill>
    <fill>
      <patternFill patternType="solid">
        <fgColor theme="0"/>
        <bgColor indexed="64"/>
      </patternFill>
    </fill>
    <fill>
      <patternFill patternType="solid">
        <fgColor rgb="FFFF66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rgb="FF00B050"/>
        <bgColor indexed="64"/>
      </patternFill>
    </fill>
    <fill>
      <patternFill patternType="solid">
        <fgColor rgb="FFF01AB7"/>
        <bgColor indexed="64"/>
      </patternFill>
    </fill>
    <fill>
      <patternFill patternType="solid">
        <fgColor theme="0"/>
        <bgColor theme="4" tint="0.79998168889431442"/>
      </patternFill>
    </fill>
    <fill>
      <patternFill patternType="solid">
        <fgColor theme="4" tint="0.39997558519241921"/>
        <bgColor indexed="64"/>
      </patternFill>
    </fill>
  </fills>
  <borders count="11">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2" tint="-9.9978637043366805E-2"/>
      </left>
      <right/>
      <top/>
      <bottom style="thin">
        <color theme="2" tint="-9.9978637043366805E-2"/>
      </bottom>
      <diagonal/>
    </border>
    <border>
      <left/>
      <right/>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diagonal/>
    </border>
    <border>
      <left/>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cellStyleXfs>
  <cellXfs count="127">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xf>
    <xf numFmtId="0" fontId="3" fillId="0" borderId="1" xfId="0" applyFont="1" applyBorder="1" applyAlignment="1">
      <alignment horizontal="righ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5" fontId="3"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readingOrder="1"/>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0" borderId="1" xfId="0" applyFont="1" applyBorder="1" applyAlignment="1">
      <alignment horizontal="center" vertical="center" wrapText="1"/>
    </xf>
    <xf numFmtId="15" fontId="8" fillId="0" borderId="1" xfId="0" applyNumberFormat="1" applyFont="1" applyBorder="1" applyAlignment="1">
      <alignment horizontal="center" vertical="center" wrapText="1"/>
    </xf>
    <xf numFmtId="0" fontId="4" fillId="3" borderId="1" xfId="0" applyFont="1" applyFill="1" applyBorder="1" applyAlignment="1">
      <alignment horizontal="center" vertical="center" wrapText="1"/>
    </xf>
    <xf numFmtId="43" fontId="3" fillId="0" borderId="1" xfId="1" applyFont="1" applyFill="1" applyBorder="1" applyAlignment="1">
      <alignment vertical="center" wrapText="1"/>
    </xf>
    <xf numFmtId="0" fontId="5" fillId="3" borderId="1" xfId="0" applyFont="1" applyFill="1" applyBorder="1" applyAlignment="1">
      <alignment horizontal="center" vertical="center" wrapText="1" readingOrder="1"/>
    </xf>
    <xf numFmtId="0" fontId="3" fillId="0" borderId="1" xfId="0" applyFont="1" applyBorder="1" applyAlignment="1">
      <alignment horizontal="right" vertical="center" wrapText="1"/>
    </xf>
    <xf numFmtId="15"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10" fontId="2" fillId="4" borderId="1" xfId="3"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10" fontId="2" fillId="4" borderId="1" xfId="3" applyNumberFormat="1" applyFont="1" applyFill="1" applyBorder="1" applyAlignment="1">
      <alignment vertical="center" wrapText="1"/>
    </xf>
    <xf numFmtId="15" fontId="3" fillId="0" borderId="1" xfId="0" applyNumberFormat="1" applyFont="1" applyBorder="1" applyAlignment="1">
      <alignment horizontal="justify" vertical="center" wrapText="1"/>
    </xf>
    <xf numFmtId="15" fontId="3" fillId="0" borderId="1" xfId="0" applyNumberFormat="1" applyFont="1" applyBorder="1" applyAlignment="1">
      <alignment horizontal="right" vertical="center" wrapText="1"/>
    </xf>
    <xf numFmtId="44" fontId="3" fillId="0" borderId="1" xfId="2" applyFont="1" applyFill="1" applyBorder="1" applyAlignment="1">
      <alignment horizontal="center" vertical="center" wrapText="1"/>
    </xf>
    <xf numFmtId="10" fontId="3" fillId="0" borderId="1" xfId="3" applyNumberFormat="1" applyFont="1" applyFill="1" applyBorder="1" applyAlignment="1">
      <alignment vertical="center" wrapText="1"/>
    </xf>
    <xf numFmtId="15" fontId="3" fillId="0" borderId="1" xfId="2" applyNumberFormat="1" applyFont="1" applyFill="1" applyBorder="1" applyAlignment="1">
      <alignment horizontal="center" vertical="center" wrapText="1"/>
    </xf>
    <xf numFmtId="44" fontId="3" fillId="0" borderId="1" xfId="2" applyFont="1" applyBorder="1" applyAlignment="1">
      <alignment horizontal="center" vertical="center" wrapText="1"/>
    </xf>
    <xf numFmtId="0" fontId="2" fillId="4" borderId="1" xfId="0" applyFont="1" applyFill="1" applyBorder="1" applyAlignment="1">
      <alignment vertical="center" wrapText="1"/>
    </xf>
    <xf numFmtId="165" fontId="2" fillId="4" borderId="1" xfId="0" applyNumberFormat="1" applyFont="1" applyFill="1" applyBorder="1" applyAlignment="1">
      <alignment horizontal="center" vertical="center" wrapText="1"/>
    </xf>
    <xf numFmtId="15" fontId="3" fillId="0" borderId="1" xfId="3" applyNumberFormat="1" applyFont="1" applyFill="1" applyBorder="1" applyAlignment="1">
      <alignment vertical="center" wrapText="1"/>
    </xf>
    <xf numFmtId="15" fontId="3" fillId="3" borderId="1" xfId="3" applyNumberFormat="1" applyFont="1" applyFill="1" applyBorder="1" applyAlignment="1">
      <alignment vertical="center" wrapText="1"/>
    </xf>
    <xf numFmtId="165" fontId="2" fillId="2" borderId="1" xfId="0" applyNumberFormat="1" applyFont="1" applyFill="1" applyBorder="1" applyAlignment="1">
      <alignment horizontal="center" vertical="center" wrapText="1"/>
    </xf>
    <xf numFmtId="165" fontId="2" fillId="6" borderId="1" xfId="0" applyNumberFormat="1" applyFont="1" applyFill="1" applyBorder="1" applyAlignment="1">
      <alignment horizontal="center" vertical="center" wrapText="1"/>
    </xf>
    <xf numFmtId="165" fontId="2" fillId="7" borderId="1" xfId="0" applyNumberFormat="1" applyFont="1" applyFill="1" applyBorder="1" applyAlignment="1">
      <alignment horizontal="center" vertical="center" wrapText="1"/>
    </xf>
    <xf numFmtId="0" fontId="2" fillId="4" borderId="1" xfId="1" applyNumberFormat="1" applyFont="1" applyFill="1" applyBorder="1" applyAlignment="1">
      <alignment horizontal="center" vertical="center" wrapText="1"/>
    </xf>
    <xf numFmtId="166" fontId="2" fillId="4" borderId="1" xfId="4" applyNumberFormat="1" applyFont="1" applyFill="1" applyBorder="1" applyAlignment="1">
      <alignment horizontal="center" vertical="center" wrapText="1"/>
    </xf>
    <xf numFmtId="166" fontId="2" fillId="8" borderId="1" xfId="4" applyNumberFormat="1" applyFont="1" applyFill="1" applyBorder="1" applyAlignment="1">
      <alignment horizontal="center" vertical="center" wrapText="1"/>
    </xf>
    <xf numFmtId="0" fontId="3" fillId="0" borderId="1" xfId="1" applyNumberFormat="1" applyFont="1" applyBorder="1" applyAlignment="1">
      <alignment horizontal="center" vertical="center" wrapText="1"/>
    </xf>
    <xf numFmtId="164" fontId="3" fillId="0" borderId="1" xfId="4" applyFont="1" applyFill="1" applyBorder="1" applyAlignment="1">
      <alignment horizontal="center" vertical="center" wrapText="1"/>
    </xf>
    <xf numFmtId="164" fontId="3" fillId="0" borderId="0" xfId="4" applyFont="1" applyAlignment="1">
      <alignment vertical="center"/>
    </xf>
    <xf numFmtId="164" fontId="0" fillId="0" borderId="0" xfId="4" applyFont="1" applyAlignment="1">
      <alignment vertical="center"/>
    </xf>
    <xf numFmtId="164" fontId="3" fillId="3" borderId="1" xfId="4" applyFont="1" applyFill="1" applyBorder="1" applyAlignment="1">
      <alignment horizontal="center" vertical="center" wrapText="1"/>
    </xf>
    <xf numFmtId="167" fontId="3" fillId="0" borderId="1" xfId="4"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0" fontId="3" fillId="0" borderId="1" xfId="1" applyNumberFormat="1" applyFont="1" applyFill="1" applyBorder="1" applyAlignment="1">
      <alignment horizontal="center" vertical="center" wrapText="1"/>
    </xf>
    <xf numFmtId="9" fontId="3" fillId="0" borderId="1" xfId="3" applyFont="1" applyFill="1" applyBorder="1" applyAlignment="1">
      <alignment horizontal="center" vertical="center" wrapText="1"/>
    </xf>
    <xf numFmtId="0" fontId="9" fillId="0" borderId="1" xfId="0" applyFont="1" applyBorder="1" applyAlignment="1">
      <alignment horizontal="center" vertical="center" wrapText="1"/>
    </xf>
    <xf numFmtId="15" fontId="3" fillId="0" borderId="1" xfId="4" applyNumberFormat="1" applyFont="1" applyFill="1" applyBorder="1" applyAlignment="1">
      <alignment horizontal="center" vertical="center" wrapText="1"/>
    </xf>
    <xf numFmtId="164" fontId="3" fillId="0" borderId="1" xfId="4" applyFont="1" applyBorder="1" applyAlignment="1">
      <alignment horizontal="center" vertical="center" wrapText="1"/>
    </xf>
    <xf numFmtId="43" fontId="3" fillId="0" borderId="1" xfId="1"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0" borderId="4" xfId="0" applyFont="1" applyBorder="1" applyAlignment="1">
      <alignment horizontal="right" vertical="center"/>
    </xf>
    <xf numFmtId="0" fontId="5" fillId="0" borderId="4" xfId="0" applyFont="1" applyBorder="1" applyAlignment="1">
      <alignment horizontal="center" vertical="center" wrapText="1" readingOrder="1"/>
    </xf>
    <xf numFmtId="0" fontId="4" fillId="0" borderId="4" xfId="0" applyFont="1" applyBorder="1" applyAlignment="1">
      <alignment horizontal="center" vertical="center" wrapText="1"/>
    </xf>
    <xf numFmtId="0" fontId="3" fillId="0" borderId="4" xfId="0" applyFont="1" applyBorder="1" applyAlignment="1">
      <alignment vertical="center"/>
    </xf>
    <xf numFmtId="0" fontId="3" fillId="0" borderId="4" xfId="0" applyFont="1" applyBorder="1" applyAlignment="1">
      <alignment horizontal="right" vertical="center" wrapText="1"/>
    </xf>
    <xf numFmtId="0" fontId="0" fillId="0" borderId="0" xfId="0" applyAlignment="1">
      <alignment horizontal="center" vertical="center" wrapText="1"/>
    </xf>
    <xf numFmtId="0" fontId="11" fillId="0" borderId="0" xfId="0" applyFont="1"/>
    <xf numFmtId="0" fontId="11" fillId="0" borderId="0" xfId="0" applyFont="1" applyAlignment="1">
      <alignment wrapText="1"/>
    </xf>
    <xf numFmtId="0" fontId="12" fillId="0" borderId="0" xfId="0" applyFont="1"/>
    <xf numFmtId="0" fontId="13" fillId="0" borderId="0" xfId="0" applyFont="1"/>
    <xf numFmtId="0" fontId="0" fillId="9" borderId="0" xfId="0" applyFill="1"/>
    <xf numFmtId="164" fontId="3" fillId="0" borderId="1" xfId="4" applyFont="1" applyBorder="1" applyAlignment="1">
      <alignment vertical="center"/>
    </xf>
    <xf numFmtId="164" fontId="3" fillId="0" borderId="0" xfId="4" applyFont="1" applyFill="1" applyBorder="1" applyAlignment="1">
      <alignment horizontal="center" vertical="center" wrapText="1"/>
    </xf>
    <xf numFmtId="164" fontId="0" fillId="0" borderId="1" xfId="4" applyFont="1" applyBorder="1" applyAlignment="1">
      <alignment vertical="center"/>
    </xf>
    <xf numFmtId="168" fontId="3" fillId="0" borderId="0" xfId="4" applyNumberFormat="1" applyFont="1" applyFill="1" applyBorder="1" applyAlignment="1">
      <alignment horizontal="center" vertical="center" wrapText="1"/>
    </xf>
    <xf numFmtId="164" fontId="0" fillId="0" borderId="1" xfId="4" applyFont="1" applyBorder="1" applyAlignment="1">
      <alignment vertical="center" wrapText="1"/>
    </xf>
    <xf numFmtId="167" fontId="3" fillId="0" borderId="0" xfId="4" applyNumberFormat="1" applyFont="1" applyFill="1" applyBorder="1" applyAlignment="1">
      <alignment horizontal="center" vertical="center" wrapText="1"/>
    </xf>
    <xf numFmtId="0" fontId="0" fillId="10" borderId="0" xfId="0" applyFill="1"/>
    <xf numFmtId="0" fontId="14" fillId="0" borderId="0" xfId="0" applyFont="1" applyAlignment="1" applyProtection="1">
      <alignment horizontal="center" vertical="center" wrapText="1"/>
      <protection hidden="1"/>
    </xf>
    <xf numFmtId="0" fontId="15" fillId="12" borderId="5" xfId="0" applyFont="1" applyFill="1" applyBorder="1" applyAlignment="1" applyProtection="1">
      <alignment vertical="center" wrapText="1"/>
      <protection hidden="1"/>
    </xf>
    <xf numFmtId="0" fontId="2" fillId="13" borderId="0" xfId="0" applyFont="1" applyFill="1" applyAlignment="1" applyProtection="1">
      <alignment vertical="center" wrapText="1"/>
      <protection hidden="1"/>
    </xf>
    <xf numFmtId="0" fontId="16" fillId="14" borderId="6" xfId="5" applyFont="1" applyFill="1" applyBorder="1" applyAlignment="1">
      <alignment horizontal="center" vertical="center" wrapText="1"/>
    </xf>
    <xf numFmtId="0" fontId="17" fillId="0" borderId="6" xfId="0" applyFont="1" applyBorder="1" applyAlignment="1">
      <alignment horizontal="center" vertical="center" wrapText="1"/>
    </xf>
    <xf numFmtId="0" fontId="17" fillId="15" borderId="6"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8" fillId="16" borderId="6" xfId="0" applyFont="1" applyFill="1" applyBorder="1" applyAlignment="1">
      <alignment horizontal="center" vertical="center" wrapText="1"/>
    </xf>
    <xf numFmtId="0" fontId="17" fillId="17" borderId="6" xfId="0" applyFont="1" applyFill="1" applyBorder="1" applyAlignment="1">
      <alignment horizontal="center" vertical="center" wrapText="1"/>
    </xf>
    <xf numFmtId="0" fontId="17" fillId="16" borderId="6" xfId="0" applyFont="1" applyFill="1" applyBorder="1" applyAlignment="1">
      <alignment horizontal="center" vertical="center" wrapText="1"/>
    </xf>
    <xf numFmtId="0" fontId="17" fillId="9" borderId="6" xfId="0" applyFont="1" applyFill="1" applyBorder="1" applyAlignment="1">
      <alignment horizontal="center" vertical="center" wrapText="1"/>
    </xf>
    <xf numFmtId="0" fontId="17" fillId="18" borderId="6" xfId="0" applyFont="1" applyFill="1" applyBorder="1" applyAlignment="1">
      <alignment horizontal="center" vertical="center" wrapText="1"/>
    </xf>
    <xf numFmtId="0" fontId="0" fillId="19" borderId="0" xfId="0" applyFill="1" applyAlignment="1">
      <alignment wrapText="1"/>
    </xf>
    <xf numFmtId="0" fontId="0" fillId="0" borderId="0" xfId="0" applyAlignment="1">
      <alignment wrapText="1"/>
    </xf>
    <xf numFmtId="0" fontId="19" fillId="20" borderId="7" xfId="0" applyFont="1" applyFill="1" applyBorder="1" applyAlignment="1" applyProtection="1">
      <alignment horizontal="center" vertical="center" wrapText="1"/>
      <protection hidden="1"/>
    </xf>
    <xf numFmtId="0" fontId="2" fillId="21" borderId="8" xfId="0" applyFont="1" applyFill="1" applyBorder="1" applyAlignment="1" applyProtection="1">
      <alignment horizontal="center" vertical="center" wrapText="1"/>
      <protection hidden="1"/>
    </xf>
    <xf numFmtId="41" fontId="21" fillId="23" borderId="0" xfId="2" applyNumberFormat="1" applyFont="1" applyFill="1" applyBorder="1" applyAlignment="1">
      <alignment horizontal="center" vertical="center" wrapText="1"/>
    </xf>
    <xf numFmtId="14" fontId="20" fillId="22" borderId="9" xfId="0" applyNumberFormat="1" applyFont="1" applyFill="1" applyBorder="1" applyAlignment="1" applyProtection="1">
      <alignment horizontal="center" vertical="center" wrapText="1"/>
      <protection hidden="1"/>
    </xf>
    <xf numFmtId="41" fontId="17" fillId="0" borderId="9" xfId="2" applyNumberFormat="1" applyFont="1" applyFill="1" applyBorder="1" applyAlignment="1">
      <alignment horizontal="center" vertical="center" wrapText="1"/>
    </xf>
    <xf numFmtId="169" fontId="17" fillId="3" borderId="9" xfId="2" applyNumberFormat="1" applyFont="1" applyFill="1" applyBorder="1" applyAlignment="1">
      <alignment horizontal="center" vertical="center" wrapText="1"/>
    </xf>
    <xf numFmtId="169" fontId="17" fillId="0" borderId="9" xfId="2" applyNumberFormat="1" applyFont="1" applyFill="1" applyBorder="1" applyAlignment="1">
      <alignment horizontal="center" vertical="center" wrapText="1"/>
    </xf>
    <xf numFmtId="41" fontId="17" fillId="3" borderId="9" xfId="2" applyNumberFormat="1" applyFont="1" applyFill="1" applyBorder="1" applyAlignment="1">
      <alignment horizontal="center" vertical="center" wrapText="1"/>
    </xf>
    <xf numFmtId="169" fontId="17" fillId="0" borderId="9" xfId="2" applyNumberFormat="1" applyFont="1" applyBorder="1" applyAlignment="1">
      <alignment horizontal="center" vertical="center" wrapText="1"/>
    </xf>
    <xf numFmtId="14" fontId="20" fillId="24" borderId="6" xfId="0" applyNumberFormat="1" applyFont="1" applyFill="1" applyBorder="1" applyAlignment="1">
      <alignment horizontal="center" vertical="center" wrapText="1"/>
    </xf>
    <xf numFmtId="170" fontId="17" fillId="11" borderId="6" xfId="3" applyNumberFormat="1" applyFont="1" applyFill="1" applyBorder="1" applyAlignment="1">
      <alignment horizontal="center" vertical="center" wrapText="1"/>
    </xf>
    <xf numFmtId="170" fontId="17" fillId="0" borderId="6" xfId="3" applyNumberFormat="1" applyFont="1" applyBorder="1" applyAlignment="1">
      <alignment horizontal="center" vertical="center" wrapText="1"/>
    </xf>
    <xf numFmtId="0" fontId="23" fillId="19" borderId="10" xfId="0" applyFont="1" applyFill="1" applyBorder="1" applyAlignment="1">
      <alignment horizontal="center" vertical="center" wrapText="1"/>
    </xf>
    <xf numFmtId="15" fontId="23" fillId="25" borderId="10" xfId="0" applyNumberFormat="1" applyFont="1" applyFill="1" applyBorder="1" applyAlignment="1">
      <alignment horizontal="center" vertical="center" wrapText="1"/>
    </xf>
    <xf numFmtId="15" fontId="23" fillId="19" borderId="10" xfId="0" applyNumberFormat="1" applyFont="1" applyFill="1" applyBorder="1" applyAlignment="1">
      <alignment horizontal="center" vertical="center" wrapText="1"/>
    </xf>
    <xf numFmtId="0" fontId="23" fillId="25" borderId="10" xfId="0" applyFont="1" applyFill="1" applyBorder="1" applyAlignment="1">
      <alignment horizontal="center" vertical="center"/>
    </xf>
    <xf numFmtId="0" fontId="24" fillId="25" borderId="10" xfId="0" applyFont="1" applyFill="1" applyBorder="1" applyAlignment="1">
      <alignment horizontal="center" vertical="center" wrapText="1"/>
    </xf>
    <xf numFmtId="0" fontId="23" fillId="25" borderId="10" xfId="0" applyFont="1" applyFill="1" applyBorder="1" applyAlignment="1">
      <alignment horizontal="center" vertical="center" wrapText="1"/>
    </xf>
    <xf numFmtId="166" fontId="23" fillId="19" borderId="10" xfId="2" applyNumberFormat="1" applyFont="1" applyFill="1" applyBorder="1" applyAlignment="1">
      <alignment horizontal="center" vertical="center"/>
    </xf>
    <xf numFmtId="10" fontId="23" fillId="25" borderId="10" xfId="3" applyNumberFormat="1" applyFont="1" applyFill="1" applyBorder="1" applyAlignment="1">
      <alignment horizontal="center" vertical="center" wrapText="1"/>
    </xf>
    <xf numFmtId="9" fontId="23" fillId="19" borderId="10" xfId="3" applyFont="1" applyFill="1" applyBorder="1" applyAlignment="1">
      <alignment horizontal="center" vertical="center"/>
    </xf>
    <xf numFmtId="15" fontId="23" fillId="25" borderId="10" xfId="3" applyNumberFormat="1" applyFont="1" applyFill="1" applyBorder="1" applyAlignment="1">
      <alignment horizontal="center" vertical="center" wrapText="1"/>
    </xf>
    <xf numFmtId="0" fontId="23" fillId="19" borderId="10" xfId="0" applyFont="1" applyFill="1" applyBorder="1" applyAlignment="1">
      <alignment horizontal="center" vertical="center"/>
    </xf>
    <xf numFmtId="0" fontId="24" fillId="19" borderId="10" xfId="0" applyFont="1" applyFill="1" applyBorder="1" applyAlignment="1">
      <alignment horizontal="center" vertical="center" wrapText="1"/>
    </xf>
    <xf numFmtId="10" fontId="23" fillId="19" borderId="10" xfId="3" applyNumberFormat="1" applyFont="1" applyFill="1" applyBorder="1" applyAlignment="1">
      <alignment horizontal="center" vertical="center" wrapText="1"/>
    </xf>
    <xf numFmtId="15" fontId="23" fillId="19" borderId="10" xfId="3" applyNumberFormat="1" applyFont="1" applyFill="1" applyBorder="1" applyAlignment="1">
      <alignment horizontal="center" vertical="center" wrapText="1"/>
    </xf>
    <xf numFmtId="0" fontId="22" fillId="26" borderId="10" xfId="0" applyFont="1" applyFill="1" applyBorder="1" applyAlignment="1">
      <alignment horizontal="center" vertical="center" wrapText="1"/>
    </xf>
    <xf numFmtId="0" fontId="22" fillId="26" borderId="10" xfId="0" applyFont="1" applyFill="1" applyBorder="1" applyAlignment="1">
      <alignment horizontal="center" vertical="center"/>
    </xf>
    <xf numFmtId="10" fontId="22" fillId="26" borderId="10" xfId="3" applyNumberFormat="1" applyFont="1" applyFill="1" applyBorder="1" applyAlignment="1">
      <alignment horizontal="center" vertical="center" wrapText="1"/>
    </xf>
    <xf numFmtId="165" fontId="22" fillId="26" borderId="10" xfId="0" applyNumberFormat="1" applyFont="1" applyFill="1" applyBorder="1" applyAlignment="1">
      <alignment horizontal="center" vertical="center" wrapText="1"/>
    </xf>
    <xf numFmtId="14" fontId="22" fillId="26" borderId="10" xfId="0" applyNumberFormat="1" applyFont="1" applyFill="1" applyBorder="1" applyAlignment="1" applyProtection="1">
      <alignment horizontal="center" vertical="center" wrapText="1"/>
      <protection hidden="1"/>
    </xf>
    <xf numFmtId="9" fontId="22" fillId="26" borderId="10" xfId="3" applyFont="1" applyFill="1" applyBorder="1" applyAlignment="1">
      <alignment horizontal="center" vertical="center" wrapText="1"/>
    </xf>
    <xf numFmtId="9" fontId="12" fillId="19" borderId="0" xfId="3" applyFont="1" applyFill="1"/>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cellXfs>
  <cellStyles count="6">
    <cellStyle name="Millares" xfId="1" builtinId="3"/>
    <cellStyle name="Moneda" xfId="2" builtinId="4"/>
    <cellStyle name="Moneda 2" xfId="4"/>
    <cellStyle name="Normal" xfId="0" builtinId="0"/>
    <cellStyle name="Normal 12 2" xfId="5"/>
    <cellStyle name="Porcentaje" xfId="3" builtinId="5"/>
  </cellStyles>
  <dxfs count="531">
    <dxf>
      <font>
        <color rgb="FF002060"/>
      </font>
      <fill>
        <patternFill>
          <bgColor rgb="FFFF0000"/>
        </patternFill>
      </fill>
    </dxf>
    <dxf>
      <numFmt numFmtId="0" formatCode="General"/>
    </dxf>
    <dxf>
      <numFmt numFmtId="0" formatCode="General"/>
    </dxf>
    <dxf>
      <font>
        <b val="0"/>
        <i val="0"/>
        <strike val="0"/>
        <condense val="0"/>
        <extend val="0"/>
        <outline val="0"/>
        <shadow val="0"/>
        <u val="none"/>
        <vertAlign val="baseline"/>
        <sz val="11"/>
        <color theme="1"/>
        <name val="Arial Narrow"/>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14" formatCode="0.00%"/>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fill>
        <patternFill patternType="none">
          <fgColor indexed="64"/>
          <bgColor indexed="65"/>
        </patternFill>
      </fill>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righ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justify"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numFmt numFmtId="20" formatCode="d\-mmm\-yy"/>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general"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lef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left"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rgb="FF000000"/>
        <name val="Arial Narrow"/>
        <scheme val="none"/>
      </font>
      <alignment horizontal="center" vertical="center" textRotation="0" wrapText="1" indent="0" justifyLastLine="0" shrinkToFit="0" readingOrder="1"/>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auto="1"/>
        <name val="Arial Narrow"/>
        <scheme val="none"/>
      </font>
      <alignment horizontal="center" vertical="center" textRotation="0" wrapText="1" indent="0" justifyLastLine="0" shrinkToFit="0" readingOrder="0"/>
      <border diagonalUp="0" diagonalDown="0">
        <left style="thin">
          <color theme="2" tint="-9.9978637043366805E-2"/>
        </left>
        <right style="thin">
          <color theme="2" tint="-9.9978637043366805E-2"/>
        </right>
        <top style="thin">
          <color theme="2" tint="-9.9978637043366805E-2"/>
        </top>
        <bottom style="thin">
          <color theme="2" tint="-9.9978637043366805E-2"/>
        </bottom>
        <vertical/>
        <horizontal/>
      </border>
    </dxf>
    <dxf>
      <font>
        <b val="0"/>
        <i val="0"/>
        <strike val="0"/>
        <condense val="0"/>
        <extend val="0"/>
        <outline val="0"/>
        <shadow val="0"/>
        <u val="none"/>
        <vertAlign val="baseline"/>
        <sz val="11"/>
        <color theme="1"/>
        <name val="Arial Narrow"/>
        <scheme val="none"/>
      </font>
      <alignment horizontal="right" vertical="center" textRotation="0" wrapText="0" indent="0" justifyLastLine="0" shrinkToFit="0" readingOrder="0"/>
      <border diagonalUp="0" diagonalDown="0">
        <left/>
        <right style="thin">
          <color theme="2" tint="-9.9978637043366805E-2"/>
        </right>
        <top style="thin">
          <color theme="2" tint="-9.9978637043366805E-2"/>
        </top>
        <bottom style="thin">
          <color theme="2" tint="-9.9978637043366805E-2"/>
        </bottom>
        <vertical/>
        <horizontal/>
      </border>
    </dxf>
    <dxf>
      <border outline="0">
        <left style="thin">
          <color theme="2" tint="-9.9978637043366805E-2"/>
        </left>
      </border>
    </dxf>
    <dxf>
      <font>
        <color rgb="FF006100"/>
      </font>
      <fill>
        <patternFill>
          <bgColor rgb="FFC6EF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002060"/>
      </font>
      <fill>
        <patternFill>
          <bgColor rgb="FFFF0000"/>
        </patternFill>
      </fill>
    </dxf>
    <dxf>
      <fill>
        <patternFill>
          <bgColor rgb="FFFF9933"/>
        </patternFill>
      </fill>
    </dxf>
    <dxf>
      <font>
        <color rgb="FF002060"/>
      </font>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psco.sharepoint.com/sites/DireccionInfraestructuraSocialyHabitat/Gestin%20de%20Informacin/DatosIDSistemaDISH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 Results"/>
      <sheetName val="TodosProyectos"/>
      <sheetName val="DatosIDSistemaDISHV2"/>
    </sheetNames>
    <sheetDataSet>
      <sheetData sheetId="0"/>
      <sheetData sheetId="1"/>
      <sheetData sheetId="2" refreshError="1"/>
    </sheetDataSet>
  </externalBook>
</externalLink>
</file>

<file path=xl/persons/person.xml><?xml version="1.0" encoding="utf-8"?>
<personList xmlns="http://schemas.microsoft.com/office/spreadsheetml/2018/threadedcomments" xmlns:x="http://schemas.openxmlformats.org/spreadsheetml/2006/main">
  <person displayName="Juan Felipe Espitia Suarez" id="{E2D2D7BA-715E-4950-9905-ABF292FDDEC9}" userId="S::Juan.Espitia@prosperidadsocial.gov.co::f5bc11f8-9262-43e5-a8ae-2b49924cbce7" providerId="AD"/>
  <person displayName="Hugo Dario Rodriguez Romero" id="{1737EFE0-A353-4B47-9554-6D46740226EF}" userId="S::Hugo.Rodriguez@prosperidadsocial.gov.co::8f068b1b-7ece-4461-b7c4-013da3fd53fb" providerId="AD"/>
</personList>
</file>

<file path=xl/tables/table1.xml><?xml version="1.0" encoding="utf-8"?>
<table xmlns="http://schemas.openxmlformats.org/spreadsheetml/2006/main" id="1" name="TCoordinacion" displayName="TCoordinacion" ref="A2:AT1024" totalsRowShown="0" tableBorderDxfId="46">
  <autoFilter ref="A2:AT1024">
    <filterColumn colId="4">
      <filters>
        <filter val="Atlantico"/>
        <filter val="Atlántico"/>
      </filters>
    </filterColumn>
    <filterColumn colId="23">
      <filters>
        <filter val="Vigente"/>
      </filters>
    </filterColumn>
  </autoFilter>
  <tableColumns count="46">
    <tableColumn id="1" name="ID_SGMO" dataDxfId="45"/>
    <tableColumn id="2" name="ID ó No. Radicado" dataDxfId="44"/>
    <tableColumn id="3" name="INTERVENTORÍA/ GERENCIA" dataDxfId="43"/>
    <tableColumn id="4" name="FUENTE INTERVENTORIA" dataDxfId="42"/>
    <tableColumn id="5" name="DPTO" dataDxfId="41"/>
    <tableColumn id="6" name="MUNICIPIO" dataDxfId="40"/>
    <tableColumn id="7" name="Sector " dataDxfId="39"/>
    <tableColumn id="8" name="Tipo de obra" dataDxfId="38"/>
    <tableColumn id="9" name="CONVENIO " dataDxfId="37"/>
    <tableColumn id="10" name="FECHA CV / VIGENCIA" dataDxfId="36"/>
    <tableColumn id="11" name="OBJETO" dataDxfId="35"/>
    <tableColumn id="12" name="FECHA DE ASIGNACIÓN INTERVENTORIA" dataDxfId="34"/>
    <tableColumn id="13" name="ACTA DE INICIO OBRA" dataDxfId="33"/>
    <tableColumn id="14" name="ACTA DE INICIO PRE-CONSTRUCCIÓN _x000a_(para MCH regiones) " dataDxfId="32"/>
    <tableColumn id="15" name="ALCANCE FICHA ESTRUCTURACIÓN" dataDxfId="31" dataCellStyle="Moneda 2"/>
    <tableColumn id="16" name="ESTADO EJECUCIÓN CTO OBRA" dataDxfId="30" dataCellStyle="Millares"/>
    <tableColumn id="17" name="% AVANCE PROGRAMADO" dataDxfId="29" dataCellStyle="Porcentaje"/>
    <tableColumn id="18" name="% AVANCE EJECUTADO" dataDxfId="28" dataCellStyle="Porcentaje"/>
    <tableColumn id="19" name="% ESTADO DE AVANCE" dataDxfId="27" dataCellStyle="Porcentaje"/>
    <tableColumn id="20" name="Fecha de suspensión" dataDxfId="26" dataCellStyle="Porcentaje"/>
    <tableColumn id="21" name="Fecha de Reinicio" dataDxfId="25" dataCellStyle="Porcentaje"/>
    <tableColumn id="22" name="FECHA TERMINACIÓN CONTRACTUAL" dataDxfId="24" dataCellStyle="Porcentaje"/>
    <tableColumn id="23" name="FECHA TERMINACIÓN CONVENIO" dataDxfId="23" dataCellStyle="Porcentaje"/>
    <tableColumn id="24" name="ESTADO CONVENIO" dataDxfId="22" dataCellStyle="Porcentaje"/>
    <tableColumn id="25" name="AV1_x000a_(programada)" dataDxfId="21" dataCellStyle="Porcentaje"/>
    <tableColumn id="26" name="AV1_x000a_(realizada)" dataDxfId="20" dataCellStyle="Porcentaje"/>
    <tableColumn id="27" name="AV2_x000a_(programada)" dataDxfId="19" dataCellStyle="Porcentaje"/>
    <tableColumn id="28" name="AV2_x000a_(realizada)" dataDxfId="18" dataCellStyle="Porcentaje"/>
    <tableColumn id="29" name="AV3_x000a_(programada)" dataDxfId="17" dataCellStyle="Porcentaje"/>
    <tableColumn id="30" name="AV3_x000a_(realizada)" dataDxfId="16" dataCellStyle="Porcentaje"/>
    <tableColumn id="31" name="PLAZO INICIAL DE EJECUCION_x000a_(MESES)" dataDxfId="15" dataCellStyle="Moneda 2"/>
    <tableColumn id="32" name="PLAZO ACTUAL DE EJECUCION_x000a_(MESES)" dataDxfId="14" dataCellStyle="Moneda 2"/>
    <tableColumn id="33" name="OBSERVACION ESTADO DE EJECUCIÓN DEL PROYECTO REPORTADO POR LA INTERVENTORIA" dataDxfId="13" dataCellStyle="Moneda 2"/>
    <tableColumn id="34" name="OBSERVACION ESTADO DE EJECUCIÓN DEL PROYECTO REPORTADO POR EL SUPERVISOR DEL CONVENIO" dataDxfId="12" dataCellStyle="Moneda 2"/>
    <tableColumn id="35" name="CONTRATISTA" dataDxfId="11" dataCellStyle="Moneda 2"/>
    <tableColumn id="36" name="DATOS CONTRATISTA" dataDxfId="10" dataCellStyle="Millares"/>
    <tableColumn id="37" name="VALOR INICIAL DEL CONTRATO" dataDxfId="9" dataCellStyle="Moneda 2"/>
    <tableColumn id="38" name="VALOR ADICIONES" dataDxfId="8" dataCellStyle="Porcentaje"/>
    <tableColumn id="39" name="VALOR TOTAL CON ADICIONES" dataDxfId="7" dataCellStyle="Moneda 2"/>
    <tableColumn id="40" name="VALOR CONVENIO" dataDxfId="6" dataCellStyle="Moneda 2"/>
    <tableColumn id="41" name="SUPERVISOR VIGENTE" dataDxfId="5"/>
    <tableColumn id="42" name="APOYO TÉCNICO VIGENTE" dataDxfId="4"/>
    <tableColumn id="48" name="IDRADICADO" dataDxfId="3">
      <calculatedColumnFormula>TCoordinacion[[#This Row],[ID ó No. Radicado]]</calculatedColumnFormula>
    </tableColumn>
    <tableColumn id="43" name="IDDISH" dataDxfId="2"/>
    <tableColumn id="45" name="ID SISTEMA DE INFORMACION" dataDxfId="1"/>
    <tableColumn id="47" name="OBSERVACIONES"/>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716" dT="2023-05-13T04:25:41.52" personId="{1737EFE0-A353-4B47-9554-6D46740226EF}" id="{27A65C8F-1B2B-4B7D-B5ED-DEB2CFCE8B5E}">
    <text>Falta por crear un proyecto, verificar</text>
  </threadedComment>
  <threadedComment ref="A1716" dT="2023-05-18T21:36:10.95" personId="{E2D2D7BA-715E-4950-9905-ABF292FDDEC9}" id="{F15914AC-F093-4B58-A10F-9B35AAF829B9}" parentId="{27A65C8F-1B2B-4B7D-B5ED-DEB2CFCE8B5E}">
    <text>LIQUIDADO</text>
  </threadedComment>
  <threadedComment ref="A3050" dT="2023-05-13T04:26:27.96" personId="{1737EFE0-A353-4B47-9554-6D46740226EF}" id="{0F7628FD-62B4-4DDF-BB17-F9463DCACF14}">
    <text>Verificar , son 10 proyectos para crear</text>
  </threadedComment>
  <threadedComment ref="A3429" dT="2023-05-13T04:10:59.26" personId="{1737EFE0-A353-4B47-9554-6D46740226EF}" id="{7409C991-6DD5-457C-B5C9-97E65DBC87D4}">
    <text>Verificar Para Crear los otros 8  proyectos en este archivo  : 12919, 12920, 12921, 12922, 12923, 12924, 12925, 12926.</text>
  </threadedComment>
  <threadedComment ref="A3430" dT="2023-05-13T04:13:55.08" personId="{1737EFE0-A353-4B47-9554-6D46740226EF}" id="{159AE58D-D9FC-4ACE-AF5C-D1DF11C76EC1}">
    <text>Verificar para crear en este archivo proyecto 15694</text>
  </threadedComment>
  <threadedComment ref="A3430" dT="2023-05-18T21:42:43.26" personId="{E2D2D7BA-715E-4950-9905-ABF292FDDEC9}" id="{D7AC9E27-99E3-41C0-93B1-AEC13A84B391}" parentId="{159AE58D-D9FC-4ACE-AF5C-D1DF11C76EC1}">
    <text>GERENCIA INTEGRAL</text>
  </threadedComment>
  <threadedComment ref="A3514" dT="2023-05-13T04:15:46.63" personId="{1737EFE0-A353-4B47-9554-6D46740226EF}" id="{B4EE72FE-E494-4BCB-BA2F-5763892023E7}">
    <text>Verficar si se debe crear en este archivo 12916, 12917</text>
  </threadedComment>
  <threadedComment ref="A3515" dT="2023-05-13T04:16:58.76" personId="{1737EFE0-A353-4B47-9554-6D46740226EF}" id="{9301CEBF-D606-4AD6-BE1C-90FCBC5C6C9F}">
    <text>Verificar si se debe crear proyecto 12935</text>
  </threadedComment>
  <threadedComment ref="A3946" dT="2023-05-24T02:38:15.53" personId="{1737EFE0-A353-4B47-9554-6D46740226EF}" id="{066A4B8A-A4A2-4405-ACC8-5BC80E540B07}">
    <text>Se identifica que Id proyecto sistema no es 11666, se debe crear uno.</text>
  </threadedComment>
  <threadedComment ref="A3968" dT="2023-05-13T04:20:06.70" personId="{1737EFE0-A353-4B47-9554-6D46740226EF}" id="{C822EF65-405E-4CB7-8D43-3D0C94D9D136}">
    <text>Verificar para crear en este archivo 12928, 12929, 12930, 12931, 12932, 12933</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24"/>
  <sheetViews>
    <sheetView topLeftCell="R1" zoomScale="71" zoomScaleNormal="71" workbookViewId="0">
      <selection activeCell="W2" sqref="W2:W838"/>
    </sheetView>
  </sheetViews>
  <sheetFormatPr baseColWidth="10" defaultColWidth="11.44140625" defaultRowHeight="54" customHeight="1" x14ac:dyDescent="0.3"/>
  <cols>
    <col min="1" max="1" width="18.88671875" bestFit="1" customWidth="1"/>
    <col min="2" max="2" width="28.109375" bestFit="1" customWidth="1"/>
    <col min="3" max="3" width="40.109375" bestFit="1" customWidth="1"/>
    <col min="4" max="4" width="36.44140625" bestFit="1" customWidth="1"/>
    <col min="5" max="5" width="14.5546875" bestFit="1" customWidth="1"/>
    <col min="6" max="6" width="20" bestFit="1" customWidth="1"/>
    <col min="7" max="7" width="12.44140625" bestFit="1" customWidth="1"/>
    <col min="8" max="8" width="18.88671875" bestFit="1" customWidth="1"/>
    <col min="9" max="9" width="20.88671875" bestFit="1" customWidth="1"/>
    <col min="10" max="10" width="33" bestFit="1" customWidth="1"/>
    <col min="11" max="11" width="52.88671875" bestFit="1" customWidth="1"/>
    <col min="12" max="12" width="24.44140625" customWidth="1"/>
    <col min="13" max="13" width="21.6640625" customWidth="1"/>
    <col min="14" max="14" width="30.88671875" bestFit="1" customWidth="1"/>
    <col min="15" max="15" width="48.88671875" bestFit="1" customWidth="1"/>
    <col min="16" max="16" width="44.109375" bestFit="1" customWidth="1"/>
    <col min="17" max="17" width="38.109375" bestFit="1" customWidth="1"/>
    <col min="18" max="18" width="31.6640625" bestFit="1" customWidth="1"/>
    <col min="19" max="19" width="31.109375" bestFit="1" customWidth="1"/>
    <col min="20" max="20" width="28.6640625" bestFit="1" customWidth="1"/>
    <col min="21" max="21" width="25.33203125" bestFit="1" customWidth="1"/>
    <col min="22" max="22" width="50.6640625" bestFit="1" customWidth="1"/>
    <col min="23" max="23" width="45.44140625" bestFit="1" customWidth="1"/>
    <col min="24" max="24" width="30.5546875" bestFit="1" customWidth="1"/>
    <col min="25" max="25" width="18" bestFit="1" customWidth="1"/>
    <col min="26" max="26" width="17.88671875" bestFit="1" customWidth="1"/>
    <col min="27" max="27" width="19.44140625" bestFit="1" customWidth="1"/>
    <col min="28" max="28" width="17.88671875" bestFit="1" customWidth="1"/>
    <col min="29" max="29" width="19.44140625" bestFit="1" customWidth="1"/>
    <col min="30" max="30" width="17.88671875" bestFit="1" customWidth="1"/>
    <col min="31" max="31" width="21" bestFit="1" customWidth="1"/>
    <col min="32" max="32" width="21.6640625" bestFit="1" customWidth="1"/>
    <col min="33" max="33" width="221" bestFit="1" customWidth="1"/>
    <col min="34" max="34" width="255.6640625" bestFit="1" customWidth="1"/>
    <col min="35" max="35" width="29.5546875" bestFit="1" customWidth="1"/>
    <col min="36" max="36" width="33.5546875" bestFit="1" customWidth="1"/>
    <col min="37" max="37" width="44.5546875" bestFit="1" customWidth="1"/>
    <col min="38" max="38" width="30.109375" bestFit="1" customWidth="1"/>
    <col min="39" max="39" width="44.44140625" bestFit="1" customWidth="1"/>
    <col min="40" max="40" width="29.6640625" bestFit="1" customWidth="1"/>
    <col min="41" max="41" width="34.109375" bestFit="1" customWidth="1"/>
    <col min="42" max="42" width="38" bestFit="1" customWidth="1"/>
    <col min="43" max="43" width="24.88671875" bestFit="1" customWidth="1"/>
    <col min="44" max="44" width="22.33203125" bestFit="1" customWidth="1"/>
    <col min="45" max="45" width="24.109375" customWidth="1"/>
    <col min="46" max="46" width="65.109375" bestFit="1" customWidth="1"/>
  </cols>
  <sheetData>
    <row r="1" spans="1:46" ht="54" customHeight="1" x14ac:dyDescent="0.3">
      <c r="A1" s="125" t="s">
        <v>0</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row>
    <row r="2" spans="1:46" ht="54" customHeight="1" x14ac:dyDescent="0.3">
      <c r="A2" s="59" t="s">
        <v>1</v>
      </c>
      <c r="B2" s="1" t="s">
        <v>2</v>
      </c>
      <c r="C2" s="1" t="s">
        <v>3</v>
      </c>
      <c r="D2" s="1" t="s">
        <v>4</v>
      </c>
      <c r="E2" s="1" t="s">
        <v>5</v>
      </c>
      <c r="F2" s="1" t="s">
        <v>6</v>
      </c>
      <c r="G2" s="2" t="s">
        <v>7</v>
      </c>
      <c r="H2" s="2" t="s">
        <v>8</v>
      </c>
      <c r="I2" s="3" t="s">
        <v>9</v>
      </c>
      <c r="J2" s="1" t="s">
        <v>10</v>
      </c>
      <c r="K2" s="1" t="s">
        <v>11</v>
      </c>
      <c r="L2" s="25" t="s">
        <v>12</v>
      </c>
      <c r="M2" s="25" t="s">
        <v>13</v>
      </c>
      <c r="N2" s="26" t="s">
        <v>14</v>
      </c>
      <c r="O2" s="27" t="s">
        <v>15</v>
      </c>
      <c r="P2" s="27" t="s">
        <v>16</v>
      </c>
      <c r="Q2" s="28" t="s">
        <v>17</v>
      </c>
      <c r="R2" s="29" t="s">
        <v>18</v>
      </c>
      <c r="S2" s="29" t="s">
        <v>19</v>
      </c>
      <c r="T2" s="36" t="s">
        <v>20</v>
      </c>
      <c r="U2" s="36" t="s">
        <v>21</v>
      </c>
      <c r="V2" s="37" t="s">
        <v>22</v>
      </c>
      <c r="W2" s="40" t="s">
        <v>23</v>
      </c>
      <c r="X2" s="40" t="s">
        <v>24</v>
      </c>
      <c r="Y2" s="41" t="s">
        <v>25</v>
      </c>
      <c r="Z2" s="42" t="s">
        <v>26</v>
      </c>
      <c r="AA2" s="41" t="s">
        <v>27</v>
      </c>
      <c r="AB2" s="42" t="s">
        <v>28</v>
      </c>
      <c r="AC2" s="41" t="s">
        <v>29</v>
      </c>
      <c r="AD2" s="42" t="s">
        <v>30</v>
      </c>
      <c r="AE2" s="28" t="s">
        <v>31</v>
      </c>
      <c r="AF2" s="28" t="s">
        <v>32</v>
      </c>
      <c r="AG2" s="28" t="s">
        <v>33</v>
      </c>
      <c r="AH2" s="28" t="s">
        <v>34</v>
      </c>
      <c r="AI2" s="28" t="s">
        <v>35</v>
      </c>
      <c r="AJ2" s="43" t="s">
        <v>36</v>
      </c>
      <c r="AK2" s="44" t="s">
        <v>37</v>
      </c>
      <c r="AL2" s="44" t="s">
        <v>38</v>
      </c>
      <c r="AM2" s="44" t="s">
        <v>39</v>
      </c>
      <c r="AN2" s="45" t="s">
        <v>40</v>
      </c>
      <c r="AO2" s="1" t="s">
        <v>41</v>
      </c>
      <c r="AP2" s="1" t="s">
        <v>42</v>
      </c>
      <c r="AQ2" t="s">
        <v>43</v>
      </c>
      <c r="AR2" t="s">
        <v>44</v>
      </c>
      <c r="AS2" s="65" t="s">
        <v>45</v>
      </c>
      <c r="AT2" t="s">
        <v>46</v>
      </c>
    </row>
    <row r="3" spans="1:46" ht="54" hidden="1" customHeight="1" x14ac:dyDescent="0.3">
      <c r="A3" s="60">
        <v>12161</v>
      </c>
      <c r="B3" s="5" t="s">
        <v>47</v>
      </c>
      <c r="C3" s="5">
        <v>4</v>
      </c>
      <c r="D3" s="6" t="s">
        <v>48</v>
      </c>
      <c r="E3" s="7" t="s">
        <v>49</v>
      </c>
      <c r="F3" s="8" t="s">
        <v>50</v>
      </c>
      <c r="G3" s="9" t="s">
        <v>51</v>
      </c>
      <c r="H3" s="9" t="s">
        <v>52</v>
      </c>
      <c r="I3" s="10" t="s">
        <v>53</v>
      </c>
      <c r="J3" s="11">
        <v>44511</v>
      </c>
      <c r="K3" s="30" t="s">
        <v>54</v>
      </c>
      <c r="L3" s="31">
        <v>44753</v>
      </c>
      <c r="M3" s="31">
        <v>44775</v>
      </c>
      <c r="N3" s="32"/>
      <c r="O3" s="32" t="s">
        <v>55</v>
      </c>
      <c r="P3" s="20" t="s">
        <v>56</v>
      </c>
      <c r="Q3" s="33">
        <v>0.75680000000000003</v>
      </c>
      <c r="R3" s="33">
        <v>0.33389999999999997</v>
      </c>
      <c r="S3" s="33">
        <v>-0.42290000000000005</v>
      </c>
      <c r="T3" s="38">
        <v>45049</v>
      </c>
      <c r="U3" s="38">
        <v>45063</v>
      </c>
      <c r="V3" s="38">
        <v>45082</v>
      </c>
      <c r="W3" s="38">
        <v>45138</v>
      </c>
      <c r="X3" s="38" t="s">
        <v>57</v>
      </c>
      <c r="Y3" s="38"/>
      <c r="Z3" s="38">
        <v>44805</v>
      </c>
      <c r="AA3" s="38"/>
      <c r="AB3" s="38" t="s">
        <v>58</v>
      </c>
      <c r="AC3" s="38"/>
      <c r="AD3" s="38" t="s">
        <v>58</v>
      </c>
      <c r="AE3" s="20">
        <v>5</v>
      </c>
      <c r="AF3" s="20">
        <v>7</v>
      </c>
      <c r="AG3" s="9" t="s">
        <v>59</v>
      </c>
      <c r="AH3" s="9" t="s">
        <v>60</v>
      </c>
      <c r="AI3" s="10" t="s">
        <v>61</v>
      </c>
      <c r="AJ3" s="46">
        <v>0</v>
      </c>
      <c r="AK3" s="47">
        <v>3879481332</v>
      </c>
      <c r="AL3" s="47">
        <v>0</v>
      </c>
      <c r="AM3" s="47">
        <v>3879481332</v>
      </c>
      <c r="AN3" s="47">
        <v>4073766241</v>
      </c>
      <c r="AO3" s="10" t="s">
        <v>62</v>
      </c>
      <c r="AP3" s="10" t="s">
        <v>63</v>
      </c>
      <c r="AQ3" t="e">
        <f>VLOOKUP(TCoordinacion[[#This Row],[ID SISTEMA DE INFORMACION]],[1]!ProyectosSGMO[[#All],[IDPROYECTO]:[DEPARTAMENTO]],3,FALSE)</f>
        <v>#REF!</v>
      </c>
      <c r="AR3" t="e">
        <f>VLOOKUP(TCoordinacion[[#This Row],[ID SISTEMA DE INFORMACION]],[1]!ProyectosSGMO[[#All],[IDPROYECTO]:[DEPARTAMENTO]],4,FALSE)</f>
        <v>#REF!</v>
      </c>
      <c r="AS3">
        <v>12161</v>
      </c>
    </row>
    <row r="4" spans="1:46" ht="54" hidden="1" customHeight="1" x14ac:dyDescent="0.3">
      <c r="A4" s="62" t="s">
        <v>64</v>
      </c>
      <c r="B4" s="5" t="s">
        <v>64</v>
      </c>
      <c r="C4" s="5">
        <v>4</v>
      </c>
      <c r="D4" s="6" t="s">
        <v>48</v>
      </c>
      <c r="E4" s="7" t="s">
        <v>49</v>
      </c>
      <c r="F4" s="8" t="s">
        <v>50</v>
      </c>
      <c r="G4" s="9" t="s">
        <v>65</v>
      </c>
      <c r="H4" s="9" t="s">
        <v>65</v>
      </c>
      <c r="I4" s="10" t="s">
        <v>53</v>
      </c>
      <c r="J4" s="11" t="s">
        <v>66</v>
      </c>
      <c r="K4" s="30" t="s">
        <v>65</v>
      </c>
      <c r="L4" s="31">
        <v>44753</v>
      </c>
      <c r="M4" s="31">
        <v>44784</v>
      </c>
      <c r="N4" s="32"/>
      <c r="O4" s="32"/>
      <c r="P4" s="20" t="s">
        <v>67</v>
      </c>
      <c r="Q4" s="33">
        <v>1</v>
      </c>
      <c r="R4" s="33">
        <v>0.65569999999999995</v>
      </c>
      <c r="S4" s="33">
        <v>-0.34430000000000005</v>
      </c>
      <c r="T4" s="38">
        <v>0</v>
      </c>
      <c r="U4" s="38">
        <v>0</v>
      </c>
      <c r="V4" s="38">
        <v>44829</v>
      </c>
      <c r="W4" s="38">
        <v>44926</v>
      </c>
      <c r="X4" s="38" t="s">
        <v>68</v>
      </c>
      <c r="Y4" s="38"/>
      <c r="Z4" s="38" t="s">
        <v>58</v>
      </c>
      <c r="AA4" s="38"/>
      <c r="AB4" s="38" t="s">
        <v>58</v>
      </c>
      <c r="AC4" s="38"/>
      <c r="AD4" s="38" t="s">
        <v>58</v>
      </c>
      <c r="AE4" s="20">
        <v>1.5</v>
      </c>
      <c r="AF4" s="20">
        <v>1.5</v>
      </c>
      <c r="AG4" s="9" t="s">
        <v>69</v>
      </c>
      <c r="AH4" s="9" t="s">
        <v>70</v>
      </c>
      <c r="AI4" s="10" t="s">
        <v>71</v>
      </c>
      <c r="AJ4" s="46">
        <v>3168764001</v>
      </c>
      <c r="AK4" s="47">
        <v>51785900</v>
      </c>
      <c r="AL4" s="47">
        <v>0</v>
      </c>
      <c r="AM4" s="47">
        <v>51785900</v>
      </c>
      <c r="AN4" s="47">
        <v>4073766241</v>
      </c>
      <c r="AO4" s="10" t="s">
        <v>62</v>
      </c>
      <c r="AP4" s="10" t="s">
        <v>63</v>
      </c>
      <c r="AQ4" t="e">
        <f>VLOOKUP(TCoordinacion[[#This Row],[ID SISTEMA DE INFORMACION]],[1]!ProyectosSGMO[[#All],[IDPROYECTO]:[DEPARTAMENTO]],3,FALSE)</f>
        <v>#REF!</v>
      </c>
      <c r="AR4" t="e">
        <f>VLOOKUP(TCoordinacion[[#This Row],[ID SISTEMA DE INFORMACION]],[1]!ProyectosSGMO[[#All],[IDPROYECTO]:[DEPARTAMENTO]],4,FALSE)</f>
        <v>#REF!</v>
      </c>
      <c r="AS4" s="66"/>
      <c r="AT4" s="68" t="s">
        <v>72</v>
      </c>
    </row>
    <row r="5" spans="1:46" ht="54" hidden="1" customHeight="1" x14ac:dyDescent="0.3">
      <c r="A5" s="60">
        <v>12915</v>
      </c>
      <c r="B5" s="5" t="s">
        <v>73</v>
      </c>
      <c r="C5" s="5">
        <v>7</v>
      </c>
      <c r="D5" s="6" t="s">
        <v>74</v>
      </c>
      <c r="E5" s="7" t="s">
        <v>75</v>
      </c>
      <c r="F5" s="8" t="s">
        <v>76</v>
      </c>
      <c r="G5" s="9" t="s">
        <v>51</v>
      </c>
      <c r="H5" s="9" t="s">
        <v>52</v>
      </c>
      <c r="I5" s="10" t="s">
        <v>77</v>
      </c>
      <c r="J5" s="11">
        <v>44340</v>
      </c>
      <c r="K5" s="30" t="s">
        <v>78</v>
      </c>
      <c r="L5" s="31">
        <v>44774</v>
      </c>
      <c r="M5" s="31">
        <v>44790</v>
      </c>
      <c r="N5" s="32"/>
      <c r="O5" s="32" t="s">
        <v>79</v>
      </c>
      <c r="P5" s="20" t="s">
        <v>80</v>
      </c>
      <c r="Q5" s="33">
        <v>0.69479999999999997</v>
      </c>
      <c r="R5" s="33">
        <v>0.65139999999999998</v>
      </c>
      <c r="S5" s="33">
        <v>-4.3399999999999994E-2</v>
      </c>
      <c r="T5" s="38">
        <v>0</v>
      </c>
      <c r="U5" s="38">
        <v>45007</v>
      </c>
      <c r="V5" s="38">
        <v>45067</v>
      </c>
      <c r="W5" s="38">
        <v>45138</v>
      </c>
      <c r="X5" s="38" t="s">
        <v>57</v>
      </c>
      <c r="Y5" s="38"/>
      <c r="Z5" s="38">
        <v>44825</v>
      </c>
      <c r="AA5" s="38"/>
      <c r="AB5" s="38">
        <v>0</v>
      </c>
      <c r="AC5" s="38"/>
      <c r="AD5" s="38">
        <v>0</v>
      </c>
      <c r="AE5" s="20">
        <v>3</v>
      </c>
      <c r="AF5" s="20">
        <v>3</v>
      </c>
      <c r="AG5" s="9" t="s">
        <v>81</v>
      </c>
      <c r="AH5" s="9" t="s">
        <v>82</v>
      </c>
      <c r="AI5" s="10" t="s">
        <v>83</v>
      </c>
      <c r="AJ5" s="46">
        <v>3127687707</v>
      </c>
      <c r="AK5" s="47">
        <v>687738996.10000002</v>
      </c>
      <c r="AL5" s="47">
        <v>0</v>
      </c>
      <c r="AM5" s="47">
        <v>687738996.10000002</v>
      </c>
      <c r="AN5" s="47">
        <v>970148109</v>
      </c>
      <c r="AO5" s="10" t="s">
        <v>84</v>
      </c>
      <c r="AP5" s="10" t="s">
        <v>85</v>
      </c>
      <c r="AQ5" t="e">
        <f>VLOOKUP(TCoordinacion[[#This Row],[ID SISTEMA DE INFORMACION]],[1]!ProyectosSGMO[[#All],[IDPROYECTO]:[DEPARTAMENTO]],3,FALSE)</f>
        <v>#REF!</v>
      </c>
      <c r="AR5" t="e">
        <f>VLOOKUP(TCoordinacion[[#This Row],[ID SISTEMA DE INFORMACION]],[1]!ProyectosSGMO[[#All],[IDPROYECTO]:[DEPARTAMENTO]],4,FALSE)</f>
        <v>#REF!</v>
      </c>
      <c r="AS5" s="70">
        <v>12917</v>
      </c>
      <c r="AT5" s="70" t="s">
        <v>86</v>
      </c>
    </row>
    <row r="6" spans="1:46" ht="54" hidden="1" customHeight="1" x14ac:dyDescent="0.3">
      <c r="A6" s="60">
        <v>12917</v>
      </c>
      <c r="B6" s="5" t="s">
        <v>87</v>
      </c>
      <c r="C6" s="12">
        <v>7</v>
      </c>
      <c r="D6" s="13" t="s">
        <v>74</v>
      </c>
      <c r="E6" s="14" t="s">
        <v>75</v>
      </c>
      <c r="F6" s="15" t="s">
        <v>88</v>
      </c>
      <c r="G6" s="16" t="s">
        <v>51</v>
      </c>
      <c r="H6" s="16" t="s">
        <v>52</v>
      </c>
      <c r="I6" s="17" t="s">
        <v>77</v>
      </c>
      <c r="J6" s="18"/>
      <c r="K6" s="30" t="s">
        <v>89</v>
      </c>
      <c r="L6" s="31">
        <v>44774</v>
      </c>
      <c r="M6" s="31">
        <v>44790</v>
      </c>
      <c r="N6" s="32"/>
      <c r="O6" s="32"/>
      <c r="P6" s="20" t="s">
        <v>80</v>
      </c>
      <c r="Q6" s="33">
        <v>0.99</v>
      </c>
      <c r="R6" s="33">
        <v>0.38444354183590573</v>
      </c>
      <c r="S6" s="33">
        <v>-0.6055564581640942</v>
      </c>
      <c r="T6" s="38">
        <v>0</v>
      </c>
      <c r="U6" s="38">
        <v>45007</v>
      </c>
      <c r="V6" s="38">
        <v>45037</v>
      </c>
      <c r="W6" s="38">
        <v>45138</v>
      </c>
      <c r="X6" s="38" t="s">
        <v>57</v>
      </c>
      <c r="Y6" s="38"/>
      <c r="Z6" s="38">
        <v>44825</v>
      </c>
      <c r="AA6" s="38"/>
      <c r="AB6" s="38">
        <v>0</v>
      </c>
      <c r="AC6" s="38"/>
      <c r="AD6" s="38">
        <v>0</v>
      </c>
      <c r="AE6" s="20">
        <v>3</v>
      </c>
      <c r="AF6" s="20">
        <v>3</v>
      </c>
      <c r="AG6" s="9" t="s">
        <v>90</v>
      </c>
      <c r="AH6" s="9" t="s">
        <v>82</v>
      </c>
      <c r="AI6" s="10" t="s">
        <v>83</v>
      </c>
      <c r="AJ6" s="46">
        <v>3127687707</v>
      </c>
      <c r="AK6" s="47">
        <v>338619570.00999999</v>
      </c>
      <c r="AL6" s="47">
        <v>0</v>
      </c>
      <c r="AM6" s="47">
        <v>338619570.00999999</v>
      </c>
      <c r="AN6" s="47"/>
      <c r="AO6" s="10" t="s">
        <v>84</v>
      </c>
      <c r="AP6" s="10" t="s">
        <v>85</v>
      </c>
      <c r="AQ6" t="e">
        <f>VLOOKUP(TCoordinacion[[#This Row],[ID SISTEMA DE INFORMACION]],[1]!ProyectosSGMO[[#All],[IDPROYECTO]:[DEPARTAMENTO]],3,FALSE)</f>
        <v>#REF!</v>
      </c>
      <c r="AR6" t="e">
        <f>VLOOKUP(TCoordinacion[[#This Row],[ID SISTEMA DE INFORMACION]],[1]!ProyectosSGMO[[#All],[IDPROYECTO]:[DEPARTAMENTO]],4,FALSE)</f>
        <v>#REF!</v>
      </c>
      <c r="AS6" s="70">
        <v>12917</v>
      </c>
      <c r="AT6" s="70" t="s">
        <v>86</v>
      </c>
    </row>
    <row r="7" spans="1:46" ht="54" hidden="1" customHeight="1" x14ac:dyDescent="0.3">
      <c r="A7" s="60">
        <v>12934</v>
      </c>
      <c r="B7" s="5" t="s">
        <v>91</v>
      </c>
      <c r="C7" s="5">
        <v>7</v>
      </c>
      <c r="D7" s="6" t="s">
        <v>74</v>
      </c>
      <c r="E7" s="7" t="s">
        <v>75</v>
      </c>
      <c r="F7" s="8" t="s">
        <v>76</v>
      </c>
      <c r="G7" s="9" t="s">
        <v>51</v>
      </c>
      <c r="H7" s="9" t="s">
        <v>52</v>
      </c>
      <c r="I7" s="10" t="s">
        <v>92</v>
      </c>
      <c r="J7" s="11">
        <v>44351</v>
      </c>
      <c r="K7" s="30" t="s">
        <v>93</v>
      </c>
      <c r="L7" s="31">
        <v>44550</v>
      </c>
      <c r="M7" s="31">
        <v>44615</v>
      </c>
      <c r="N7" s="32"/>
      <c r="O7" s="32" t="s">
        <v>94</v>
      </c>
      <c r="P7" s="20" t="s">
        <v>56</v>
      </c>
      <c r="Q7" s="33">
        <v>1</v>
      </c>
      <c r="R7" s="33">
        <v>1</v>
      </c>
      <c r="S7" s="33">
        <v>0</v>
      </c>
      <c r="T7" s="38">
        <v>44792</v>
      </c>
      <c r="U7" s="38">
        <v>45077</v>
      </c>
      <c r="V7" s="38">
        <v>45078</v>
      </c>
      <c r="W7" s="38">
        <v>44681</v>
      </c>
      <c r="X7" s="38" t="s">
        <v>68</v>
      </c>
      <c r="Y7" s="38"/>
      <c r="Z7" s="38">
        <v>44825</v>
      </c>
      <c r="AA7" s="38"/>
      <c r="AB7" s="38">
        <v>0</v>
      </c>
      <c r="AC7" s="38"/>
      <c r="AD7" s="38">
        <v>0</v>
      </c>
      <c r="AE7" s="20">
        <v>3</v>
      </c>
      <c r="AF7" s="20">
        <v>3</v>
      </c>
      <c r="AG7" s="9" t="s">
        <v>95</v>
      </c>
      <c r="AH7" s="9" t="s">
        <v>96</v>
      </c>
      <c r="AI7" s="10" t="s">
        <v>97</v>
      </c>
      <c r="AJ7" s="46">
        <v>3023588119</v>
      </c>
      <c r="AK7" s="47">
        <v>1206487417</v>
      </c>
      <c r="AL7" s="47">
        <v>0</v>
      </c>
      <c r="AM7" s="47">
        <v>1206487417</v>
      </c>
      <c r="AN7" s="47">
        <v>1352846058</v>
      </c>
      <c r="AO7" s="10" t="s">
        <v>84</v>
      </c>
      <c r="AP7" s="10" t="s">
        <v>85</v>
      </c>
      <c r="AQ7" t="e">
        <f>VLOOKUP(TCoordinacion[[#This Row],[ID SISTEMA DE INFORMACION]],[1]!ProyectosSGMO[[#All],[IDPROYECTO]:[DEPARTAMENTO]],3,FALSE)</f>
        <v>#REF!</v>
      </c>
      <c r="AR7" t="e">
        <f>VLOOKUP(TCoordinacion[[#This Row],[ID SISTEMA DE INFORMACION]],[1]!ProyectosSGMO[[#All],[IDPROYECTO]:[DEPARTAMENTO]],4,FALSE)</f>
        <v>#REF!</v>
      </c>
      <c r="AS7" s="70">
        <v>12935</v>
      </c>
      <c r="AT7" s="70" t="s">
        <v>98</v>
      </c>
    </row>
    <row r="8" spans="1:46" ht="54" hidden="1" customHeight="1" x14ac:dyDescent="0.3">
      <c r="A8" s="60">
        <v>12935</v>
      </c>
      <c r="B8" s="4" t="s">
        <v>99</v>
      </c>
      <c r="C8" s="12">
        <v>7</v>
      </c>
      <c r="D8" s="13" t="s">
        <v>74</v>
      </c>
      <c r="E8" s="14" t="s">
        <v>75</v>
      </c>
      <c r="F8" s="15" t="s">
        <v>100</v>
      </c>
      <c r="G8" s="16" t="s">
        <v>51</v>
      </c>
      <c r="H8" s="16" t="s">
        <v>52</v>
      </c>
      <c r="I8" s="17" t="s">
        <v>92</v>
      </c>
      <c r="J8" s="18">
        <v>44351</v>
      </c>
      <c r="K8" s="30" t="s">
        <v>93</v>
      </c>
      <c r="L8" s="31">
        <v>44550</v>
      </c>
      <c r="M8" s="31">
        <v>44615</v>
      </c>
      <c r="N8" s="32"/>
      <c r="O8" s="32"/>
      <c r="P8" s="20" t="s">
        <v>56</v>
      </c>
      <c r="Q8" s="33">
        <v>1</v>
      </c>
      <c r="R8" s="33">
        <v>0.98099999999999998</v>
      </c>
      <c r="S8" s="33">
        <v>-1.9000000000000017E-2</v>
      </c>
      <c r="T8" s="38">
        <v>44792</v>
      </c>
      <c r="U8" s="38">
        <v>45048</v>
      </c>
      <c r="V8" s="38">
        <v>45049</v>
      </c>
      <c r="W8" s="38">
        <v>44681</v>
      </c>
      <c r="X8" s="38" t="s">
        <v>68</v>
      </c>
      <c r="Y8" s="38"/>
      <c r="Z8" s="38">
        <v>44825</v>
      </c>
      <c r="AA8" s="38"/>
      <c r="AB8" s="38">
        <v>0</v>
      </c>
      <c r="AC8" s="38"/>
      <c r="AD8" s="38">
        <v>0</v>
      </c>
      <c r="AE8" s="20">
        <v>3</v>
      </c>
      <c r="AF8" s="20">
        <v>3</v>
      </c>
      <c r="AG8" s="9" t="s">
        <v>101</v>
      </c>
      <c r="AH8" s="9" t="s">
        <v>96</v>
      </c>
      <c r="AI8" s="10" t="s">
        <v>97</v>
      </c>
      <c r="AJ8" s="46">
        <v>3023588119</v>
      </c>
      <c r="AK8" s="47">
        <v>433620599</v>
      </c>
      <c r="AL8" s="47">
        <v>0</v>
      </c>
      <c r="AM8" s="47">
        <v>433620599</v>
      </c>
      <c r="AN8" s="47"/>
      <c r="AO8" s="10" t="s">
        <v>84</v>
      </c>
      <c r="AP8" s="10" t="s">
        <v>85</v>
      </c>
      <c r="AQ8" t="e">
        <f>VLOOKUP(TCoordinacion[[#This Row],[ID SISTEMA DE INFORMACION]],[1]!ProyectosSGMO[[#All],[IDPROYECTO]:[DEPARTAMENTO]],3,FALSE)</f>
        <v>#REF!</v>
      </c>
      <c r="AR8" t="e">
        <f>VLOOKUP(TCoordinacion[[#This Row],[ID SISTEMA DE INFORMACION]],[1]!ProyectosSGMO[[#All],[IDPROYECTO]:[DEPARTAMENTO]],4,FALSE)</f>
        <v>#REF!</v>
      </c>
      <c r="AS8" s="70">
        <v>12935</v>
      </c>
      <c r="AT8" s="70" t="s">
        <v>98</v>
      </c>
    </row>
    <row r="9" spans="1:46" ht="54" hidden="1" customHeight="1" x14ac:dyDescent="0.3">
      <c r="A9" s="62">
        <v>15613</v>
      </c>
      <c r="B9" s="19" t="s">
        <v>102</v>
      </c>
      <c r="C9" s="5">
        <v>1</v>
      </c>
      <c r="D9" s="6" t="s">
        <v>103</v>
      </c>
      <c r="E9" s="7" t="s">
        <v>104</v>
      </c>
      <c r="F9" s="8" t="s">
        <v>105</v>
      </c>
      <c r="G9" s="9" t="s">
        <v>51</v>
      </c>
      <c r="H9" s="9" t="s">
        <v>106</v>
      </c>
      <c r="I9" s="10">
        <v>276</v>
      </c>
      <c r="J9" s="11" t="s">
        <v>107</v>
      </c>
      <c r="K9" s="30" t="s">
        <v>108</v>
      </c>
      <c r="L9" s="31">
        <v>43804</v>
      </c>
      <c r="M9" s="31">
        <v>43871</v>
      </c>
      <c r="N9" s="32"/>
      <c r="O9" s="32"/>
      <c r="P9" s="20" t="s">
        <v>67</v>
      </c>
      <c r="Q9" s="33">
        <v>1</v>
      </c>
      <c r="R9" s="33">
        <v>1</v>
      </c>
      <c r="S9" s="33">
        <v>0</v>
      </c>
      <c r="T9" s="38"/>
      <c r="U9" s="38"/>
      <c r="V9" s="38">
        <v>44002</v>
      </c>
      <c r="W9" s="38">
        <v>0</v>
      </c>
      <c r="X9" s="38" t="s">
        <v>68</v>
      </c>
      <c r="Y9" s="38"/>
      <c r="Z9" s="38">
        <v>43173</v>
      </c>
      <c r="AA9" s="38"/>
      <c r="AB9" s="38">
        <v>44167</v>
      </c>
      <c r="AC9" s="38"/>
      <c r="AD9" s="38">
        <v>44167</v>
      </c>
      <c r="AE9" s="20">
        <v>2</v>
      </c>
      <c r="AF9" s="20">
        <v>2</v>
      </c>
      <c r="AG9" s="9" t="s">
        <v>109</v>
      </c>
      <c r="AH9" s="9" t="s">
        <v>110</v>
      </c>
      <c r="AI9" s="10" t="s">
        <v>111</v>
      </c>
      <c r="AJ9" s="46" t="s">
        <v>112</v>
      </c>
      <c r="AK9" s="47">
        <v>8021284610</v>
      </c>
      <c r="AL9" s="47">
        <v>0</v>
      </c>
      <c r="AM9" s="47">
        <v>8021284610</v>
      </c>
      <c r="AN9" s="47">
        <v>11896676439</v>
      </c>
      <c r="AO9" s="10" t="s">
        <v>113</v>
      </c>
      <c r="AP9" s="10" t="s">
        <v>114</v>
      </c>
      <c r="AQ9" t="e">
        <f>VLOOKUP(TCoordinacion[[#This Row],[ID SISTEMA DE INFORMACION]],[1]!ProyectosSGMO[[#All],[IDPROYECTO]:[DEPARTAMENTO]],3,FALSE)</f>
        <v>#N/A</v>
      </c>
      <c r="AR9" t="e">
        <f>VLOOKUP(TCoordinacion[[#This Row],[ID SISTEMA DE INFORMACION]],[1]!ProyectosSGMO[[#All],[IDPROYECTO]:[DEPARTAMENTO]],4,FALSE)</f>
        <v>#N/A</v>
      </c>
      <c r="AS9" s="66" t="e">
        <v>#N/A</v>
      </c>
      <c r="AT9" s="67" t="s">
        <v>115</v>
      </c>
    </row>
    <row r="10" spans="1:46" ht="54" hidden="1" customHeight="1" x14ac:dyDescent="0.3">
      <c r="A10" s="60" t="s">
        <v>116</v>
      </c>
      <c r="B10" s="5" t="s">
        <v>116</v>
      </c>
      <c r="C10" s="5" t="s">
        <v>117</v>
      </c>
      <c r="D10" s="6" t="s">
        <v>118</v>
      </c>
      <c r="E10" s="7" t="s">
        <v>119</v>
      </c>
      <c r="F10" s="8" t="s">
        <v>120</v>
      </c>
      <c r="G10" s="9" t="s">
        <v>65</v>
      </c>
      <c r="H10" s="9" t="s">
        <v>65</v>
      </c>
      <c r="I10" s="10" t="s">
        <v>121</v>
      </c>
      <c r="J10" s="11" t="s">
        <v>66</v>
      </c>
      <c r="K10" s="30" t="s">
        <v>65</v>
      </c>
      <c r="L10" s="31">
        <v>0</v>
      </c>
      <c r="M10" s="31" t="s">
        <v>122</v>
      </c>
      <c r="N10" s="34">
        <v>0</v>
      </c>
      <c r="O10" s="35"/>
      <c r="P10" s="20" t="s">
        <v>123</v>
      </c>
      <c r="Q10" s="33">
        <v>0</v>
      </c>
      <c r="R10" s="33">
        <v>0</v>
      </c>
      <c r="S10" s="33">
        <v>0</v>
      </c>
      <c r="T10" s="38">
        <v>0</v>
      </c>
      <c r="U10" s="38">
        <v>0</v>
      </c>
      <c r="V10" s="38">
        <v>0</v>
      </c>
      <c r="W10" s="38">
        <v>44926</v>
      </c>
      <c r="X10" s="38" t="s">
        <v>68</v>
      </c>
      <c r="Y10" s="38"/>
      <c r="Z10" s="38">
        <v>0</v>
      </c>
      <c r="AA10" s="38"/>
      <c r="AB10" s="38">
        <v>0</v>
      </c>
      <c r="AC10" s="38"/>
      <c r="AD10" s="38">
        <v>0</v>
      </c>
      <c r="AE10" s="20">
        <v>0</v>
      </c>
      <c r="AF10" s="20">
        <v>0</v>
      </c>
      <c r="AG10" s="9">
        <v>0</v>
      </c>
      <c r="AH10" s="9" t="s">
        <v>124</v>
      </c>
      <c r="AI10" s="10">
        <v>0</v>
      </c>
      <c r="AJ10" s="46">
        <v>0</v>
      </c>
      <c r="AK10" s="47">
        <v>0</v>
      </c>
      <c r="AL10" s="47">
        <v>0</v>
      </c>
      <c r="AM10" s="47">
        <v>0</v>
      </c>
      <c r="AN10" s="47">
        <v>9000000000</v>
      </c>
      <c r="AO10" s="10" t="s">
        <v>125</v>
      </c>
      <c r="AP10" s="10" t="s">
        <v>126</v>
      </c>
      <c r="AQ10" t="e">
        <f>VLOOKUP(TCoordinacion[[#This Row],[ID SISTEMA DE INFORMACION]],[1]!ProyectosSGMO[[#All],[IDPROYECTO]:[DEPARTAMENTO]],3,FALSE)</f>
        <v>#N/A</v>
      </c>
      <c r="AR10" t="e">
        <f>VLOOKUP(TCoordinacion[[#This Row],[ID SISTEMA DE INFORMACION]],[1]!ProyectosSGMO[[#All],[IDPROYECTO]:[DEPARTAMENTO]],4,FALSE)</f>
        <v>#N/A</v>
      </c>
      <c r="AS10" s="66" t="e">
        <v>#N/A</v>
      </c>
      <c r="AT10" s="68" t="s">
        <v>72</v>
      </c>
    </row>
    <row r="11" spans="1:46" ht="54" hidden="1" customHeight="1" x14ac:dyDescent="0.3">
      <c r="A11" s="60" t="s">
        <v>127</v>
      </c>
      <c r="B11" s="5" t="s">
        <v>127</v>
      </c>
      <c r="C11" s="5" t="s">
        <v>128</v>
      </c>
      <c r="D11" s="6" t="s">
        <v>129</v>
      </c>
      <c r="E11" s="7" t="s">
        <v>49</v>
      </c>
      <c r="F11" s="8" t="s">
        <v>130</v>
      </c>
      <c r="G11" s="9" t="s">
        <v>131</v>
      </c>
      <c r="H11" s="9" t="s">
        <v>132</v>
      </c>
      <c r="I11" s="10" t="s">
        <v>133</v>
      </c>
      <c r="J11" s="11" t="s">
        <v>66</v>
      </c>
      <c r="K11" s="30" t="s">
        <v>134</v>
      </c>
      <c r="L11" s="31"/>
      <c r="M11" s="31">
        <v>44756</v>
      </c>
      <c r="N11" s="31">
        <v>0</v>
      </c>
      <c r="O11" s="32"/>
      <c r="P11" s="20" t="s">
        <v>68</v>
      </c>
      <c r="Q11" s="33">
        <v>0.02</v>
      </c>
      <c r="R11" s="33">
        <v>0.02</v>
      </c>
      <c r="S11" s="33">
        <v>0</v>
      </c>
      <c r="T11" s="38">
        <v>0</v>
      </c>
      <c r="U11" s="38">
        <v>0</v>
      </c>
      <c r="V11" s="38">
        <v>44846</v>
      </c>
      <c r="W11" s="38"/>
      <c r="X11" s="38" t="s">
        <v>135</v>
      </c>
      <c r="Y11" s="38"/>
      <c r="Z11" s="38">
        <v>0</v>
      </c>
      <c r="AA11" s="38"/>
      <c r="AB11" s="38">
        <v>0</v>
      </c>
      <c r="AC11" s="38"/>
      <c r="AD11" s="38">
        <v>0</v>
      </c>
      <c r="AE11" s="47">
        <v>3</v>
      </c>
      <c r="AF11" s="47">
        <v>3</v>
      </c>
      <c r="AG11" s="47"/>
      <c r="AH11" s="52" t="s">
        <v>136</v>
      </c>
      <c r="AI11" s="47" t="s">
        <v>137</v>
      </c>
      <c r="AJ11" s="53" t="s">
        <v>138</v>
      </c>
      <c r="AK11" s="47"/>
      <c r="AL11" s="54"/>
      <c r="AM11" s="47"/>
      <c r="AN11" s="47">
        <v>0</v>
      </c>
      <c r="AO11" s="10" t="s">
        <v>139</v>
      </c>
      <c r="AP11" s="10" t="s">
        <v>140</v>
      </c>
      <c r="AQ11" t="e">
        <f>VLOOKUP(TCoordinacion[[#This Row],[ID SISTEMA DE INFORMACION]],[1]!ProyectosSGMO[[#All],[IDPROYECTO]:[DEPARTAMENTO]],3,FALSE)</f>
        <v>#N/A</v>
      </c>
      <c r="AR11" t="e">
        <f>VLOOKUP(TCoordinacion[[#This Row],[ID SISTEMA DE INFORMACION]],[1]!ProyectosSGMO[[#All],[IDPROYECTO]:[DEPARTAMENTO]],4,FALSE)</f>
        <v>#N/A</v>
      </c>
      <c r="AS11" s="66" t="e">
        <v>#N/A</v>
      </c>
      <c r="AT11" s="66" t="s">
        <v>141</v>
      </c>
    </row>
    <row r="12" spans="1:46" ht="54" hidden="1" customHeight="1" x14ac:dyDescent="0.3">
      <c r="A12" s="60" t="s">
        <v>142</v>
      </c>
      <c r="B12" s="5" t="s">
        <v>142</v>
      </c>
      <c r="C12" s="5" t="s">
        <v>128</v>
      </c>
      <c r="D12" s="6" t="s">
        <v>129</v>
      </c>
      <c r="E12" s="7" t="s">
        <v>49</v>
      </c>
      <c r="F12" s="8" t="s">
        <v>143</v>
      </c>
      <c r="G12" s="9" t="s">
        <v>131</v>
      </c>
      <c r="H12" s="9" t="s">
        <v>132</v>
      </c>
      <c r="I12" s="10" t="s">
        <v>133</v>
      </c>
      <c r="J12" s="11" t="s">
        <v>66</v>
      </c>
      <c r="K12" s="30" t="s">
        <v>144</v>
      </c>
      <c r="L12" s="31"/>
      <c r="M12" s="31">
        <v>44756</v>
      </c>
      <c r="N12" s="31">
        <v>0</v>
      </c>
      <c r="O12" s="47"/>
      <c r="P12" s="20" t="s">
        <v>68</v>
      </c>
      <c r="Q12" s="33">
        <v>0.02</v>
      </c>
      <c r="R12" s="33">
        <v>0.02</v>
      </c>
      <c r="S12" s="33">
        <v>0</v>
      </c>
      <c r="T12" s="38">
        <v>0</v>
      </c>
      <c r="U12" s="38">
        <v>0</v>
      </c>
      <c r="V12" s="38">
        <v>44846</v>
      </c>
      <c r="W12" s="38"/>
      <c r="X12" s="38" t="s">
        <v>135</v>
      </c>
      <c r="Y12" s="38"/>
      <c r="Z12" s="38">
        <v>0</v>
      </c>
      <c r="AA12" s="38"/>
      <c r="AB12" s="38">
        <v>0</v>
      </c>
      <c r="AC12" s="38"/>
      <c r="AD12" s="38">
        <v>0</v>
      </c>
      <c r="AE12" s="47">
        <v>3</v>
      </c>
      <c r="AF12" s="47">
        <v>3</v>
      </c>
      <c r="AG12" s="47"/>
      <c r="AH12" s="52" t="s">
        <v>136</v>
      </c>
      <c r="AI12" s="47" t="s">
        <v>145</v>
      </c>
      <c r="AJ12" s="53" t="s">
        <v>146</v>
      </c>
      <c r="AK12" s="47"/>
      <c r="AL12" s="54"/>
      <c r="AM12" s="47"/>
      <c r="AN12" s="47">
        <v>0</v>
      </c>
      <c r="AO12" s="10" t="s">
        <v>139</v>
      </c>
      <c r="AP12" s="10" t="s">
        <v>140</v>
      </c>
      <c r="AQ12" t="e">
        <f>VLOOKUP(TCoordinacion[[#This Row],[ID SISTEMA DE INFORMACION]],[1]!ProyectosSGMO[[#All],[IDPROYECTO]:[DEPARTAMENTO]],3,FALSE)</f>
        <v>#N/A</v>
      </c>
      <c r="AR12" t="e">
        <f>VLOOKUP(TCoordinacion[[#This Row],[ID SISTEMA DE INFORMACION]],[1]!ProyectosSGMO[[#All],[IDPROYECTO]:[DEPARTAMENTO]],4,FALSE)</f>
        <v>#N/A</v>
      </c>
      <c r="AS12" s="66" t="e">
        <v>#N/A</v>
      </c>
      <c r="AT12" s="66" t="s">
        <v>141</v>
      </c>
    </row>
    <row r="13" spans="1:46" ht="54" hidden="1" customHeight="1" x14ac:dyDescent="0.3">
      <c r="A13" s="60" t="s">
        <v>147</v>
      </c>
      <c r="B13" s="5" t="s">
        <v>147</v>
      </c>
      <c r="C13" s="5" t="s">
        <v>128</v>
      </c>
      <c r="D13" s="6" t="s">
        <v>129</v>
      </c>
      <c r="E13" s="7" t="s">
        <v>49</v>
      </c>
      <c r="F13" s="8" t="s">
        <v>148</v>
      </c>
      <c r="G13" s="9" t="s">
        <v>131</v>
      </c>
      <c r="H13" s="9" t="s">
        <v>132</v>
      </c>
      <c r="I13" s="10" t="s">
        <v>133</v>
      </c>
      <c r="J13" s="11" t="s">
        <v>66</v>
      </c>
      <c r="K13" s="30" t="s">
        <v>149</v>
      </c>
      <c r="L13" s="31"/>
      <c r="M13" s="31">
        <v>44756</v>
      </c>
      <c r="N13" s="31">
        <v>0</v>
      </c>
      <c r="O13" s="47"/>
      <c r="P13" s="20" t="s">
        <v>68</v>
      </c>
      <c r="Q13" s="33">
        <v>0.02</v>
      </c>
      <c r="R13" s="33">
        <v>0.02</v>
      </c>
      <c r="S13" s="33">
        <v>0</v>
      </c>
      <c r="T13" s="38">
        <v>0</v>
      </c>
      <c r="U13" s="38">
        <v>0</v>
      </c>
      <c r="V13" s="38">
        <v>44846</v>
      </c>
      <c r="W13" s="38"/>
      <c r="X13" s="38" t="s">
        <v>135</v>
      </c>
      <c r="Y13" s="38"/>
      <c r="Z13" s="38">
        <v>0</v>
      </c>
      <c r="AA13" s="38"/>
      <c r="AB13" s="38">
        <v>0</v>
      </c>
      <c r="AC13" s="38"/>
      <c r="AD13" s="38">
        <v>0</v>
      </c>
      <c r="AE13" s="47">
        <v>3</v>
      </c>
      <c r="AF13" s="47">
        <v>3</v>
      </c>
      <c r="AG13" s="47"/>
      <c r="AH13" s="52" t="s">
        <v>136</v>
      </c>
      <c r="AI13" s="47" t="s">
        <v>145</v>
      </c>
      <c r="AJ13" s="53" t="s">
        <v>146</v>
      </c>
      <c r="AK13" s="47"/>
      <c r="AL13" s="54"/>
      <c r="AM13" s="47"/>
      <c r="AN13" s="47">
        <v>0</v>
      </c>
      <c r="AO13" s="10" t="s">
        <v>139</v>
      </c>
      <c r="AP13" s="10" t="s">
        <v>140</v>
      </c>
      <c r="AQ13" t="e">
        <f>VLOOKUP(TCoordinacion[[#This Row],[ID SISTEMA DE INFORMACION]],[1]!ProyectosSGMO[[#All],[IDPROYECTO]:[DEPARTAMENTO]],3,FALSE)</f>
        <v>#N/A</v>
      </c>
      <c r="AR13" t="e">
        <f>VLOOKUP(TCoordinacion[[#This Row],[ID SISTEMA DE INFORMACION]],[1]!ProyectosSGMO[[#All],[IDPROYECTO]:[DEPARTAMENTO]],4,FALSE)</f>
        <v>#N/A</v>
      </c>
      <c r="AS13" s="66" t="e">
        <v>#N/A</v>
      </c>
      <c r="AT13" s="66" t="s">
        <v>141</v>
      </c>
    </row>
    <row r="14" spans="1:46" ht="54" hidden="1" customHeight="1" x14ac:dyDescent="0.3">
      <c r="A14" s="60" t="s">
        <v>150</v>
      </c>
      <c r="B14" s="5" t="s">
        <v>150</v>
      </c>
      <c r="C14" s="5" t="s">
        <v>128</v>
      </c>
      <c r="D14" s="6" t="s">
        <v>129</v>
      </c>
      <c r="E14" s="7" t="s">
        <v>49</v>
      </c>
      <c r="F14" s="8" t="s">
        <v>151</v>
      </c>
      <c r="G14" s="9" t="s">
        <v>131</v>
      </c>
      <c r="H14" s="9" t="s">
        <v>132</v>
      </c>
      <c r="I14" s="10" t="s">
        <v>133</v>
      </c>
      <c r="J14" s="11" t="s">
        <v>66</v>
      </c>
      <c r="K14" s="30" t="s">
        <v>152</v>
      </c>
      <c r="L14" s="31"/>
      <c r="M14" s="31">
        <v>44756</v>
      </c>
      <c r="N14" s="31">
        <v>0</v>
      </c>
      <c r="O14" s="47"/>
      <c r="P14" s="20" t="s">
        <v>68</v>
      </c>
      <c r="Q14" s="33">
        <v>0.02</v>
      </c>
      <c r="R14" s="33">
        <v>0.02</v>
      </c>
      <c r="S14" s="33">
        <v>0</v>
      </c>
      <c r="T14" s="38">
        <v>0</v>
      </c>
      <c r="U14" s="38">
        <v>0</v>
      </c>
      <c r="V14" s="38">
        <v>44846</v>
      </c>
      <c r="W14" s="38"/>
      <c r="X14" s="38" t="s">
        <v>135</v>
      </c>
      <c r="Y14" s="38"/>
      <c r="Z14" s="38">
        <v>0</v>
      </c>
      <c r="AA14" s="38"/>
      <c r="AB14" s="38">
        <v>0</v>
      </c>
      <c r="AC14" s="38"/>
      <c r="AD14" s="38">
        <v>0</v>
      </c>
      <c r="AE14" s="47">
        <v>3</v>
      </c>
      <c r="AF14" s="47">
        <v>3</v>
      </c>
      <c r="AG14" s="47"/>
      <c r="AH14" s="52" t="s">
        <v>136</v>
      </c>
      <c r="AI14" s="47" t="s">
        <v>137</v>
      </c>
      <c r="AJ14" s="53" t="s">
        <v>138</v>
      </c>
      <c r="AK14" s="47"/>
      <c r="AL14" s="54"/>
      <c r="AM14" s="47"/>
      <c r="AN14" s="47">
        <v>0</v>
      </c>
      <c r="AO14" s="10" t="s">
        <v>139</v>
      </c>
      <c r="AP14" s="10" t="s">
        <v>140</v>
      </c>
      <c r="AQ14" t="e">
        <f>VLOOKUP(TCoordinacion[[#This Row],[ID SISTEMA DE INFORMACION]],[1]!ProyectosSGMO[[#All],[IDPROYECTO]:[DEPARTAMENTO]],3,FALSE)</f>
        <v>#N/A</v>
      </c>
      <c r="AR14" t="e">
        <f>VLOOKUP(TCoordinacion[[#This Row],[ID SISTEMA DE INFORMACION]],[1]!ProyectosSGMO[[#All],[IDPROYECTO]:[DEPARTAMENTO]],4,FALSE)</f>
        <v>#N/A</v>
      </c>
      <c r="AS14" s="66" t="e">
        <v>#N/A</v>
      </c>
      <c r="AT14" s="66" t="s">
        <v>141</v>
      </c>
    </row>
    <row r="15" spans="1:46" ht="54" hidden="1" customHeight="1" x14ac:dyDescent="0.3">
      <c r="A15" s="60" t="s">
        <v>153</v>
      </c>
      <c r="B15" s="5" t="s">
        <v>153</v>
      </c>
      <c r="C15" s="5" t="s">
        <v>128</v>
      </c>
      <c r="D15" s="6" t="s">
        <v>129</v>
      </c>
      <c r="E15" s="7" t="s">
        <v>49</v>
      </c>
      <c r="F15" s="8" t="s">
        <v>154</v>
      </c>
      <c r="G15" s="9" t="s">
        <v>131</v>
      </c>
      <c r="H15" s="9" t="s">
        <v>132</v>
      </c>
      <c r="I15" s="10" t="s">
        <v>133</v>
      </c>
      <c r="J15" s="11" t="s">
        <v>66</v>
      </c>
      <c r="K15" s="30" t="s">
        <v>155</v>
      </c>
      <c r="L15" s="31"/>
      <c r="M15" s="31">
        <v>44756</v>
      </c>
      <c r="N15" s="31">
        <v>0</v>
      </c>
      <c r="O15" s="47"/>
      <c r="P15" s="20" t="s">
        <v>68</v>
      </c>
      <c r="Q15" s="33">
        <v>0.02</v>
      </c>
      <c r="R15" s="33">
        <v>0.02</v>
      </c>
      <c r="S15" s="33">
        <v>0</v>
      </c>
      <c r="T15" s="38">
        <v>0</v>
      </c>
      <c r="U15" s="38">
        <v>0</v>
      </c>
      <c r="V15" s="38">
        <v>44846</v>
      </c>
      <c r="W15" s="38"/>
      <c r="X15" s="38" t="s">
        <v>135</v>
      </c>
      <c r="Y15" s="38"/>
      <c r="Z15" s="38">
        <v>0</v>
      </c>
      <c r="AA15" s="38"/>
      <c r="AB15" s="38">
        <v>0</v>
      </c>
      <c r="AC15" s="38"/>
      <c r="AD15" s="38">
        <v>0</v>
      </c>
      <c r="AE15" s="47">
        <v>3</v>
      </c>
      <c r="AF15" s="47">
        <v>3</v>
      </c>
      <c r="AG15" s="47"/>
      <c r="AH15" s="52" t="s">
        <v>136</v>
      </c>
      <c r="AI15" s="47" t="s">
        <v>137</v>
      </c>
      <c r="AJ15" s="53" t="s">
        <v>156</v>
      </c>
      <c r="AK15" s="47"/>
      <c r="AL15" s="54"/>
      <c r="AM15" s="47"/>
      <c r="AN15" s="47">
        <v>0</v>
      </c>
      <c r="AO15" s="10" t="s">
        <v>139</v>
      </c>
      <c r="AP15" s="10" t="s">
        <v>140</v>
      </c>
      <c r="AQ15" t="e">
        <f>VLOOKUP(TCoordinacion[[#This Row],[ID SISTEMA DE INFORMACION]],[1]!ProyectosSGMO[[#All],[IDPROYECTO]:[DEPARTAMENTO]],3,FALSE)</f>
        <v>#N/A</v>
      </c>
      <c r="AR15" t="e">
        <f>VLOOKUP(TCoordinacion[[#This Row],[ID SISTEMA DE INFORMACION]],[1]!ProyectosSGMO[[#All],[IDPROYECTO]:[DEPARTAMENTO]],4,FALSE)</f>
        <v>#N/A</v>
      </c>
      <c r="AS15" s="66" t="e">
        <v>#N/A</v>
      </c>
      <c r="AT15" s="66" t="s">
        <v>141</v>
      </c>
    </row>
    <row r="16" spans="1:46" ht="54" hidden="1" customHeight="1" x14ac:dyDescent="0.3">
      <c r="A16" s="60" t="s">
        <v>157</v>
      </c>
      <c r="B16" s="5" t="s">
        <v>157</v>
      </c>
      <c r="C16" s="5" t="s">
        <v>128</v>
      </c>
      <c r="D16" s="6" t="s">
        <v>129</v>
      </c>
      <c r="E16" s="7" t="s">
        <v>49</v>
      </c>
      <c r="F16" s="8" t="s">
        <v>158</v>
      </c>
      <c r="G16" s="9" t="s">
        <v>131</v>
      </c>
      <c r="H16" s="9" t="s">
        <v>132</v>
      </c>
      <c r="I16" s="10" t="s">
        <v>133</v>
      </c>
      <c r="J16" s="11" t="s">
        <v>66</v>
      </c>
      <c r="K16" s="30" t="s">
        <v>159</v>
      </c>
      <c r="L16" s="31"/>
      <c r="M16" s="31">
        <v>44756</v>
      </c>
      <c r="N16" s="31">
        <v>0</v>
      </c>
      <c r="O16" s="47"/>
      <c r="P16" s="20" t="s">
        <v>68</v>
      </c>
      <c r="Q16" s="33">
        <v>0.02</v>
      </c>
      <c r="R16" s="33">
        <v>0.02</v>
      </c>
      <c r="S16" s="33">
        <v>0</v>
      </c>
      <c r="T16" s="38">
        <v>0</v>
      </c>
      <c r="U16" s="38">
        <v>0</v>
      </c>
      <c r="V16" s="38">
        <v>44846</v>
      </c>
      <c r="W16" s="38"/>
      <c r="X16" s="38" t="s">
        <v>135</v>
      </c>
      <c r="Y16" s="38"/>
      <c r="Z16" s="38">
        <v>0</v>
      </c>
      <c r="AA16" s="38"/>
      <c r="AB16" s="38">
        <v>0</v>
      </c>
      <c r="AC16" s="38"/>
      <c r="AD16" s="38">
        <v>0</v>
      </c>
      <c r="AE16" s="47">
        <v>3</v>
      </c>
      <c r="AF16" s="47">
        <v>3</v>
      </c>
      <c r="AG16" s="47"/>
      <c r="AH16" s="52" t="s">
        <v>136</v>
      </c>
      <c r="AI16" s="47" t="s">
        <v>145</v>
      </c>
      <c r="AJ16" s="53" t="s">
        <v>146</v>
      </c>
      <c r="AK16" s="47"/>
      <c r="AL16" s="54"/>
      <c r="AM16" s="47"/>
      <c r="AN16" s="47">
        <v>0</v>
      </c>
      <c r="AO16" s="10" t="s">
        <v>139</v>
      </c>
      <c r="AP16" s="10" t="s">
        <v>140</v>
      </c>
      <c r="AQ16" t="e">
        <f>VLOOKUP(TCoordinacion[[#This Row],[ID SISTEMA DE INFORMACION]],[1]!ProyectosSGMO[[#All],[IDPROYECTO]:[DEPARTAMENTO]],3,FALSE)</f>
        <v>#N/A</v>
      </c>
      <c r="AR16" t="e">
        <f>VLOOKUP(TCoordinacion[[#This Row],[ID SISTEMA DE INFORMACION]],[1]!ProyectosSGMO[[#All],[IDPROYECTO]:[DEPARTAMENTO]],4,FALSE)</f>
        <v>#N/A</v>
      </c>
      <c r="AS16" s="66" t="e">
        <v>#N/A</v>
      </c>
      <c r="AT16" s="66" t="s">
        <v>141</v>
      </c>
    </row>
    <row r="17" spans="1:46" ht="54" hidden="1" customHeight="1" x14ac:dyDescent="0.3">
      <c r="A17" s="60" t="s">
        <v>160</v>
      </c>
      <c r="B17" s="5" t="s">
        <v>160</v>
      </c>
      <c r="C17" s="5" t="s">
        <v>128</v>
      </c>
      <c r="D17" s="6" t="s">
        <v>129</v>
      </c>
      <c r="E17" s="7" t="s">
        <v>49</v>
      </c>
      <c r="F17" s="8" t="s">
        <v>161</v>
      </c>
      <c r="G17" s="9" t="s">
        <v>131</v>
      </c>
      <c r="H17" s="9" t="s">
        <v>132</v>
      </c>
      <c r="I17" s="10" t="s">
        <v>133</v>
      </c>
      <c r="J17" s="11" t="s">
        <v>66</v>
      </c>
      <c r="K17" s="30" t="s">
        <v>162</v>
      </c>
      <c r="L17" s="31"/>
      <c r="M17" s="31">
        <v>44756</v>
      </c>
      <c r="N17" s="31">
        <v>0</v>
      </c>
      <c r="O17" s="47"/>
      <c r="P17" s="20" t="s">
        <v>68</v>
      </c>
      <c r="Q17" s="33">
        <v>0.02</v>
      </c>
      <c r="R17" s="33">
        <v>0.02</v>
      </c>
      <c r="S17" s="33">
        <v>0</v>
      </c>
      <c r="T17" s="38">
        <v>0</v>
      </c>
      <c r="U17" s="38">
        <v>0</v>
      </c>
      <c r="V17" s="38">
        <v>44846</v>
      </c>
      <c r="W17" s="38"/>
      <c r="X17" s="38" t="s">
        <v>135</v>
      </c>
      <c r="Y17" s="38"/>
      <c r="Z17" s="38">
        <v>0</v>
      </c>
      <c r="AA17" s="38"/>
      <c r="AB17" s="38">
        <v>0</v>
      </c>
      <c r="AC17" s="38"/>
      <c r="AD17" s="38">
        <v>0</v>
      </c>
      <c r="AE17" s="47">
        <v>3</v>
      </c>
      <c r="AF17" s="47">
        <v>3</v>
      </c>
      <c r="AG17" s="47"/>
      <c r="AH17" s="52" t="s">
        <v>136</v>
      </c>
      <c r="AI17" s="47" t="s">
        <v>145</v>
      </c>
      <c r="AJ17" s="53" t="s">
        <v>146</v>
      </c>
      <c r="AK17" s="47"/>
      <c r="AL17" s="54"/>
      <c r="AM17" s="47"/>
      <c r="AN17" s="47">
        <v>0</v>
      </c>
      <c r="AO17" s="10" t="s">
        <v>139</v>
      </c>
      <c r="AP17" s="10" t="s">
        <v>140</v>
      </c>
      <c r="AQ17" t="e">
        <f>VLOOKUP(TCoordinacion[[#This Row],[ID SISTEMA DE INFORMACION]],[1]!ProyectosSGMO[[#All],[IDPROYECTO]:[DEPARTAMENTO]],3,FALSE)</f>
        <v>#N/A</v>
      </c>
      <c r="AR17" t="e">
        <f>VLOOKUP(TCoordinacion[[#This Row],[ID SISTEMA DE INFORMACION]],[1]!ProyectosSGMO[[#All],[IDPROYECTO]:[DEPARTAMENTO]],4,FALSE)</f>
        <v>#N/A</v>
      </c>
      <c r="AS17" s="66" t="e">
        <v>#N/A</v>
      </c>
      <c r="AT17" s="66" t="s">
        <v>141</v>
      </c>
    </row>
    <row r="18" spans="1:46" ht="54" hidden="1" customHeight="1" x14ac:dyDescent="0.3">
      <c r="A18" s="60" t="s">
        <v>163</v>
      </c>
      <c r="B18" s="5" t="s">
        <v>163</v>
      </c>
      <c r="C18" s="5" t="s">
        <v>128</v>
      </c>
      <c r="D18" s="6" t="s">
        <v>129</v>
      </c>
      <c r="E18" s="7" t="s">
        <v>49</v>
      </c>
      <c r="F18" s="8" t="s">
        <v>164</v>
      </c>
      <c r="G18" s="9" t="s">
        <v>131</v>
      </c>
      <c r="H18" s="9" t="s">
        <v>132</v>
      </c>
      <c r="I18" s="10" t="s">
        <v>133</v>
      </c>
      <c r="J18" s="11" t="s">
        <v>66</v>
      </c>
      <c r="K18" s="30" t="s">
        <v>165</v>
      </c>
      <c r="L18" s="31"/>
      <c r="M18" s="31">
        <v>44756</v>
      </c>
      <c r="N18" s="31">
        <v>0</v>
      </c>
      <c r="O18" s="47"/>
      <c r="P18" s="20" t="s">
        <v>68</v>
      </c>
      <c r="Q18" s="33">
        <v>0.02</v>
      </c>
      <c r="R18" s="33">
        <v>0.02</v>
      </c>
      <c r="S18" s="33">
        <v>0</v>
      </c>
      <c r="T18" s="38">
        <v>0</v>
      </c>
      <c r="U18" s="38">
        <v>0</v>
      </c>
      <c r="V18" s="38">
        <v>44846</v>
      </c>
      <c r="W18" s="38"/>
      <c r="X18" s="38" t="s">
        <v>135</v>
      </c>
      <c r="Y18" s="38"/>
      <c r="Z18" s="38">
        <v>0</v>
      </c>
      <c r="AA18" s="38"/>
      <c r="AB18" s="38">
        <v>0</v>
      </c>
      <c r="AC18" s="38"/>
      <c r="AD18" s="38">
        <v>0</v>
      </c>
      <c r="AE18" s="47">
        <v>3</v>
      </c>
      <c r="AF18" s="47">
        <v>3</v>
      </c>
      <c r="AG18" s="47"/>
      <c r="AH18" s="47" t="s">
        <v>136</v>
      </c>
      <c r="AI18" s="47" t="s">
        <v>137</v>
      </c>
      <c r="AJ18" s="53" t="s">
        <v>138</v>
      </c>
      <c r="AK18" s="47"/>
      <c r="AL18" s="54"/>
      <c r="AM18" s="47"/>
      <c r="AN18" s="47">
        <v>0</v>
      </c>
      <c r="AO18" s="10" t="s">
        <v>139</v>
      </c>
      <c r="AP18" s="10" t="s">
        <v>140</v>
      </c>
      <c r="AQ18" t="e">
        <f>VLOOKUP(TCoordinacion[[#This Row],[ID SISTEMA DE INFORMACION]],[1]!ProyectosSGMO[[#All],[IDPROYECTO]:[DEPARTAMENTO]],3,FALSE)</f>
        <v>#N/A</v>
      </c>
      <c r="AR18" t="e">
        <f>VLOOKUP(TCoordinacion[[#This Row],[ID SISTEMA DE INFORMACION]],[1]!ProyectosSGMO[[#All],[IDPROYECTO]:[DEPARTAMENTO]],4,FALSE)</f>
        <v>#N/A</v>
      </c>
      <c r="AS18" s="66" t="e">
        <v>#N/A</v>
      </c>
      <c r="AT18" s="66" t="s">
        <v>141</v>
      </c>
    </row>
    <row r="19" spans="1:46" ht="54" hidden="1" customHeight="1" x14ac:dyDescent="0.3">
      <c r="A19" s="60" t="s">
        <v>166</v>
      </c>
      <c r="B19" s="5" t="s">
        <v>166</v>
      </c>
      <c r="C19" s="5" t="s">
        <v>128</v>
      </c>
      <c r="D19" s="6" t="s">
        <v>129</v>
      </c>
      <c r="E19" s="7" t="s">
        <v>49</v>
      </c>
      <c r="F19" s="8" t="s">
        <v>167</v>
      </c>
      <c r="G19" s="9" t="s">
        <v>131</v>
      </c>
      <c r="H19" s="9" t="s">
        <v>132</v>
      </c>
      <c r="I19" s="10" t="s">
        <v>133</v>
      </c>
      <c r="J19" s="11" t="s">
        <v>66</v>
      </c>
      <c r="K19" s="30" t="s">
        <v>168</v>
      </c>
      <c r="L19" s="31"/>
      <c r="M19" s="31">
        <v>44756</v>
      </c>
      <c r="N19" s="31">
        <v>0</v>
      </c>
      <c r="O19" s="47"/>
      <c r="P19" s="20" t="s">
        <v>68</v>
      </c>
      <c r="Q19" s="33">
        <v>0.02</v>
      </c>
      <c r="R19" s="33">
        <v>0.02</v>
      </c>
      <c r="S19" s="33">
        <v>0</v>
      </c>
      <c r="T19" s="38">
        <v>0</v>
      </c>
      <c r="U19" s="38">
        <v>0</v>
      </c>
      <c r="V19" s="38">
        <v>44846</v>
      </c>
      <c r="W19" s="38"/>
      <c r="X19" s="38" t="s">
        <v>135</v>
      </c>
      <c r="Y19" s="38"/>
      <c r="Z19" s="38">
        <v>0</v>
      </c>
      <c r="AA19" s="38"/>
      <c r="AB19" s="38">
        <v>0</v>
      </c>
      <c r="AC19" s="38"/>
      <c r="AD19" s="38">
        <v>0</v>
      </c>
      <c r="AE19" s="47">
        <v>3</v>
      </c>
      <c r="AF19" s="47">
        <v>3</v>
      </c>
      <c r="AG19" s="47"/>
      <c r="AH19" s="47" t="s">
        <v>136</v>
      </c>
      <c r="AI19" s="47" t="s">
        <v>137</v>
      </c>
      <c r="AJ19" s="53" t="s">
        <v>138</v>
      </c>
      <c r="AK19" s="47"/>
      <c r="AL19" s="54"/>
      <c r="AM19" s="47"/>
      <c r="AN19" s="47">
        <v>0</v>
      </c>
      <c r="AO19" s="10" t="s">
        <v>139</v>
      </c>
      <c r="AP19" s="10" t="s">
        <v>140</v>
      </c>
      <c r="AQ19" t="e">
        <f>VLOOKUP(TCoordinacion[[#This Row],[ID SISTEMA DE INFORMACION]],[1]!ProyectosSGMO[[#All],[IDPROYECTO]:[DEPARTAMENTO]],3,FALSE)</f>
        <v>#N/A</v>
      </c>
      <c r="AR19" t="e">
        <f>VLOOKUP(TCoordinacion[[#This Row],[ID SISTEMA DE INFORMACION]],[1]!ProyectosSGMO[[#All],[IDPROYECTO]:[DEPARTAMENTO]],4,FALSE)</f>
        <v>#N/A</v>
      </c>
      <c r="AS19" s="66" t="e">
        <v>#N/A</v>
      </c>
      <c r="AT19" s="66" t="s">
        <v>141</v>
      </c>
    </row>
    <row r="20" spans="1:46" ht="54" hidden="1" customHeight="1" x14ac:dyDescent="0.3">
      <c r="A20" s="60" t="s">
        <v>169</v>
      </c>
      <c r="B20" s="5" t="s">
        <v>169</v>
      </c>
      <c r="C20" s="5" t="s">
        <v>128</v>
      </c>
      <c r="D20" s="6" t="s">
        <v>129</v>
      </c>
      <c r="E20" s="7" t="s">
        <v>49</v>
      </c>
      <c r="F20" s="8" t="s">
        <v>170</v>
      </c>
      <c r="G20" s="9" t="s">
        <v>131</v>
      </c>
      <c r="H20" s="9" t="s">
        <v>132</v>
      </c>
      <c r="I20" s="10" t="s">
        <v>133</v>
      </c>
      <c r="J20" s="11" t="s">
        <v>66</v>
      </c>
      <c r="K20" s="30" t="s">
        <v>171</v>
      </c>
      <c r="L20" s="31"/>
      <c r="M20" s="31">
        <v>44756</v>
      </c>
      <c r="N20" s="31">
        <v>0</v>
      </c>
      <c r="O20" s="47"/>
      <c r="P20" s="20" t="s">
        <v>68</v>
      </c>
      <c r="Q20" s="33">
        <v>0.02</v>
      </c>
      <c r="R20" s="33">
        <v>0.02</v>
      </c>
      <c r="S20" s="33">
        <v>0</v>
      </c>
      <c r="T20" s="38">
        <v>0</v>
      </c>
      <c r="U20" s="38">
        <v>0</v>
      </c>
      <c r="V20" s="38">
        <v>44846</v>
      </c>
      <c r="W20" s="38"/>
      <c r="X20" s="38" t="s">
        <v>135</v>
      </c>
      <c r="Y20" s="38"/>
      <c r="Z20" s="38">
        <v>0</v>
      </c>
      <c r="AA20" s="38"/>
      <c r="AB20" s="38">
        <v>0</v>
      </c>
      <c r="AC20" s="38"/>
      <c r="AD20" s="38">
        <v>0</v>
      </c>
      <c r="AE20" s="47">
        <v>3</v>
      </c>
      <c r="AF20" s="47">
        <v>3</v>
      </c>
      <c r="AG20" s="47"/>
      <c r="AH20" s="47" t="s">
        <v>136</v>
      </c>
      <c r="AI20" s="47" t="s">
        <v>145</v>
      </c>
      <c r="AJ20" s="53" t="s">
        <v>146</v>
      </c>
      <c r="AK20" s="47"/>
      <c r="AL20" s="54"/>
      <c r="AM20" s="47"/>
      <c r="AN20" s="47">
        <v>0</v>
      </c>
      <c r="AO20" s="10" t="s">
        <v>139</v>
      </c>
      <c r="AP20" s="10" t="s">
        <v>140</v>
      </c>
      <c r="AQ20" t="e">
        <f>VLOOKUP(TCoordinacion[[#This Row],[ID SISTEMA DE INFORMACION]],[1]!ProyectosSGMO[[#All],[IDPROYECTO]:[DEPARTAMENTO]],3,FALSE)</f>
        <v>#N/A</v>
      </c>
      <c r="AR20" t="e">
        <f>VLOOKUP(TCoordinacion[[#This Row],[ID SISTEMA DE INFORMACION]],[1]!ProyectosSGMO[[#All],[IDPROYECTO]:[DEPARTAMENTO]],4,FALSE)</f>
        <v>#N/A</v>
      </c>
      <c r="AS20" s="66" t="e">
        <v>#N/A</v>
      </c>
      <c r="AT20" s="66" t="s">
        <v>141</v>
      </c>
    </row>
    <row r="21" spans="1:46" ht="54" hidden="1" customHeight="1" x14ac:dyDescent="0.3">
      <c r="A21" s="60" t="s">
        <v>172</v>
      </c>
      <c r="B21" s="5" t="s">
        <v>172</v>
      </c>
      <c r="C21" s="5" t="s">
        <v>128</v>
      </c>
      <c r="D21" s="6" t="s">
        <v>129</v>
      </c>
      <c r="E21" s="7" t="s">
        <v>173</v>
      </c>
      <c r="F21" s="8" t="s">
        <v>174</v>
      </c>
      <c r="G21" s="9" t="s">
        <v>131</v>
      </c>
      <c r="H21" s="9" t="s">
        <v>132</v>
      </c>
      <c r="I21" s="10" t="s">
        <v>133</v>
      </c>
      <c r="J21" s="11" t="s">
        <v>66</v>
      </c>
      <c r="K21" s="30" t="s">
        <v>175</v>
      </c>
      <c r="L21" s="31"/>
      <c r="M21" s="31">
        <v>44718</v>
      </c>
      <c r="N21" s="31">
        <v>0</v>
      </c>
      <c r="O21" s="47"/>
      <c r="P21" s="20" t="s">
        <v>68</v>
      </c>
      <c r="Q21" s="33">
        <v>0.04</v>
      </c>
      <c r="R21" s="33">
        <v>0.03</v>
      </c>
      <c r="S21" s="33">
        <v>0</v>
      </c>
      <c r="T21" s="38">
        <v>0</v>
      </c>
      <c r="U21" s="38">
        <v>0</v>
      </c>
      <c r="V21" s="38">
        <v>44839</v>
      </c>
      <c r="W21" s="38"/>
      <c r="X21" s="38" t="s">
        <v>135</v>
      </c>
      <c r="Y21" s="38"/>
      <c r="Z21" s="38">
        <v>0</v>
      </c>
      <c r="AA21" s="38"/>
      <c r="AB21" s="38">
        <v>0</v>
      </c>
      <c r="AC21" s="38"/>
      <c r="AD21" s="38">
        <v>0</v>
      </c>
      <c r="AE21" s="47">
        <v>3</v>
      </c>
      <c r="AF21" s="47">
        <v>3</v>
      </c>
      <c r="AG21" s="47"/>
      <c r="AH21" s="47" t="s">
        <v>136</v>
      </c>
      <c r="AI21" s="47" t="s">
        <v>176</v>
      </c>
      <c r="AJ21" s="53" t="s">
        <v>177</v>
      </c>
      <c r="AK21" s="47"/>
      <c r="AL21" s="54"/>
      <c r="AM21" s="47"/>
      <c r="AN21" s="47">
        <v>0</v>
      </c>
      <c r="AO21" s="10" t="s">
        <v>139</v>
      </c>
      <c r="AP21" s="10" t="s">
        <v>140</v>
      </c>
      <c r="AQ21" t="e">
        <f>VLOOKUP(TCoordinacion[[#This Row],[ID SISTEMA DE INFORMACION]],[1]!ProyectosSGMO[[#All],[IDPROYECTO]:[DEPARTAMENTO]],3,FALSE)</f>
        <v>#N/A</v>
      </c>
      <c r="AR21" t="e">
        <f>VLOOKUP(TCoordinacion[[#This Row],[ID SISTEMA DE INFORMACION]],[1]!ProyectosSGMO[[#All],[IDPROYECTO]:[DEPARTAMENTO]],4,FALSE)</f>
        <v>#N/A</v>
      </c>
      <c r="AS21" s="66" t="e">
        <v>#N/A</v>
      </c>
      <c r="AT21" s="66" t="s">
        <v>141</v>
      </c>
    </row>
    <row r="22" spans="1:46" ht="54" hidden="1" customHeight="1" x14ac:dyDescent="0.3">
      <c r="A22" s="60" t="s">
        <v>178</v>
      </c>
      <c r="B22" s="5" t="s">
        <v>178</v>
      </c>
      <c r="C22" s="5" t="s">
        <v>128</v>
      </c>
      <c r="D22" s="6" t="s">
        <v>129</v>
      </c>
      <c r="E22" s="7" t="s">
        <v>173</v>
      </c>
      <c r="F22" s="8" t="s">
        <v>179</v>
      </c>
      <c r="G22" s="9" t="s">
        <v>131</v>
      </c>
      <c r="H22" s="9" t="s">
        <v>132</v>
      </c>
      <c r="I22" s="10" t="s">
        <v>133</v>
      </c>
      <c r="J22" s="11" t="s">
        <v>66</v>
      </c>
      <c r="K22" s="30" t="s">
        <v>180</v>
      </c>
      <c r="L22" s="31"/>
      <c r="M22" s="31">
        <v>44718</v>
      </c>
      <c r="N22" s="31">
        <v>0</v>
      </c>
      <c r="O22" s="47"/>
      <c r="P22" s="20" t="s">
        <v>68</v>
      </c>
      <c r="Q22" s="33">
        <v>0.04</v>
      </c>
      <c r="R22" s="33">
        <v>0.03</v>
      </c>
      <c r="S22" s="33">
        <v>0</v>
      </c>
      <c r="T22" s="38">
        <v>0</v>
      </c>
      <c r="U22" s="38">
        <v>0</v>
      </c>
      <c r="V22" s="38">
        <v>44839</v>
      </c>
      <c r="W22" s="38"/>
      <c r="X22" s="38" t="s">
        <v>135</v>
      </c>
      <c r="Y22" s="38"/>
      <c r="Z22" s="38">
        <v>0</v>
      </c>
      <c r="AA22" s="38"/>
      <c r="AB22" s="38">
        <v>0</v>
      </c>
      <c r="AC22" s="38"/>
      <c r="AD22" s="38">
        <v>0</v>
      </c>
      <c r="AE22" s="47">
        <v>3</v>
      </c>
      <c r="AF22" s="47">
        <v>3</v>
      </c>
      <c r="AG22" s="47"/>
      <c r="AH22" s="47" t="s">
        <v>136</v>
      </c>
      <c r="AI22" s="47" t="s">
        <v>176</v>
      </c>
      <c r="AJ22" s="53" t="s">
        <v>177</v>
      </c>
      <c r="AK22" s="47"/>
      <c r="AL22" s="54"/>
      <c r="AM22" s="47"/>
      <c r="AN22" s="47">
        <v>0</v>
      </c>
      <c r="AO22" s="10" t="s">
        <v>139</v>
      </c>
      <c r="AP22" s="10" t="s">
        <v>140</v>
      </c>
      <c r="AQ22" t="e">
        <f>VLOOKUP(TCoordinacion[[#This Row],[ID SISTEMA DE INFORMACION]],[1]!ProyectosSGMO[[#All],[IDPROYECTO]:[DEPARTAMENTO]],3,FALSE)</f>
        <v>#N/A</v>
      </c>
      <c r="AR22" t="e">
        <f>VLOOKUP(TCoordinacion[[#This Row],[ID SISTEMA DE INFORMACION]],[1]!ProyectosSGMO[[#All],[IDPROYECTO]:[DEPARTAMENTO]],4,FALSE)</f>
        <v>#N/A</v>
      </c>
      <c r="AS22" s="66" t="e">
        <v>#N/A</v>
      </c>
      <c r="AT22" s="66" t="s">
        <v>141</v>
      </c>
    </row>
    <row r="23" spans="1:46" ht="54" hidden="1" customHeight="1" x14ac:dyDescent="0.3">
      <c r="A23" s="60" t="s">
        <v>181</v>
      </c>
      <c r="B23" s="5" t="s">
        <v>181</v>
      </c>
      <c r="C23" s="5" t="s">
        <v>128</v>
      </c>
      <c r="D23" s="6" t="s">
        <v>129</v>
      </c>
      <c r="E23" s="7" t="s">
        <v>173</v>
      </c>
      <c r="F23" s="8" t="s">
        <v>182</v>
      </c>
      <c r="G23" s="9" t="s">
        <v>131</v>
      </c>
      <c r="H23" s="9" t="s">
        <v>132</v>
      </c>
      <c r="I23" s="10" t="s">
        <v>133</v>
      </c>
      <c r="J23" s="11" t="s">
        <v>66</v>
      </c>
      <c r="K23" s="30" t="s">
        <v>183</v>
      </c>
      <c r="L23" s="31"/>
      <c r="M23" s="31">
        <v>44756</v>
      </c>
      <c r="N23" s="31">
        <v>0</v>
      </c>
      <c r="O23" s="47"/>
      <c r="P23" s="20" t="s">
        <v>68</v>
      </c>
      <c r="Q23" s="33">
        <v>0.02</v>
      </c>
      <c r="R23" s="33">
        <v>0.02</v>
      </c>
      <c r="S23" s="33">
        <v>0</v>
      </c>
      <c r="T23" s="38">
        <v>0</v>
      </c>
      <c r="U23" s="38">
        <v>0</v>
      </c>
      <c r="V23" s="38">
        <v>44846</v>
      </c>
      <c r="W23" s="38"/>
      <c r="X23" s="38" t="s">
        <v>135</v>
      </c>
      <c r="Y23" s="38"/>
      <c r="Z23" s="38">
        <v>0</v>
      </c>
      <c r="AA23" s="38"/>
      <c r="AB23" s="38">
        <v>0</v>
      </c>
      <c r="AC23" s="38"/>
      <c r="AD23" s="38">
        <v>0</v>
      </c>
      <c r="AE23" s="47">
        <v>3</v>
      </c>
      <c r="AF23" s="47">
        <v>3</v>
      </c>
      <c r="AG23" s="47"/>
      <c r="AH23" s="47" t="s">
        <v>136</v>
      </c>
      <c r="AI23" s="47" t="s">
        <v>184</v>
      </c>
      <c r="AJ23" s="53" t="s">
        <v>156</v>
      </c>
      <c r="AK23" s="47"/>
      <c r="AL23" s="54"/>
      <c r="AM23" s="47"/>
      <c r="AN23" s="47">
        <v>0</v>
      </c>
      <c r="AO23" s="10" t="s">
        <v>139</v>
      </c>
      <c r="AP23" s="10" t="s">
        <v>140</v>
      </c>
      <c r="AQ23" t="e">
        <f>VLOOKUP(TCoordinacion[[#This Row],[ID SISTEMA DE INFORMACION]],[1]!ProyectosSGMO[[#All],[IDPROYECTO]:[DEPARTAMENTO]],3,FALSE)</f>
        <v>#N/A</v>
      </c>
      <c r="AR23" t="e">
        <f>VLOOKUP(TCoordinacion[[#This Row],[ID SISTEMA DE INFORMACION]],[1]!ProyectosSGMO[[#All],[IDPROYECTO]:[DEPARTAMENTO]],4,FALSE)</f>
        <v>#N/A</v>
      </c>
      <c r="AS23" s="66" t="e">
        <v>#N/A</v>
      </c>
      <c r="AT23" s="66" t="s">
        <v>141</v>
      </c>
    </row>
    <row r="24" spans="1:46" ht="54" hidden="1" customHeight="1" x14ac:dyDescent="0.3">
      <c r="A24" s="60" t="s">
        <v>185</v>
      </c>
      <c r="B24" s="5" t="s">
        <v>185</v>
      </c>
      <c r="C24" s="5" t="s">
        <v>128</v>
      </c>
      <c r="D24" s="6" t="s">
        <v>129</v>
      </c>
      <c r="E24" s="7" t="s">
        <v>173</v>
      </c>
      <c r="F24" s="8" t="s">
        <v>186</v>
      </c>
      <c r="G24" s="9" t="s">
        <v>131</v>
      </c>
      <c r="H24" s="9" t="s">
        <v>132</v>
      </c>
      <c r="I24" s="10" t="s">
        <v>133</v>
      </c>
      <c r="J24" s="11" t="s">
        <v>66</v>
      </c>
      <c r="K24" s="30" t="s">
        <v>187</v>
      </c>
      <c r="L24" s="31"/>
      <c r="M24" s="31">
        <v>44756</v>
      </c>
      <c r="N24" s="31">
        <v>0</v>
      </c>
      <c r="O24" s="47"/>
      <c r="P24" s="20" t="s">
        <v>68</v>
      </c>
      <c r="Q24" s="33">
        <v>0.02</v>
      </c>
      <c r="R24" s="33">
        <v>0.02</v>
      </c>
      <c r="S24" s="33">
        <v>0</v>
      </c>
      <c r="T24" s="38">
        <v>0</v>
      </c>
      <c r="U24" s="38">
        <v>0</v>
      </c>
      <c r="V24" s="38">
        <v>44846</v>
      </c>
      <c r="W24" s="38"/>
      <c r="X24" s="38" t="s">
        <v>135</v>
      </c>
      <c r="Y24" s="38"/>
      <c r="Z24" s="38">
        <v>0</v>
      </c>
      <c r="AA24" s="38"/>
      <c r="AB24" s="38">
        <v>0</v>
      </c>
      <c r="AC24" s="38"/>
      <c r="AD24" s="38">
        <v>0</v>
      </c>
      <c r="AE24" s="47">
        <v>3</v>
      </c>
      <c r="AF24" s="47">
        <v>3</v>
      </c>
      <c r="AG24" s="47"/>
      <c r="AH24" s="47" t="s">
        <v>136</v>
      </c>
      <c r="AI24" s="47" t="s">
        <v>184</v>
      </c>
      <c r="AJ24" s="53" t="s">
        <v>156</v>
      </c>
      <c r="AK24" s="47"/>
      <c r="AL24" s="54"/>
      <c r="AM24" s="47"/>
      <c r="AN24" s="47">
        <v>0</v>
      </c>
      <c r="AO24" s="10" t="s">
        <v>139</v>
      </c>
      <c r="AP24" s="10" t="s">
        <v>140</v>
      </c>
      <c r="AQ24" t="e">
        <f>VLOOKUP(TCoordinacion[[#This Row],[ID SISTEMA DE INFORMACION]],[1]!ProyectosSGMO[[#All],[IDPROYECTO]:[DEPARTAMENTO]],3,FALSE)</f>
        <v>#N/A</v>
      </c>
      <c r="AR24" t="e">
        <f>VLOOKUP(TCoordinacion[[#This Row],[ID SISTEMA DE INFORMACION]],[1]!ProyectosSGMO[[#All],[IDPROYECTO]:[DEPARTAMENTO]],4,FALSE)</f>
        <v>#N/A</v>
      </c>
      <c r="AS24" s="66" t="e">
        <v>#N/A</v>
      </c>
      <c r="AT24" s="66" t="s">
        <v>141</v>
      </c>
    </row>
    <row r="25" spans="1:46" ht="54" hidden="1" customHeight="1" x14ac:dyDescent="0.3">
      <c r="A25" s="60" t="s">
        <v>188</v>
      </c>
      <c r="B25" s="5" t="s">
        <v>188</v>
      </c>
      <c r="C25" s="5" t="s">
        <v>128</v>
      </c>
      <c r="D25" s="6" t="s">
        <v>129</v>
      </c>
      <c r="E25" s="7" t="s">
        <v>173</v>
      </c>
      <c r="F25" s="8" t="s">
        <v>189</v>
      </c>
      <c r="G25" s="9" t="s">
        <v>131</v>
      </c>
      <c r="H25" s="9" t="s">
        <v>132</v>
      </c>
      <c r="I25" s="10" t="s">
        <v>133</v>
      </c>
      <c r="J25" s="11" t="s">
        <v>66</v>
      </c>
      <c r="K25" s="30" t="s">
        <v>190</v>
      </c>
      <c r="L25" s="31"/>
      <c r="M25" s="31">
        <v>44756</v>
      </c>
      <c r="N25" s="31">
        <v>0</v>
      </c>
      <c r="O25" s="47"/>
      <c r="P25" s="20" t="s">
        <v>68</v>
      </c>
      <c r="Q25" s="33">
        <v>0.02</v>
      </c>
      <c r="R25" s="33">
        <v>0.02</v>
      </c>
      <c r="S25" s="33">
        <v>0</v>
      </c>
      <c r="T25" s="38">
        <v>0</v>
      </c>
      <c r="U25" s="38">
        <v>0</v>
      </c>
      <c r="V25" s="38">
        <v>44846</v>
      </c>
      <c r="W25" s="38"/>
      <c r="X25" s="38" t="s">
        <v>135</v>
      </c>
      <c r="Y25" s="38"/>
      <c r="Z25" s="38">
        <v>0</v>
      </c>
      <c r="AA25" s="38"/>
      <c r="AB25" s="38">
        <v>0</v>
      </c>
      <c r="AC25" s="38"/>
      <c r="AD25" s="38">
        <v>0</v>
      </c>
      <c r="AE25" s="47">
        <v>3</v>
      </c>
      <c r="AF25" s="47">
        <v>3</v>
      </c>
      <c r="AG25" s="47"/>
      <c r="AH25" s="47" t="s">
        <v>136</v>
      </c>
      <c r="AI25" s="47" t="s">
        <v>184</v>
      </c>
      <c r="AJ25" s="53" t="s">
        <v>156</v>
      </c>
      <c r="AK25" s="47"/>
      <c r="AL25" s="54"/>
      <c r="AM25" s="47"/>
      <c r="AN25" s="47">
        <v>0</v>
      </c>
      <c r="AO25" s="10" t="s">
        <v>139</v>
      </c>
      <c r="AP25" s="10" t="s">
        <v>140</v>
      </c>
      <c r="AQ25" t="e">
        <f>VLOOKUP(TCoordinacion[[#This Row],[ID SISTEMA DE INFORMACION]],[1]!ProyectosSGMO[[#All],[IDPROYECTO]:[DEPARTAMENTO]],3,FALSE)</f>
        <v>#N/A</v>
      </c>
      <c r="AR25" t="e">
        <f>VLOOKUP(TCoordinacion[[#This Row],[ID SISTEMA DE INFORMACION]],[1]!ProyectosSGMO[[#All],[IDPROYECTO]:[DEPARTAMENTO]],4,FALSE)</f>
        <v>#N/A</v>
      </c>
      <c r="AS25" s="66" t="e">
        <v>#N/A</v>
      </c>
      <c r="AT25" s="66" t="s">
        <v>141</v>
      </c>
    </row>
    <row r="26" spans="1:46" ht="54" hidden="1" customHeight="1" x14ac:dyDescent="0.3">
      <c r="A26" s="60" t="s">
        <v>191</v>
      </c>
      <c r="B26" s="5" t="s">
        <v>191</v>
      </c>
      <c r="C26" s="5" t="s">
        <v>128</v>
      </c>
      <c r="D26" s="6" t="s">
        <v>129</v>
      </c>
      <c r="E26" s="7" t="s">
        <v>173</v>
      </c>
      <c r="F26" s="8" t="s">
        <v>192</v>
      </c>
      <c r="G26" s="9" t="s">
        <v>131</v>
      </c>
      <c r="H26" s="9" t="s">
        <v>132</v>
      </c>
      <c r="I26" s="10" t="s">
        <v>133</v>
      </c>
      <c r="J26" s="11" t="s">
        <v>66</v>
      </c>
      <c r="K26" s="30" t="s">
        <v>193</v>
      </c>
      <c r="L26" s="31"/>
      <c r="M26" s="31">
        <v>44718</v>
      </c>
      <c r="N26" s="31">
        <v>0</v>
      </c>
      <c r="O26" s="47"/>
      <c r="P26" s="20" t="s">
        <v>68</v>
      </c>
      <c r="Q26" s="33">
        <v>0.04</v>
      </c>
      <c r="R26" s="33">
        <v>0.03</v>
      </c>
      <c r="S26" s="33">
        <v>0</v>
      </c>
      <c r="T26" s="38">
        <v>0</v>
      </c>
      <c r="U26" s="38">
        <v>0</v>
      </c>
      <c r="V26" s="38">
        <v>44839</v>
      </c>
      <c r="W26" s="38"/>
      <c r="X26" s="38" t="s">
        <v>135</v>
      </c>
      <c r="Y26" s="38"/>
      <c r="Z26" s="38">
        <v>0</v>
      </c>
      <c r="AA26" s="38"/>
      <c r="AB26" s="38">
        <v>0</v>
      </c>
      <c r="AC26" s="38"/>
      <c r="AD26" s="38">
        <v>0</v>
      </c>
      <c r="AE26" s="47">
        <v>3</v>
      </c>
      <c r="AF26" s="47">
        <v>3</v>
      </c>
      <c r="AG26" s="47"/>
      <c r="AH26" s="47" t="s">
        <v>136</v>
      </c>
      <c r="AI26" s="47" t="s">
        <v>176</v>
      </c>
      <c r="AJ26" s="53" t="s">
        <v>177</v>
      </c>
      <c r="AK26" s="47"/>
      <c r="AL26" s="54"/>
      <c r="AM26" s="47"/>
      <c r="AN26" s="47">
        <v>0</v>
      </c>
      <c r="AO26" s="10" t="s">
        <v>139</v>
      </c>
      <c r="AP26" s="10" t="s">
        <v>140</v>
      </c>
      <c r="AQ26" t="e">
        <f>VLOOKUP(TCoordinacion[[#This Row],[ID SISTEMA DE INFORMACION]],[1]!ProyectosSGMO[[#All],[IDPROYECTO]:[DEPARTAMENTO]],3,FALSE)</f>
        <v>#N/A</v>
      </c>
      <c r="AR26" t="e">
        <f>VLOOKUP(TCoordinacion[[#This Row],[ID SISTEMA DE INFORMACION]],[1]!ProyectosSGMO[[#All],[IDPROYECTO]:[DEPARTAMENTO]],4,FALSE)</f>
        <v>#N/A</v>
      </c>
      <c r="AS26" s="66" t="e">
        <v>#N/A</v>
      </c>
      <c r="AT26" s="66" t="s">
        <v>141</v>
      </c>
    </row>
    <row r="27" spans="1:46" ht="54" hidden="1" customHeight="1" x14ac:dyDescent="0.3">
      <c r="A27" s="60" t="s">
        <v>194</v>
      </c>
      <c r="B27" s="5" t="s">
        <v>194</v>
      </c>
      <c r="C27" s="5" t="s">
        <v>128</v>
      </c>
      <c r="D27" s="6" t="s">
        <v>129</v>
      </c>
      <c r="E27" s="7" t="s">
        <v>173</v>
      </c>
      <c r="F27" s="8" t="s">
        <v>195</v>
      </c>
      <c r="G27" s="9" t="s">
        <v>131</v>
      </c>
      <c r="H27" s="9" t="s">
        <v>132</v>
      </c>
      <c r="I27" s="10" t="s">
        <v>133</v>
      </c>
      <c r="J27" s="11" t="s">
        <v>66</v>
      </c>
      <c r="K27" s="30" t="s">
        <v>196</v>
      </c>
      <c r="L27" s="31"/>
      <c r="M27" s="31">
        <v>44718</v>
      </c>
      <c r="N27" s="31">
        <v>0</v>
      </c>
      <c r="O27" s="47"/>
      <c r="P27" s="20" t="s">
        <v>68</v>
      </c>
      <c r="Q27" s="33">
        <v>0</v>
      </c>
      <c r="R27" s="33">
        <v>0</v>
      </c>
      <c r="S27" s="33">
        <v>0</v>
      </c>
      <c r="T27" s="38">
        <v>0</v>
      </c>
      <c r="U27" s="38">
        <v>0</v>
      </c>
      <c r="V27" s="38">
        <v>44839</v>
      </c>
      <c r="W27" s="38"/>
      <c r="X27" s="38" t="s">
        <v>135</v>
      </c>
      <c r="Y27" s="38"/>
      <c r="Z27" s="38">
        <v>0</v>
      </c>
      <c r="AA27" s="38"/>
      <c r="AB27" s="38">
        <v>0</v>
      </c>
      <c r="AC27" s="38"/>
      <c r="AD27" s="38">
        <v>0</v>
      </c>
      <c r="AE27" s="47">
        <v>3</v>
      </c>
      <c r="AF27" s="47">
        <v>3</v>
      </c>
      <c r="AG27" s="47"/>
      <c r="AH27" s="47" t="s">
        <v>136</v>
      </c>
      <c r="AI27" s="47" t="s">
        <v>176</v>
      </c>
      <c r="AJ27" s="53">
        <v>0</v>
      </c>
      <c r="AK27" s="47"/>
      <c r="AL27" s="54"/>
      <c r="AM27" s="47"/>
      <c r="AN27" s="47">
        <v>0</v>
      </c>
      <c r="AO27" s="10" t="s">
        <v>139</v>
      </c>
      <c r="AP27" s="10" t="s">
        <v>140</v>
      </c>
      <c r="AQ27" t="e">
        <f>VLOOKUP(TCoordinacion[[#This Row],[ID SISTEMA DE INFORMACION]],[1]!ProyectosSGMO[[#All],[IDPROYECTO]:[DEPARTAMENTO]],3,FALSE)</f>
        <v>#N/A</v>
      </c>
      <c r="AR27" t="e">
        <f>VLOOKUP(TCoordinacion[[#This Row],[ID SISTEMA DE INFORMACION]],[1]!ProyectosSGMO[[#All],[IDPROYECTO]:[DEPARTAMENTO]],4,FALSE)</f>
        <v>#N/A</v>
      </c>
      <c r="AS27" s="66" t="e">
        <v>#N/A</v>
      </c>
      <c r="AT27" s="66" t="s">
        <v>141</v>
      </c>
    </row>
    <row r="28" spans="1:46" ht="54" hidden="1" customHeight="1" x14ac:dyDescent="0.3">
      <c r="A28" s="60" t="s">
        <v>197</v>
      </c>
      <c r="B28" s="5" t="s">
        <v>197</v>
      </c>
      <c r="C28" s="5" t="s">
        <v>128</v>
      </c>
      <c r="D28" s="6" t="s">
        <v>129</v>
      </c>
      <c r="E28" s="7" t="s">
        <v>173</v>
      </c>
      <c r="F28" s="8" t="s">
        <v>198</v>
      </c>
      <c r="G28" s="9" t="s">
        <v>131</v>
      </c>
      <c r="H28" s="9" t="s">
        <v>132</v>
      </c>
      <c r="I28" s="10" t="s">
        <v>133</v>
      </c>
      <c r="J28" s="11" t="s">
        <v>66</v>
      </c>
      <c r="K28" s="30" t="s">
        <v>199</v>
      </c>
      <c r="L28" s="31"/>
      <c r="M28" s="31">
        <v>44756</v>
      </c>
      <c r="N28" s="31">
        <v>0</v>
      </c>
      <c r="O28" s="47"/>
      <c r="P28" s="20" t="s">
        <v>68</v>
      </c>
      <c r="Q28" s="33">
        <v>0.02</v>
      </c>
      <c r="R28" s="33">
        <v>0.02</v>
      </c>
      <c r="S28" s="33">
        <v>0</v>
      </c>
      <c r="T28" s="38">
        <v>0</v>
      </c>
      <c r="U28" s="38">
        <v>0</v>
      </c>
      <c r="V28" s="38">
        <v>44846</v>
      </c>
      <c r="W28" s="38"/>
      <c r="X28" s="38" t="s">
        <v>135</v>
      </c>
      <c r="Y28" s="38"/>
      <c r="Z28" s="38">
        <v>0</v>
      </c>
      <c r="AA28" s="38"/>
      <c r="AB28" s="38">
        <v>0</v>
      </c>
      <c r="AC28" s="38"/>
      <c r="AD28" s="38">
        <v>0</v>
      </c>
      <c r="AE28" s="47">
        <v>3</v>
      </c>
      <c r="AF28" s="47">
        <v>3</v>
      </c>
      <c r="AG28" s="47"/>
      <c r="AH28" s="47" t="s">
        <v>136</v>
      </c>
      <c r="AI28" s="47" t="s">
        <v>184</v>
      </c>
      <c r="AJ28" s="53" t="s">
        <v>156</v>
      </c>
      <c r="AK28" s="47"/>
      <c r="AL28" s="54"/>
      <c r="AM28" s="47"/>
      <c r="AN28" s="47">
        <v>0</v>
      </c>
      <c r="AO28" s="10" t="s">
        <v>139</v>
      </c>
      <c r="AP28" s="10" t="s">
        <v>140</v>
      </c>
      <c r="AQ28" t="e">
        <f>VLOOKUP(TCoordinacion[[#This Row],[ID SISTEMA DE INFORMACION]],[1]!ProyectosSGMO[[#All],[IDPROYECTO]:[DEPARTAMENTO]],3,FALSE)</f>
        <v>#N/A</v>
      </c>
      <c r="AR28" t="e">
        <f>VLOOKUP(TCoordinacion[[#This Row],[ID SISTEMA DE INFORMACION]],[1]!ProyectosSGMO[[#All],[IDPROYECTO]:[DEPARTAMENTO]],4,FALSE)</f>
        <v>#N/A</v>
      </c>
      <c r="AS28" s="66" t="e">
        <v>#N/A</v>
      </c>
      <c r="AT28" s="66" t="s">
        <v>141</v>
      </c>
    </row>
    <row r="29" spans="1:46" ht="54" hidden="1" customHeight="1" x14ac:dyDescent="0.3">
      <c r="A29" s="60" t="s">
        <v>200</v>
      </c>
      <c r="B29" s="5" t="s">
        <v>200</v>
      </c>
      <c r="C29" s="5" t="s">
        <v>128</v>
      </c>
      <c r="D29" s="6" t="s">
        <v>129</v>
      </c>
      <c r="E29" s="7" t="s">
        <v>173</v>
      </c>
      <c r="F29" s="8" t="s">
        <v>201</v>
      </c>
      <c r="G29" s="9" t="s">
        <v>131</v>
      </c>
      <c r="H29" s="9" t="s">
        <v>132</v>
      </c>
      <c r="I29" s="10" t="s">
        <v>133</v>
      </c>
      <c r="J29" s="11" t="s">
        <v>66</v>
      </c>
      <c r="K29" s="30" t="s">
        <v>202</v>
      </c>
      <c r="L29" s="31"/>
      <c r="M29" s="31">
        <v>44756</v>
      </c>
      <c r="N29" s="31">
        <v>0</v>
      </c>
      <c r="O29" s="47"/>
      <c r="P29" s="20" t="s">
        <v>68</v>
      </c>
      <c r="Q29" s="33">
        <v>0</v>
      </c>
      <c r="R29" s="33">
        <v>0</v>
      </c>
      <c r="S29" s="33">
        <v>0</v>
      </c>
      <c r="T29" s="38">
        <v>0</v>
      </c>
      <c r="U29" s="38">
        <v>0</v>
      </c>
      <c r="V29" s="38">
        <v>0</v>
      </c>
      <c r="W29" s="38"/>
      <c r="X29" s="38" t="s">
        <v>135</v>
      </c>
      <c r="Y29" s="38"/>
      <c r="Z29" s="38">
        <v>0</v>
      </c>
      <c r="AA29" s="38"/>
      <c r="AB29" s="38">
        <v>0</v>
      </c>
      <c r="AC29" s="38"/>
      <c r="AD29" s="38">
        <v>0</v>
      </c>
      <c r="AE29" s="47">
        <v>3</v>
      </c>
      <c r="AF29" s="47">
        <v>3</v>
      </c>
      <c r="AG29" s="47"/>
      <c r="AH29" s="47" t="s">
        <v>203</v>
      </c>
      <c r="AI29" s="47" t="s">
        <v>184</v>
      </c>
      <c r="AJ29" s="53">
        <v>0</v>
      </c>
      <c r="AK29" s="47"/>
      <c r="AL29" s="54"/>
      <c r="AM29" s="47"/>
      <c r="AN29" s="47">
        <v>0</v>
      </c>
      <c r="AO29" s="10" t="s">
        <v>139</v>
      </c>
      <c r="AP29" s="10" t="s">
        <v>140</v>
      </c>
      <c r="AQ29" t="e">
        <f>VLOOKUP(TCoordinacion[[#This Row],[ID SISTEMA DE INFORMACION]],[1]!ProyectosSGMO[[#All],[IDPROYECTO]:[DEPARTAMENTO]],3,FALSE)</f>
        <v>#N/A</v>
      </c>
      <c r="AR29" t="e">
        <f>VLOOKUP(TCoordinacion[[#This Row],[ID SISTEMA DE INFORMACION]],[1]!ProyectosSGMO[[#All],[IDPROYECTO]:[DEPARTAMENTO]],4,FALSE)</f>
        <v>#N/A</v>
      </c>
      <c r="AS29" s="66" t="e">
        <v>#N/A</v>
      </c>
      <c r="AT29" s="66" t="s">
        <v>141</v>
      </c>
    </row>
    <row r="30" spans="1:46" ht="54" hidden="1" customHeight="1" x14ac:dyDescent="0.3">
      <c r="A30" s="60" t="s">
        <v>204</v>
      </c>
      <c r="B30" s="5" t="s">
        <v>204</v>
      </c>
      <c r="C30" s="5" t="s">
        <v>128</v>
      </c>
      <c r="D30" s="6" t="s">
        <v>129</v>
      </c>
      <c r="E30" s="7" t="s">
        <v>173</v>
      </c>
      <c r="F30" s="8" t="s">
        <v>205</v>
      </c>
      <c r="G30" s="9" t="s">
        <v>131</v>
      </c>
      <c r="H30" s="9" t="s">
        <v>132</v>
      </c>
      <c r="I30" s="10" t="s">
        <v>133</v>
      </c>
      <c r="J30" s="11" t="s">
        <v>66</v>
      </c>
      <c r="K30" s="30" t="s">
        <v>206</v>
      </c>
      <c r="L30" s="31"/>
      <c r="M30" s="31">
        <v>44718</v>
      </c>
      <c r="N30" s="31">
        <v>0</v>
      </c>
      <c r="O30" s="47"/>
      <c r="P30" s="20" t="s">
        <v>68</v>
      </c>
      <c r="Q30" s="33">
        <v>0.04</v>
      </c>
      <c r="R30" s="33">
        <v>0.03</v>
      </c>
      <c r="S30" s="33">
        <v>0</v>
      </c>
      <c r="T30" s="38">
        <v>0</v>
      </c>
      <c r="U30" s="38">
        <v>0</v>
      </c>
      <c r="V30" s="38">
        <v>44839</v>
      </c>
      <c r="W30" s="38"/>
      <c r="X30" s="38" t="s">
        <v>135</v>
      </c>
      <c r="Y30" s="38"/>
      <c r="Z30" s="38">
        <v>0</v>
      </c>
      <c r="AA30" s="38"/>
      <c r="AB30" s="38">
        <v>0</v>
      </c>
      <c r="AC30" s="38"/>
      <c r="AD30" s="38">
        <v>0</v>
      </c>
      <c r="AE30" s="47">
        <v>3</v>
      </c>
      <c r="AF30" s="47">
        <v>3</v>
      </c>
      <c r="AG30" s="47"/>
      <c r="AH30" s="47" t="s">
        <v>136</v>
      </c>
      <c r="AI30" s="47" t="s">
        <v>176</v>
      </c>
      <c r="AJ30" s="53" t="s">
        <v>177</v>
      </c>
      <c r="AK30" s="47"/>
      <c r="AL30" s="54"/>
      <c r="AM30" s="47"/>
      <c r="AN30" s="47">
        <v>0</v>
      </c>
      <c r="AO30" s="10" t="s">
        <v>139</v>
      </c>
      <c r="AP30" s="10" t="s">
        <v>140</v>
      </c>
      <c r="AQ30" t="e">
        <f>VLOOKUP(TCoordinacion[[#This Row],[ID SISTEMA DE INFORMACION]],[1]!ProyectosSGMO[[#All],[IDPROYECTO]:[DEPARTAMENTO]],3,FALSE)</f>
        <v>#N/A</v>
      </c>
      <c r="AR30" t="e">
        <f>VLOOKUP(TCoordinacion[[#This Row],[ID SISTEMA DE INFORMACION]],[1]!ProyectosSGMO[[#All],[IDPROYECTO]:[DEPARTAMENTO]],4,FALSE)</f>
        <v>#N/A</v>
      </c>
      <c r="AS30" s="66" t="e">
        <v>#N/A</v>
      </c>
      <c r="AT30" s="66" t="s">
        <v>141</v>
      </c>
    </row>
    <row r="31" spans="1:46" ht="54" hidden="1" customHeight="1" x14ac:dyDescent="0.3">
      <c r="A31" s="60">
        <v>12422</v>
      </c>
      <c r="B31" s="5" t="s">
        <v>207</v>
      </c>
      <c r="C31" s="5" t="s">
        <v>208</v>
      </c>
      <c r="D31" s="6" t="s">
        <v>209</v>
      </c>
      <c r="E31" s="7" t="s">
        <v>210</v>
      </c>
      <c r="F31" s="8" t="s">
        <v>76</v>
      </c>
      <c r="G31" s="9" t="s">
        <v>211</v>
      </c>
      <c r="H31" s="9" t="s">
        <v>52</v>
      </c>
      <c r="I31" s="10" t="s">
        <v>212</v>
      </c>
      <c r="J31" s="11" t="s">
        <v>66</v>
      </c>
      <c r="K31" s="30" t="s">
        <v>213</v>
      </c>
      <c r="L31" s="31"/>
      <c r="M31" s="31"/>
      <c r="N31" s="31"/>
      <c r="O31" s="47"/>
      <c r="P31" s="20"/>
      <c r="Q31" s="33"/>
      <c r="R31" s="33"/>
      <c r="S31" s="33"/>
      <c r="T31" s="38"/>
      <c r="U31" s="38"/>
      <c r="V31" s="38"/>
      <c r="W31" s="38"/>
      <c r="X31" s="38"/>
      <c r="Y31" s="38"/>
      <c r="Z31" s="38"/>
      <c r="AA31" s="38"/>
      <c r="AB31" s="38"/>
      <c r="AC31" s="38"/>
      <c r="AD31" s="38"/>
      <c r="AE31" s="47"/>
      <c r="AF31" s="47"/>
      <c r="AG31" s="47"/>
      <c r="AH31" s="52"/>
      <c r="AI31" s="47"/>
      <c r="AJ31" s="53"/>
      <c r="AK31" s="47"/>
      <c r="AL31" s="54"/>
      <c r="AM31" s="47"/>
      <c r="AN31" s="47"/>
      <c r="AO31" s="10" t="s">
        <v>214</v>
      </c>
      <c r="AP31" s="10" t="s">
        <v>215</v>
      </c>
      <c r="AQ31" t="e">
        <f>VLOOKUP(TCoordinacion[[#This Row],[ID SISTEMA DE INFORMACION]],[1]!ProyectosSGMO[[#All],[IDPROYECTO]:[DEPARTAMENTO]],3,FALSE)</f>
        <v>#REF!</v>
      </c>
      <c r="AR31" t="e">
        <f>VLOOKUP(TCoordinacion[[#This Row],[ID SISTEMA DE INFORMACION]],[1]!ProyectosSGMO[[#All],[IDPROYECTO]:[DEPARTAMENTO]],4,FALSE)</f>
        <v>#REF!</v>
      </c>
      <c r="AS31" s="77">
        <v>12422</v>
      </c>
      <c r="AT31" s="77"/>
    </row>
    <row r="32" spans="1:46" ht="54" hidden="1" customHeight="1" x14ac:dyDescent="0.3">
      <c r="A32" s="60">
        <v>15694</v>
      </c>
      <c r="B32" s="12" t="s">
        <v>216</v>
      </c>
      <c r="C32" s="12" t="s">
        <v>208</v>
      </c>
      <c r="D32" s="13" t="s">
        <v>209</v>
      </c>
      <c r="E32" s="14" t="s">
        <v>210</v>
      </c>
      <c r="F32" s="15" t="s">
        <v>217</v>
      </c>
      <c r="G32" s="16" t="s">
        <v>211</v>
      </c>
      <c r="H32" s="16" t="s">
        <v>52</v>
      </c>
      <c r="I32" s="17" t="s">
        <v>212</v>
      </c>
      <c r="J32" s="18" t="s">
        <v>66</v>
      </c>
      <c r="K32" s="30" t="s">
        <v>213</v>
      </c>
      <c r="L32" s="31"/>
      <c r="M32" s="31">
        <v>44769</v>
      </c>
      <c r="N32" s="31"/>
      <c r="O32" s="47"/>
      <c r="P32" s="20" t="s">
        <v>56</v>
      </c>
      <c r="Q32" s="33">
        <v>0.24</v>
      </c>
      <c r="R32" s="33">
        <v>0.24</v>
      </c>
      <c r="S32" s="33">
        <v>0</v>
      </c>
      <c r="T32" s="38" t="s">
        <v>218</v>
      </c>
      <c r="U32" s="38">
        <v>0</v>
      </c>
      <c r="V32" s="38">
        <v>44926</v>
      </c>
      <c r="W32" s="38"/>
      <c r="X32" s="38" t="s">
        <v>57</v>
      </c>
      <c r="Y32" s="38"/>
      <c r="Z32" s="38">
        <v>0</v>
      </c>
      <c r="AA32" s="38"/>
      <c r="AB32" s="38">
        <v>0</v>
      </c>
      <c r="AC32" s="38"/>
      <c r="AD32" s="38">
        <v>0</v>
      </c>
      <c r="AE32" s="47"/>
      <c r="AF32" s="47"/>
      <c r="AG32" s="47"/>
      <c r="AH32" s="52" t="s">
        <v>219</v>
      </c>
      <c r="AI32" s="47" t="s">
        <v>220</v>
      </c>
      <c r="AJ32" s="53">
        <v>0</v>
      </c>
      <c r="AK32" s="47"/>
      <c r="AL32" s="54"/>
      <c r="AM32" s="47"/>
      <c r="AN32" s="47">
        <v>2243541101</v>
      </c>
      <c r="AO32" s="10" t="s">
        <v>214</v>
      </c>
      <c r="AP32" s="10" t="s">
        <v>215</v>
      </c>
      <c r="AQ32" t="e">
        <f>VLOOKUP(TCoordinacion[[#This Row],[ID SISTEMA DE INFORMACION]],[1]!ProyectosSGMO[[#All],[IDPROYECTO]:[DEPARTAMENTO]],3,FALSE)</f>
        <v>#REF!</v>
      </c>
      <c r="AR32" t="e">
        <f>VLOOKUP(TCoordinacion[[#This Row],[ID SISTEMA DE INFORMACION]],[1]!ProyectosSGMO[[#All],[IDPROYECTO]:[DEPARTAMENTO]],4,FALSE)</f>
        <v>#REF!</v>
      </c>
      <c r="AS32" s="77">
        <v>15694</v>
      </c>
      <c r="AT32" s="77"/>
    </row>
    <row r="33" spans="1:45" ht="54" hidden="1" customHeight="1" x14ac:dyDescent="0.3">
      <c r="A33" s="60">
        <v>11281</v>
      </c>
      <c r="B33" s="5" t="s">
        <v>221</v>
      </c>
      <c r="C33" s="5">
        <v>1</v>
      </c>
      <c r="D33" s="6" t="s">
        <v>103</v>
      </c>
      <c r="E33" s="7" t="s">
        <v>217</v>
      </c>
      <c r="F33" s="8" t="s">
        <v>222</v>
      </c>
      <c r="G33" s="9" t="s">
        <v>51</v>
      </c>
      <c r="H33" s="9" t="s">
        <v>52</v>
      </c>
      <c r="I33" s="10" t="s">
        <v>223</v>
      </c>
      <c r="J33" s="11">
        <v>44391</v>
      </c>
      <c r="K33" s="30" t="s">
        <v>224</v>
      </c>
      <c r="L33" s="31">
        <v>44606</v>
      </c>
      <c r="M33" s="31">
        <v>44652</v>
      </c>
      <c r="N33" s="32"/>
      <c r="O33" s="32" t="s">
        <v>225</v>
      </c>
      <c r="P33" s="20" t="s">
        <v>67</v>
      </c>
      <c r="Q33" s="33">
        <v>1</v>
      </c>
      <c r="R33" s="33">
        <v>1</v>
      </c>
      <c r="S33" s="33">
        <v>0</v>
      </c>
      <c r="T33" s="38">
        <v>0</v>
      </c>
      <c r="U33" s="38">
        <v>0</v>
      </c>
      <c r="V33" s="38">
        <v>44911</v>
      </c>
      <c r="W33" s="38">
        <v>44926</v>
      </c>
      <c r="X33" s="38" t="s">
        <v>68</v>
      </c>
      <c r="Y33" s="38"/>
      <c r="Z33" s="38">
        <v>44672</v>
      </c>
      <c r="AA33" s="38"/>
      <c r="AB33" s="38">
        <v>44833</v>
      </c>
      <c r="AC33" s="38"/>
      <c r="AD33" s="38">
        <v>44992</v>
      </c>
      <c r="AE33" s="20">
        <v>6</v>
      </c>
      <c r="AF33" s="20">
        <v>6</v>
      </c>
      <c r="AG33" s="9" t="s">
        <v>226</v>
      </c>
      <c r="AH33" s="9" t="s">
        <v>227</v>
      </c>
      <c r="AI33" s="10" t="s">
        <v>228</v>
      </c>
      <c r="AJ33" s="46">
        <v>3107618431</v>
      </c>
      <c r="AK33" s="47">
        <v>6705812667</v>
      </c>
      <c r="AL33" s="47">
        <v>0</v>
      </c>
      <c r="AM33" s="47">
        <v>6705812667</v>
      </c>
      <c r="AN33" s="47">
        <v>6706336988</v>
      </c>
      <c r="AO33" s="10" t="s">
        <v>229</v>
      </c>
      <c r="AP33" s="10" t="s">
        <v>114</v>
      </c>
      <c r="AQ33" t="e">
        <f>VLOOKUP(TCoordinacion[[#This Row],[ID SISTEMA DE INFORMACION]],[1]!ProyectosSGMO[[#All],[IDPROYECTO]:[DEPARTAMENTO]],3,FALSE)</f>
        <v>#REF!</v>
      </c>
      <c r="AR33" t="e">
        <f>VLOOKUP(TCoordinacion[[#This Row],[ID SISTEMA DE INFORMACION]],[1]!ProyectosSGMO[[#All],[IDPROYECTO]:[DEPARTAMENTO]],4,FALSE)</f>
        <v>#REF!</v>
      </c>
      <c r="AS33">
        <v>11281</v>
      </c>
    </row>
    <row r="34" spans="1:45" ht="54" hidden="1" customHeight="1" x14ac:dyDescent="0.3">
      <c r="A34" s="60">
        <v>11592</v>
      </c>
      <c r="B34" s="5" t="s">
        <v>230</v>
      </c>
      <c r="C34" s="5">
        <v>1</v>
      </c>
      <c r="D34" s="6" t="s">
        <v>103</v>
      </c>
      <c r="E34" s="7" t="s">
        <v>231</v>
      </c>
      <c r="F34" s="8" t="s">
        <v>232</v>
      </c>
      <c r="G34" s="9" t="s">
        <v>51</v>
      </c>
      <c r="H34" s="9" t="s">
        <v>233</v>
      </c>
      <c r="I34" s="10" t="s">
        <v>234</v>
      </c>
      <c r="J34" s="11">
        <v>44350</v>
      </c>
      <c r="K34" s="30" t="s">
        <v>235</v>
      </c>
      <c r="L34" s="31">
        <v>44559</v>
      </c>
      <c r="M34" s="31">
        <v>44627</v>
      </c>
      <c r="N34" s="32"/>
      <c r="O34" s="32" t="s">
        <v>236</v>
      </c>
      <c r="P34" s="20" t="s">
        <v>56</v>
      </c>
      <c r="Q34" s="33">
        <v>0.99850000000000005</v>
      </c>
      <c r="R34" s="33">
        <v>0.75790000000000002</v>
      </c>
      <c r="S34" s="33">
        <v>-0.24060000000000004</v>
      </c>
      <c r="T34" s="38">
        <v>44981</v>
      </c>
      <c r="U34" s="38">
        <v>45057</v>
      </c>
      <c r="V34" s="38">
        <v>45059</v>
      </c>
      <c r="W34" s="38">
        <v>45138</v>
      </c>
      <c r="X34" s="38" t="s">
        <v>57</v>
      </c>
      <c r="Y34" s="38"/>
      <c r="Z34" s="38">
        <v>44767</v>
      </c>
      <c r="AA34" s="38"/>
      <c r="AB34" s="38">
        <v>44799</v>
      </c>
      <c r="AC34" s="38"/>
      <c r="AD34" s="38">
        <v>0</v>
      </c>
      <c r="AE34" s="20">
        <v>5</v>
      </c>
      <c r="AF34" s="20">
        <v>7.5</v>
      </c>
      <c r="AG34" s="9" t="s">
        <v>237</v>
      </c>
      <c r="AH34" s="9" t="s">
        <v>238</v>
      </c>
      <c r="AI34" s="10" t="s">
        <v>239</v>
      </c>
      <c r="AJ34" s="46">
        <v>3173667072</v>
      </c>
      <c r="AK34" s="47">
        <v>1773539969</v>
      </c>
      <c r="AL34" s="47">
        <v>0</v>
      </c>
      <c r="AM34" s="47">
        <v>1773539969</v>
      </c>
      <c r="AN34" s="47">
        <v>1774549399</v>
      </c>
      <c r="AO34" s="10" t="s">
        <v>240</v>
      </c>
      <c r="AP34" s="10" t="s">
        <v>241</v>
      </c>
      <c r="AQ34" t="e">
        <f>VLOOKUP(TCoordinacion[[#This Row],[ID SISTEMA DE INFORMACION]],[1]!ProyectosSGMO[[#All],[IDPROYECTO]:[DEPARTAMENTO]],3,FALSE)</f>
        <v>#REF!</v>
      </c>
      <c r="AR34" t="e">
        <f>VLOOKUP(TCoordinacion[[#This Row],[ID SISTEMA DE INFORMACION]],[1]!ProyectosSGMO[[#All],[IDPROYECTO]:[DEPARTAMENTO]],4,FALSE)</f>
        <v>#REF!</v>
      </c>
      <c r="AS34">
        <v>11592</v>
      </c>
    </row>
    <row r="35" spans="1:45" ht="54" hidden="1" customHeight="1" x14ac:dyDescent="0.3">
      <c r="A35" s="60">
        <v>11055</v>
      </c>
      <c r="B35" s="5" t="s">
        <v>242</v>
      </c>
      <c r="C35" s="5">
        <v>1</v>
      </c>
      <c r="D35" s="6" t="s">
        <v>103</v>
      </c>
      <c r="E35" s="7" t="s">
        <v>217</v>
      </c>
      <c r="F35" s="8" t="s">
        <v>243</v>
      </c>
      <c r="G35" s="9" t="s">
        <v>51</v>
      </c>
      <c r="H35" s="9" t="s">
        <v>233</v>
      </c>
      <c r="I35" s="10" t="s">
        <v>244</v>
      </c>
      <c r="J35" s="11">
        <v>44390</v>
      </c>
      <c r="K35" s="30" t="s">
        <v>245</v>
      </c>
      <c r="L35" s="31">
        <v>44623</v>
      </c>
      <c r="M35" s="31">
        <v>44658</v>
      </c>
      <c r="N35" s="32"/>
      <c r="O35" s="32" t="s">
        <v>246</v>
      </c>
      <c r="P35" s="20" t="s">
        <v>68</v>
      </c>
      <c r="Q35" s="33">
        <v>1</v>
      </c>
      <c r="R35" s="33">
        <v>0.90359999999999996</v>
      </c>
      <c r="S35" s="33">
        <v>-9.6400000000000041E-2</v>
      </c>
      <c r="T35" s="38">
        <v>0</v>
      </c>
      <c r="U35" s="38">
        <v>0</v>
      </c>
      <c r="V35" s="38">
        <v>44904</v>
      </c>
      <c r="W35" s="38">
        <v>44926</v>
      </c>
      <c r="X35" s="38" t="s">
        <v>68</v>
      </c>
      <c r="Y35" s="38"/>
      <c r="Z35" s="38">
        <v>44671</v>
      </c>
      <c r="AA35" s="38"/>
      <c r="AB35" s="38">
        <v>44896</v>
      </c>
      <c r="AC35" s="38"/>
      <c r="AD35" s="38">
        <v>45009</v>
      </c>
      <c r="AE35" s="20">
        <v>4</v>
      </c>
      <c r="AF35" s="20">
        <v>4</v>
      </c>
      <c r="AG35" s="9" t="s">
        <v>247</v>
      </c>
      <c r="AH35" s="9" t="s">
        <v>248</v>
      </c>
      <c r="AI35" s="10" t="s">
        <v>249</v>
      </c>
      <c r="AJ35" s="46">
        <v>3173992506</v>
      </c>
      <c r="AK35" s="47">
        <v>2000000000</v>
      </c>
      <c r="AL35" s="47">
        <v>0</v>
      </c>
      <c r="AM35" s="47">
        <v>2000000000</v>
      </c>
      <c r="AN35" s="47">
        <v>2000000000</v>
      </c>
      <c r="AO35" s="10" t="s">
        <v>229</v>
      </c>
      <c r="AP35" s="10" t="s">
        <v>250</v>
      </c>
      <c r="AQ35" t="e">
        <f>VLOOKUP(TCoordinacion[[#This Row],[ID SISTEMA DE INFORMACION]],[1]!ProyectosSGMO[[#All],[IDPROYECTO]:[DEPARTAMENTO]],3,FALSE)</f>
        <v>#REF!</v>
      </c>
      <c r="AR35" t="e">
        <f>VLOOKUP(TCoordinacion[[#This Row],[ID SISTEMA DE INFORMACION]],[1]!ProyectosSGMO[[#All],[IDPROYECTO]:[DEPARTAMENTO]],4,FALSE)</f>
        <v>#REF!</v>
      </c>
      <c r="AS35">
        <v>11055</v>
      </c>
    </row>
    <row r="36" spans="1:45" ht="54" hidden="1" customHeight="1" x14ac:dyDescent="0.3">
      <c r="A36" s="60">
        <v>11996</v>
      </c>
      <c r="B36" s="5" t="s">
        <v>251</v>
      </c>
      <c r="C36" s="5">
        <v>1</v>
      </c>
      <c r="D36" s="6" t="s">
        <v>103</v>
      </c>
      <c r="E36" s="7" t="s">
        <v>217</v>
      </c>
      <c r="F36" s="8" t="s">
        <v>252</v>
      </c>
      <c r="G36" s="9" t="s">
        <v>51</v>
      </c>
      <c r="H36" s="9" t="s">
        <v>52</v>
      </c>
      <c r="I36" s="10" t="s">
        <v>253</v>
      </c>
      <c r="J36" s="11">
        <v>44400</v>
      </c>
      <c r="K36" s="30" t="s">
        <v>254</v>
      </c>
      <c r="L36" s="31">
        <v>44620</v>
      </c>
      <c r="M36" s="31">
        <v>44662</v>
      </c>
      <c r="N36" s="32"/>
      <c r="O36" s="32" t="s">
        <v>255</v>
      </c>
      <c r="P36" s="20" t="s">
        <v>56</v>
      </c>
      <c r="Q36" s="33">
        <v>0.99960000000000004</v>
      </c>
      <c r="R36" s="33">
        <v>0.36609999999999998</v>
      </c>
      <c r="S36" s="33">
        <v>-0.63350000000000006</v>
      </c>
      <c r="T36" s="38">
        <v>45010</v>
      </c>
      <c r="U36" s="38">
        <v>45057</v>
      </c>
      <c r="V36" s="38">
        <v>45059</v>
      </c>
      <c r="W36" s="38">
        <v>45107</v>
      </c>
      <c r="X36" s="38" t="s">
        <v>57</v>
      </c>
      <c r="Y36" s="38"/>
      <c r="Z36" s="38">
        <v>44673</v>
      </c>
      <c r="AA36" s="38"/>
      <c r="AB36" s="38">
        <v>0</v>
      </c>
      <c r="AC36" s="38"/>
      <c r="AD36" s="38">
        <v>0</v>
      </c>
      <c r="AE36" s="20">
        <v>8</v>
      </c>
      <c r="AF36" s="20">
        <v>8</v>
      </c>
      <c r="AG36" s="9" t="s">
        <v>256</v>
      </c>
      <c r="AH36" s="9" t="s">
        <v>257</v>
      </c>
      <c r="AI36" s="10" t="s">
        <v>258</v>
      </c>
      <c r="AJ36" s="46">
        <v>3205521581</v>
      </c>
      <c r="AK36" s="47">
        <v>5238667626</v>
      </c>
      <c r="AL36" s="47">
        <v>0</v>
      </c>
      <c r="AM36" s="47">
        <v>5238667626</v>
      </c>
      <c r="AN36" s="47">
        <v>5238667626</v>
      </c>
      <c r="AO36" s="10" t="s">
        <v>113</v>
      </c>
      <c r="AP36" s="10" t="s">
        <v>250</v>
      </c>
      <c r="AQ36" t="e">
        <f>VLOOKUP(TCoordinacion[[#This Row],[ID SISTEMA DE INFORMACION]],[1]!ProyectosSGMO[[#All],[IDPROYECTO]:[DEPARTAMENTO]],3,FALSE)</f>
        <v>#REF!</v>
      </c>
      <c r="AR36" t="e">
        <f>VLOOKUP(TCoordinacion[[#This Row],[ID SISTEMA DE INFORMACION]],[1]!ProyectosSGMO[[#All],[IDPROYECTO]:[DEPARTAMENTO]],4,FALSE)</f>
        <v>#REF!</v>
      </c>
      <c r="AS36">
        <v>11996</v>
      </c>
    </row>
    <row r="37" spans="1:45" ht="54" hidden="1" customHeight="1" x14ac:dyDescent="0.3">
      <c r="A37" s="60">
        <v>11025</v>
      </c>
      <c r="B37" s="5" t="s">
        <v>259</v>
      </c>
      <c r="C37" s="5">
        <v>1</v>
      </c>
      <c r="D37" s="6" t="s">
        <v>103</v>
      </c>
      <c r="E37" s="7" t="s">
        <v>217</v>
      </c>
      <c r="F37" s="8" t="s">
        <v>260</v>
      </c>
      <c r="G37" s="9" t="s">
        <v>51</v>
      </c>
      <c r="H37" s="9" t="s">
        <v>233</v>
      </c>
      <c r="I37" s="10" t="s">
        <v>261</v>
      </c>
      <c r="J37" s="11">
        <v>44390</v>
      </c>
      <c r="K37" s="30" t="s">
        <v>262</v>
      </c>
      <c r="L37" s="31">
        <v>44623</v>
      </c>
      <c r="M37" s="31">
        <v>44713</v>
      </c>
      <c r="N37" s="32"/>
      <c r="O37" s="32" t="s">
        <v>263</v>
      </c>
      <c r="P37" s="20" t="s">
        <v>56</v>
      </c>
      <c r="Q37" s="33">
        <v>0.99119999999999997</v>
      </c>
      <c r="R37" s="33">
        <v>0.81389999999999996</v>
      </c>
      <c r="S37" s="33">
        <v>-0.17730000000000001</v>
      </c>
      <c r="T37" s="38">
        <v>44876</v>
      </c>
      <c r="U37" s="38">
        <v>45054</v>
      </c>
      <c r="V37" s="38">
        <v>45055</v>
      </c>
      <c r="W37" s="38">
        <v>45138</v>
      </c>
      <c r="X37" s="38" t="s">
        <v>57</v>
      </c>
      <c r="Y37" s="38"/>
      <c r="Z37" s="38">
        <v>44761</v>
      </c>
      <c r="AA37" s="38"/>
      <c r="AB37" s="38">
        <v>44832</v>
      </c>
      <c r="AC37" s="38"/>
      <c r="AD37" s="38">
        <v>0</v>
      </c>
      <c r="AE37" s="20">
        <v>5</v>
      </c>
      <c r="AF37" s="20">
        <v>5</v>
      </c>
      <c r="AG37" s="9" t="s">
        <v>264</v>
      </c>
      <c r="AH37" s="9" t="s">
        <v>265</v>
      </c>
      <c r="AI37" s="10" t="s">
        <v>266</v>
      </c>
      <c r="AJ37" s="46">
        <v>3103733201</v>
      </c>
      <c r="AK37" s="47">
        <v>2392003176.5999999</v>
      </c>
      <c r="AL37" s="47">
        <v>0</v>
      </c>
      <c r="AM37" s="47">
        <v>2392003176.5999999</v>
      </c>
      <c r="AN37" s="47">
        <v>2500000000</v>
      </c>
      <c r="AO37" s="10" t="s">
        <v>240</v>
      </c>
      <c r="AP37" s="10" t="s">
        <v>114</v>
      </c>
      <c r="AQ37" t="e">
        <f>VLOOKUP(TCoordinacion[[#This Row],[ID SISTEMA DE INFORMACION]],[1]!ProyectosSGMO[[#All],[IDPROYECTO]:[DEPARTAMENTO]],3,FALSE)</f>
        <v>#REF!</v>
      </c>
      <c r="AR37" t="e">
        <f>VLOOKUP(TCoordinacion[[#This Row],[ID SISTEMA DE INFORMACION]],[1]!ProyectosSGMO[[#All],[IDPROYECTO]:[DEPARTAMENTO]],4,FALSE)</f>
        <v>#REF!</v>
      </c>
      <c r="AS37">
        <v>11025</v>
      </c>
    </row>
    <row r="38" spans="1:45" ht="54" hidden="1" customHeight="1" x14ac:dyDescent="0.3">
      <c r="A38" s="60">
        <v>11066</v>
      </c>
      <c r="B38" s="5" t="s">
        <v>267</v>
      </c>
      <c r="C38" s="5">
        <v>1</v>
      </c>
      <c r="D38" s="6" t="s">
        <v>103</v>
      </c>
      <c r="E38" s="7" t="s">
        <v>231</v>
      </c>
      <c r="F38" s="8" t="s">
        <v>268</v>
      </c>
      <c r="G38" s="9" t="s">
        <v>51</v>
      </c>
      <c r="H38" s="9" t="s">
        <v>52</v>
      </c>
      <c r="I38" s="10" t="s">
        <v>269</v>
      </c>
      <c r="J38" s="11">
        <v>44307</v>
      </c>
      <c r="K38" s="30" t="s">
        <v>270</v>
      </c>
      <c r="L38" s="31">
        <v>44552</v>
      </c>
      <c r="M38" s="31">
        <v>44642</v>
      </c>
      <c r="N38" s="32"/>
      <c r="O38" s="32" t="s">
        <v>271</v>
      </c>
      <c r="P38" s="20" t="s">
        <v>56</v>
      </c>
      <c r="Q38" s="33">
        <v>0.38619999999999999</v>
      </c>
      <c r="R38" s="33">
        <v>0.34410000000000002</v>
      </c>
      <c r="S38" s="33">
        <v>-4.2099999999999971E-2</v>
      </c>
      <c r="T38" s="38">
        <v>44914</v>
      </c>
      <c r="U38" s="38">
        <v>45055</v>
      </c>
      <c r="V38" s="38">
        <v>45082</v>
      </c>
      <c r="W38" s="38">
        <v>45138</v>
      </c>
      <c r="X38" s="38" t="s">
        <v>57</v>
      </c>
      <c r="Y38" s="38"/>
      <c r="Z38" s="38">
        <v>44707</v>
      </c>
      <c r="AA38" s="38"/>
      <c r="AB38" s="38">
        <v>0</v>
      </c>
      <c r="AC38" s="38"/>
      <c r="AD38" s="38">
        <v>0</v>
      </c>
      <c r="AE38" s="20">
        <v>3</v>
      </c>
      <c r="AF38" s="20">
        <v>4.5999999999999996</v>
      </c>
      <c r="AG38" s="9" t="s">
        <v>272</v>
      </c>
      <c r="AH38" s="9" t="s">
        <v>273</v>
      </c>
      <c r="AI38" s="10" t="s">
        <v>274</v>
      </c>
      <c r="AJ38" s="46">
        <v>3213358065</v>
      </c>
      <c r="AK38" s="47">
        <v>1188572253</v>
      </c>
      <c r="AL38" s="47">
        <v>0</v>
      </c>
      <c r="AM38" s="47">
        <v>1188572253</v>
      </c>
      <c r="AN38" s="47">
        <v>1250648180</v>
      </c>
      <c r="AO38" s="10" t="s">
        <v>240</v>
      </c>
      <c r="AP38" s="10" t="s">
        <v>241</v>
      </c>
      <c r="AQ38" t="e">
        <f>VLOOKUP(TCoordinacion[[#This Row],[ID SISTEMA DE INFORMACION]],[1]!ProyectosSGMO[[#All],[IDPROYECTO]:[DEPARTAMENTO]],3,FALSE)</f>
        <v>#REF!</v>
      </c>
      <c r="AR38" t="e">
        <f>VLOOKUP(TCoordinacion[[#This Row],[ID SISTEMA DE INFORMACION]],[1]!ProyectosSGMO[[#All],[IDPROYECTO]:[DEPARTAMENTO]],4,FALSE)</f>
        <v>#REF!</v>
      </c>
      <c r="AS38">
        <v>11066</v>
      </c>
    </row>
    <row r="39" spans="1:45" ht="54" hidden="1" customHeight="1" x14ac:dyDescent="0.3">
      <c r="A39" s="60">
        <v>11451</v>
      </c>
      <c r="B39" s="5" t="s">
        <v>275</v>
      </c>
      <c r="C39" s="5">
        <v>1</v>
      </c>
      <c r="D39" s="6" t="s">
        <v>103</v>
      </c>
      <c r="E39" s="7" t="s">
        <v>217</v>
      </c>
      <c r="F39" s="8" t="s">
        <v>276</v>
      </c>
      <c r="G39" s="9" t="s">
        <v>51</v>
      </c>
      <c r="H39" s="9" t="s">
        <v>52</v>
      </c>
      <c r="I39" s="10" t="s">
        <v>277</v>
      </c>
      <c r="J39" s="11">
        <v>44391</v>
      </c>
      <c r="K39" s="30" t="s">
        <v>278</v>
      </c>
      <c r="L39" s="31">
        <v>44589</v>
      </c>
      <c r="M39" s="31">
        <v>44697</v>
      </c>
      <c r="N39" s="32"/>
      <c r="O39" s="32" t="s">
        <v>279</v>
      </c>
      <c r="P39" s="20" t="s">
        <v>56</v>
      </c>
      <c r="Q39" s="33">
        <v>0.99950000000000006</v>
      </c>
      <c r="R39" s="33">
        <v>0.38679999999999998</v>
      </c>
      <c r="S39" s="33">
        <v>-0.61270000000000002</v>
      </c>
      <c r="T39" s="38">
        <v>44890</v>
      </c>
      <c r="U39" s="38">
        <v>45056</v>
      </c>
      <c r="V39" s="38">
        <v>45057</v>
      </c>
      <c r="W39" s="38">
        <v>45138</v>
      </c>
      <c r="X39" s="38" t="s">
        <v>57</v>
      </c>
      <c r="Y39" s="38"/>
      <c r="Z39" s="38">
        <v>44764</v>
      </c>
      <c r="AA39" s="38"/>
      <c r="AB39" s="38">
        <v>0</v>
      </c>
      <c r="AC39" s="38"/>
      <c r="AD39" s="38">
        <v>0</v>
      </c>
      <c r="AE39" s="20">
        <v>6</v>
      </c>
      <c r="AF39" s="20">
        <v>6</v>
      </c>
      <c r="AG39" s="9" t="s">
        <v>280</v>
      </c>
      <c r="AH39" s="9" t="s">
        <v>281</v>
      </c>
      <c r="AI39" s="10" t="s">
        <v>282</v>
      </c>
      <c r="AJ39" s="46">
        <v>3162743593</v>
      </c>
      <c r="AK39" s="47">
        <v>2589621048</v>
      </c>
      <c r="AL39" s="47">
        <v>0</v>
      </c>
      <c r="AM39" s="47">
        <v>2589621048</v>
      </c>
      <c r="AN39" s="47">
        <v>2595421048</v>
      </c>
      <c r="AO39" s="10" t="s">
        <v>240</v>
      </c>
      <c r="AP39" s="10" t="s">
        <v>114</v>
      </c>
      <c r="AQ39" t="e">
        <f>VLOOKUP(TCoordinacion[[#This Row],[ID SISTEMA DE INFORMACION]],[1]!ProyectosSGMO[[#All],[IDPROYECTO]:[DEPARTAMENTO]],3,FALSE)</f>
        <v>#REF!</v>
      </c>
      <c r="AR39" t="e">
        <f>VLOOKUP(TCoordinacion[[#This Row],[ID SISTEMA DE INFORMACION]],[1]!ProyectosSGMO[[#All],[IDPROYECTO]:[DEPARTAMENTO]],4,FALSE)</f>
        <v>#REF!</v>
      </c>
      <c r="AS39">
        <v>11451</v>
      </c>
    </row>
    <row r="40" spans="1:45" ht="54" hidden="1" customHeight="1" x14ac:dyDescent="0.3">
      <c r="A40" s="60">
        <v>11563</v>
      </c>
      <c r="B40" s="5" t="s">
        <v>283</v>
      </c>
      <c r="C40" s="5">
        <v>1</v>
      </c>
      <c r="D40" s="6" t="s">
        <v>103</v>
      </c>
      <c r="E40" s="7" t="s">
        <v>217</v>
      </c>
      <c r="F40" s="8" t="s">
        <v>284</v>
      </c>
      <c r="G40" s="9" t="s">
        <v>51</v>
      </c>
      <c r="H40" s="9" t="s">
        <v>233</v>
      </c>
      <c r="I40" s="10" t="s">
        <v>285</v>
      </c>
      <c r="J40" s="11">
        <v>44363</v>
      </c>
      <c r="K40" s="30" t="s">
        <v>286</v>
      </c>
      <c r="L40" s="31">
        <v>44609</v>
      </c>
      <c r="M40" s="31">
        <v>44697</v>
      </c>
      <c r="N40" s="32"/>
      <c r="O40" s="32" t="s">
        <v>287</v>
      </c>
      <c r="P40" s="20" t="s">
        <v>56</v>
      </c>
      <c r="Q40" s="33">
        <v>0.99960000000000004</v>
      </c>
      <c r="R40" s="33">
        <v>0.85219999999999996</v>
      </c>
      <c r="S40" s="33">
        <v>-0.14740000000000009</v>
      </c>
      <c r="T40" s="38">
        <v>44922</v>
      </c>
      <c r="U40" s="38">
        <v>45057</v>
      </c>
      <c r="V40" s="38">
        <v>45062</v>
      </c>
      <c r="W40" s="38">
        <v>45077</v>
      </c>
      <c r="X40" s="38" t="s">
        <v>57</v>
      </c>
      <c r="Y40" s="38"/>
      <c r="Z40" s="38">
        <v>44728</v>
      </c>
      <c r="AA40" s="38"/>
      <c r="AB40" s="38">
        <v>44874</v>
      </c>
      <c r="AC40" s="38"/>
      <c r="AD40" s="38">
        <v>0</v>
      </c>
      <c r="AE40" s="20">
        <v>10</v>
      </c>
      <c r="AF40" s="20">
        <v>10</v>
      </c>
      <c r="AG40" s="9" t="s">
        <v>288</v>
      </c>
      <c r="AH40" s="9" t="s">
        <v>289</v>
      </c>
      <c r="AI40" s="10" t="s">
        <v>290</v>
      </c>
      <c r="AJ40" s="46">
        <v>3017544174</v>
      </c>
      <c r="AK40" s="47">
        <v>5828346762</v>
      </c>
      <c r="AL40" s="47">
        <v>0</v>
      </c>
      <c r="AM40" s="47">
        <v>5828346762</v>
      </c>
      <c r="AN40" s="47">
        <v>5829521649</v>
      </c>
      <c r="AO40" s="10" t="s">
        <v>229</v>
      </c>
      <c r="AP40" s="10" t="s">
        <v>114</v>
      </c>
      <c r="AQ40" t="e">
        <f>VLOOKUP(TCoordinacion[[#This Row],[ID SISTEMA DE INFORMACION]],[1]!ProyectosSGMO[[#All],[IDPROYECTO]:[DEPARTAMENTO]],3,FALSE)</f>
        <v>#REF!</v>
      </c>
      <c r="AR40" t="e">
        <f>VLOOKUP(TCoordinacion[[#This Row],[ID SISTEMA DE INFORMACION]],[1]!ProyectosSGMO[[#All],[IDPROYECTO]:[DEPARTAMENTO]],4,FALSE)</f>
        <v>#REF!</v>
      </c>
      <c r="AS40">
        <v>11563</v>
      </c>
    </row>
    <row r="41" spans="1:45" ht="54" hidden="1" customHeight="1" x14ac:dyDescent="0.3">
      <c r="A41" s="60">
        <v>11574</v>
      </c>
      <c r="B41" s="5" t="s">
        <v>291</v>
      </c>
      <c r="C41" s="5">
        <v>1</v>
      </c>
      <c r="D41" s="6" t="s">
        <v>103</v>
      </c>
      <c r="E41" s="7" t="s">
        <v>231</v>
      </c>
      <c r="F41" s="8" t="s">
        <v>292</v>
      </c>
      <c r="G41" s="9" t="s">
        <v>51</v>
      </c>
      <c r="H41" s="9" t="s">
        <v>52</v>
      </c>
      <c r="I41" s="10" t="s">
        <v>293</v>
      </c>
      <c r="J41" s="11">
        <v>44365</v>
      </c>
      <c r="K41" s="30" t="s">
        <v>294</v>
      </c>
      <c r="L41" s="31">
        <v>44687</v>
      </c>
      <c r="M41" s="31">
        <v>44749</v>
      </c>
      <c r="N41" s="32"/>
      <c r="O41" s="32" t="s">
        <v>295</v>
      </c>
      <c r="P41" s="20" t="s">
        <v>68</v>
      </c>
      <c r="Q41" s="33">
        <v>0.99880000000000002</v>
      </c>
      <c r="R41" s="33">
        <v>0.62870000000000004</v>
      </c>
      <c r="S41" s="33">
        <v>-0.37009999999999998</v>
      </c>
      <c r="T41" s="38">
        <v>44896</v>
      </c>
      <c r="U41" s="38">
        <v>45048</v>
      </c>
      <c r="V41" s="38">
        <v>45051</v>
      </c>
      <c r="W41" s="38">
        <v>45015</v>
      </c>
      <c r="X41" s="38" t="s">
        <v>68</v>
      </c>
      <c r="Y41" s="38"/>
      <c r="Z41" s="38">
        <v>44825</v>
      </c>
      <c r="AA41" s="38"/>
      <c r="AB41" s="38">
        <v>44902</v>
      </c>
      <c r="AC41" s="38"/>
      <c r="AD41" s="38">
        <v>0</v>
      </c>
      <c r="AE41" s="20">
        <v>4</v>
      </c>
      <c r="AF41" s="20">
        <v>4.5999999999999996</v>
      </c>
      <c r="AG41" s="9" t="s">
        <v>296</v>
      </c>
      <c r="AH41" s="9" t="s">
        <v>297</v>
      </c>
      <c r="AI41" s="10" t="s">
        <v>298</v>
      </c>
      <c r="AJ41" s="46">
        <v>3132580886</v>
      </c>
      <c r="AK41" s="47">
        <v>1911387473</v>
      </c>
      <c r="AL41" s="47">
        <v>0</v>
      </c>
      <c r="AM41" s="47">
        <v>1911387473</v>
      </c>
      <c r="AN41" s="47">
        <v>2000000000</v>
      </c>
      <c r="AO41" s="10" t="s">
        <v>299</v>
      </c>
      <c r="AP41" s="10" t="s">
        <v>300</v>
      </c>
      <c r="AQ41" t="e">
        <f>VLOOKUP(TCoordinacion[[#This Row],[ID SISTEMA DE INFORMACION]],[1]!ProyectosSGMO[[#All],[IDPROYECTO]:[DEPARTAMENTO]],3,FALSE)</f>
        <v>#REF!</v>
      </c>
      <c r="AR41" t="e">
        <f>VLOOKUP(TCoordinacion[[#This Row],[ID SISTEMA DE INFORMACION]],[1]!ProyectosSGMO[[#All],[IDPROYECTO]:[DEPARTAMENTO]],4,FALSE)</f>
        <v>#REF!</v>
      </c>
      <c r="AS41">
        <v>11574</v>
      </c>
    </row>
    <row r="42" spans="1:45" ht="54" hidden="1" customHeight="1" x14ac:dyDescent="0.3">
      <c r="A42" s="60">
        <v>11716</v>
      </c>
      <c r="B42" s="5" t="s">
        <v>301</v>
      </c>
      <c r="C42" s="5">
        <v>1</v>
      </c>
      <c r="D42" s="6" t="s">
        <v>103</v>
      </c>
      <c r="E42" s="7" t="s">
        <v>217</v>
      </c>
      <c r="F42" s="8" t="s">
        <v>243</v>
      </c>
      <c r="G42" s="9" t="s">
        <v>51</v>
      </c>
      <c r="H42" s="9" t="s">
        <v>52</v>
      </c>
      <c r="I42" s="10" t="s">
        <v>302</v>
      </c>
      <c r="J42" s="11">
        <v>44307</v>
      </c>
      <c r="K42" s="30" t="s">
        <v>303</v>
      </c>
      <c r="L42" s="31">
        <v>44504</v>
      </c>
      <c r="M42" s="31">
        <v>44580</v>
      </c>
      <c r="N42" s="32"/>
      <c r="O42" s="32" t="s">
        <v>304</v>
      </c>
      <c r="P42" s="20" t="s">
        <v>67</v>
      </c>
      <c r="Q42" s="33">
        <v>1</v>
      </c>
      <c r="R42" s="33">
        <v>1</v>
      </c>
      <c r="S42" s="33">
        <v>0</v>
      </c>
      <c r="T42" s="38">
        <v>0</v>
      </c>
      <c r="U42" s="38">
        <v>0</v>
      </c>
      <c r="V42" s="38">
        <v>44710</v>
      </c>
      <c r="W42" s="38">
        <v>44773</v>
      </c>
      <c r="X42" s="38" t="s">
        <v>68</v>
      </c>
      <c r="Y42" s="38"/>
      <c r="Z42" s="38">
        <v>44657</v>
      </c>
      <c r="AA42" s="38"/>
      <c r="AB42" s="38">
        <v>44670</v>
      </c>
      <c r="AC42" s="38"/>
      <c r="AD42" s="38">
        <v>44756</v>
      </c>
      <c r="AE42" s="20">
        <v>3</v>
      </c>
      <c r="AF42" s="20">
        <v>3</v>
      </c>
      <c r="AG42" s="9" t="s">
        <v>305</v>
      </c>
      <c r="AH42" s="9" t="s">
        <v>306</v>
      </c>
      <c r="AI42" s="10" t="s">
        <v>307</v>
      </c>
      <c r="AJ42" s="46">
        <v>3004284312</v>
      </c>
      <c r="AK42" s="47">
        <v>1116019591</v>
      </c>
      <c r="AL42" s="47">
        <v>0</v>
      </c>
      <c r="AM42" s="47">
        <v>1116019591</v>
      </c>
      <c r="AN42" s="47">
        <v>1187686770</v>
      </c>
      <c r="AO42" s="10" t="s">
        <v>229</v>
      </c>
      <c r="AP42" s="10" t="s">
        <v>250</v>
      </c>
      <c r="AQ42" t="e">
        <f>VLOOKUP(TCoordinacion[[#This Row],[ID SISTEMA DE INFORMACION]],[1]!ProyectosSGMO[[#All],[IDPROYECTO]:[DEPARTAMENTO]],3,FALSE)</f>
        <v>#REF!</v>
      </c>
      <c r="AR42" t="e">
        <f>VLOOKUP(TCoordinacion[[#This Row],[ID SISTEMA DE INFORMACION]],[1]!ProyectosSGMO[[#All],[IDPROYECTO]:[DEPARTAMENTO]],4,FALSE)</f>
        <v>#REF!</v>
      </c>
      <c r="AS42">
        <v>11716</v>
      </c>
    </row>
    <row r="43" spans="1:45" ht="54" hidden="1" customHeight="1" x14ac:dyDescent="0.3">
      <c r="A43" s="60">
        <v>11742</v>
      </c>
      <c r="B43" s="5" t="s">
        <v>308</v>
      </c>
      <c r="C43" s="5">
        <v>1</v>
      </c>
      <c r="D43" s="6" t="s">
        <v>103</v>
      </c>
      <c r="E43" s="7" t="s">
        <v>231</v>
      </c>
      <c r="F43" s="8" t="s">
        <v>309</v>
      </c>
      <c r="G43" s="9" t="s">
        <v>51</v>
      </c>
      <c r="H43" s="9" t="s">
        <v>310</v>
      </c>
      <c r="I43" s="10" t="s">
        <v>311</v>
      </c>
      <c r="J43" s="5" t="s">
        <v>66</v>
      </c>
      <c r="K43" s="30" t="s">
        <v>312</v>
      </c>
      <c r="L43" s="31">
        <v>44728</v>
      </c>
      <c r="M43" s="31">
        <v>44753</v>
      </c>
      <c r="N43" s="32"/>
      <c r="O43" s="32" t="s">
        <v>313</v>
      </c>
      <c r="P43" s="20" t="s">
        <v>56</v>
      </c>
      <c r="Q43" s="33">
        <v>0.68989999999999996</v>
      </c>
      <c r="R43" s="33">
        <v>0.2298</v>
      </c>
      <c r="S43" s="33">
        <v>-0.46009999999999995</v>
      </c>
      <c r="T43" s="38">
        <v>44916</v>
      </c>
      <c r="U43" s="38">
        <v>45062</v>
      </c>
      <c r="V43" s="38">
        <v>45100</v>
      </c>
      <c r="W43" s="38">
        <v>45138</v>
      </c>
      <c r="X43" s="38" t="s">
        <v>57</v>
      </c>
      <c r="Y43" s="38"/>
      <c r="Z43" s="38">
        <v>44785</v>
      </c>
      <c r="AA43" s="38"/>
      <c r="AB43" s="38">
        <v>0</v>
      </c>
      <c r="AC43" s="38"/>
      <c r="AD43" s="38">
        <v>0</v>
      </c>
      <c r="AE43" s="20">
        <v>4</v>
      </c>
      <c r="AF43" s="20">
        <v>4</v>
      </c>
      <c r="AG43" s="9" t="s">
        <v>314</v>
      </c>
      <c r="AH43" s="9" t="s">
        <v>315</v>
      </c>
      <c r="AI43" s="10" t="s">
        <v>316</v>
      </c>
      <c r="AJ43" s="46">
        <v>3204085456</v>
      </c>
      <c r="AK43" s="47">
        <v>1129855437</v>
      </c>
      <c r="AL43" s="47">
        <v>0</v>
      </c>
      <c r="AM43" s="47">
        <v>1129855437</v>
      </c>
      <c r="AN43" s="47">
        <v>1129855437</v>
      </c>
      <c r="AO43" s="10" t="s">
        <v>240</v>
      </c>
      <c r="AP43" s="10" t="s">
        <v>241</v>
      </c>
      <c r="AQ43" t="e">
        <f>VLOOKUP(TCoordinacion[[#This Row],[ID SISTEMA DE INFORMACION]],[1]!ProyectosSGMO[[#All],[IDPROYECTO]:[DEPARTAMENTO]],3,FALSE)</f>
        <v>#REF!</v>
      </c>
      <c r="AR43" t="e">
        <f>VLOOKUP(TCoordinacion[[#This Row],[ID SISTEMA DE INFORMACION]],[1]!ProyectosSGMO[[#All],[IDPROYECTO]:[DEPARTAMENTO]],4,FALSE)</f>
        <v>#REF!</v>
      </c>
      <c r="AS43">
        <v>11742</v>
      </c>
    </row>
    <row r="44" spans="1:45" ht="54" hidden="1" customHeight="1" x14ac:dyDescent="0.3">
      <c r="A44" s="60">
        <v>12022</v>
      </c>
      <c r="B44" s="5" t="s">
        <v>317</v>
      </c>
      <c r="C44" s="5">
        <v>1</v>
      </c>
      <c r="D44" s="6" t="s">
        <v>103</v>
      </c>
      <c r="E44" s="7" t="s">
        <v>217</v>
      </c>
      <c r="F44" s="8" t="s">
        <v>318</v>
      </c>
      <c r="G44" s="9" t="s">
        <v>51</v>
      </c>
      <c r="H44" s="9" t="s">
        <v>52</v>
      </c>
      <c r="I44" s="10" t="s">
        <v>319</v>
      </c>
      <c r="J44" s="11">
        <v>44390</v>
      </c>
      <c r="K44" s="30" t="s">
        <v>320</v>
      </c>
      <c r="L44" s="31">
        <v>44714</v>
      </c>
      <c r="M44" s="31">
        <v>44760</v>
      </c>
      <c r="N44" s="32"/>
      <c r="O44" s="32" t="s">
        <v>321</v>
      </c>
      <c r="P44" s="20" t="s">
        <v>322</v>
      </c>
      <c r="Q44" s="33">
        <v>1</v>
      </c>
      <c r="R44" s="33">
        <v>1</v>
      </c>
      <c r="S44" s="33">
        <v>0</v>
      </c>
      <c r="T44" s="38">
        <v>0</v>
      </c>
      <c r="U44" s="38">
        <v>0</v>
      </c>
      <c r="V44" s="38">
        <v>44990</v>
      </c>
      <c r="W44" s="38">
        <v>45107</v>
      </c>
      <c r="X44" s="38" t="s">
        <v>57</v>
      </c>
      <c r="Y44" s="38"/>
      <c r="Z44" s="38">
        <v>44791</v>
      </c>
      <c r="AA44" s="38"/>
      <c r="AB44" s="38">
        <v>44897</v>
      </c>
      <c r="AC44" s="38"/>
      <c r="AD44" s="38">
        <v>0</v>
      </c>
      <c r="AE44" s="20">
        <v>7</v>
      </c>
      <c r="AF44" s="20">
        <v>7</v>
      </c>
      <c r="AG44" s="9" t="s">
        <v>323</v>
      </c>
      <c r="AH44" s="9" t="s">
        <v>324</v>
      </c>
      <c r="AI44" s="10" t="s">
        <v>325</v>
      </c>
      <c r="AJ44" s="46">
        <v>3153591323</v>
      </c>
      <c r="AK44" s="47">
        <v>5427437621</v>
      </c>
      <c r="AL44" s="47">
        <v>0</v>
      </c>
      <c r="AM44" s="47">
        <v>5427437621</v>
      </c>
      <c r="AN44" s="47">
        <v>5428771348</v>
      </c>
      <c r="AO44" s="10" t="s">
        <v>229</v>
      </c>
      <c r="AP44" s="10" t="s">
        <v>250</v>
      </c>
      <c r="AQ44" t="e">
        <f>VLOOKUP(TCoordinacion[[#This Row],[ID SISTEMA DE INFORMACION]],[1]!ProyectosSGMO[[#All],[IDPROYECTO]:[DEPARTAMENTO]],3,FALSE)</f>
        <v>#REF!</v>
      </c>
      <c r="AR44" t="e">
        <f>VLOOKUP(TCoordinacion[[#This Row],[ID SISTEMA DE INFORMACION]],[1]!ProyectosSGMO[[#All],[IDPROYECTO]:[DEPARTAMENTO]],4,FALSE)</f>
        <v>#REF!</v>
      </c>
      <c r="AS44">
        <v>12022</v>
      </c>
    </row>
    <row r="45" spans="1:45" ht="54" hidden="1" customHeight="1" x14ac:dyDescent="0.3">
      <c r="A45" s="60">
        <v>11019</v>
      </c>
      <c r="B45" s="5" t="s">
        <v>326</v>
      </c>
      <c r="C45" s="5">
        <v>1</v>
      </c>
      <c r="D45" s="6" t="s">
        <v>103</v>
      </c>
      <c r="E45" s="7" t="s">
        <v>217</v>
      </c>
      <c r="F45" s="8" t="s">
        <v>327</v>
      </c>
      <c r="G45" s="9" t="s">
        <v>51</v>
      </c>
      <c r="H45" s="9" t="s">
        <v>328</v>
      </c>
      <c r="I45" s="10" t="s">
        <v>329</v>
      </c>
      <c r="J45" s="11">
        <v>44512</v>
      </c>
      <c r="K45" s="30" t="s">
        <v>330</v>
      </c>
      <c r="L45" s="31">
        <v>44631</v>
      </c>
      <c r="M45" s="31">
        <v>44707</v>
      </c>
      <c r="N45" s="32"/>
      <c r="O45" s="32" t="s">
        <v>331</v>
      </c>
      <c r="P45" s="20" t="s">
        <v>68</v>
      </c>
      <c r="Q45" s="33">
        <v>1</v>
      </c>
      <c r="R45" s="33">
        <v>1</v>
      </c>
      <c r="S45" s="33">
        <v>0</v>
      </c>
      <c r="T45" s="38">
        <v>0</v>
      </c>
      <c r="U45" s="38">
        <v>0</v>
      </c>
      <c r="V45" s="38">
        <v>44973</v>
      </c>
      <c r="W45" s="38">
        <v>45107</v>
      </c>
      <c r="X45" s="38" t="s">
        <v>57</v>
      </c>
      <c r="Y45" s="38"/>
      <c r="Z45" s="38">
        <v>44763</v>
      </c>
      <c r="AA45" s="38"/>
      <c r="AB45" s="38">
        <v>44839</v>
      </c>
      <c r="AC45" s="38"/>
      <c r="AD45" s="38">
        <v>0</v>
      </c>
      <c r="AE45" s="20">
        <v>3</v>
      </c>
      <c r="AF45" s="20">
        <v>3</v>
      </c>
      <c r="AG45" s="9" t="s">
        <v>332</v>
      </c>
      <c r="AH45" s="9" t="s">
        <v>333</v>
      </c>
      <c r="AI45" s="10" t="s">
        <v>334</v>
      </c>
      <c r="AJ45" s="46">
        <v>3108405796</v>
      </c>
      <c r="AK45" s="47">
        <v>2999967658.3499999</v>
      </c>
      <c r="AL45" s="47">
        <v>0</v>
      </c>
      <c r="AM45" s="47">
        <v>2999967658.3499999</v>
      </c>
      <c r="AN45" s="47">
        <v>3000000000</v>
      </c>
      <c r="AO45" s="10" t="s">
        <v>113</v>
      </c>
      <c r="AP45" s="10" t="s">
        <v>250</v>
      </c>
      <c r="AQ45" t="e">
        <f>VLOOKUP(TCoordinacion[[#This Row],[ID SISTEMA DE INFORMACION]],[1]!ProyectosSGMO[[#All],[IDPROYECTO]:[DEPARTAMENTO]],3,FALSE)</f>
        <v>#REF!</v>
      </c>
      <c r="AR45" t="e">
        <f>VLOOKUP(TCoordinacion[[#This Row],[ID SISTEMA DE INFORMACION]],[1]!ProyectosSGMO[[#All],[IDPROYECTO]:[DEPARTAMENTO]],4,FALSE)</f>
        <v>#REF!</v>
      </c>
      <c r="AS45">
        <v>11019</v>
      </c>
    </row>
    <row r="46" spans="1:45" ht="54" hidden="1" customHeight="1" x14ac:dyDescent="0.3">
      <c r="A46" s="60">
        <v>11293</v>
      </c>
      <c r="B46" s="5" t="s">
        <v>335</v>
      </c>
      <c r="C46" s="5">
        <v>1</v>
      </c>
      <c r="D46" s="6" t="s">
        <v>103</v>
      </c>
      <c r="E46" s="7" t="s">
        <v>231</v>
      </c>
      <c r="F46" s="8" t="s">
        <v>336</v>
      </c>
      <c r="G46" s="9" t="s">
        <v>51</v>
      </c>
      <c r="H46" s="9" t="s">
        <v>233</v>
      </c>
      <c r="I46" s="10" t="s">
        <v>337</v>
      </c>
      <c r="J46" s="11">
        <v>44418</v>
      </c>
      <c r="K46" s="30" t="s">
        <v>338</v>
      </c>
      <c r="L46" s="31">
        <v>44719</v>
      </c>
      <c r="M46" s="31">
        <v>44748</v>
      </c>
      <c r="N46" s="32"/>
      <c r="O46" s="32" t="s">
        <v>339</v>
      </c>
      <c r="P46" s="20" t="s">
        <v>56</v>
      </c>
      <c r="Q46" s="33">
        <v>0.95430000000000004</v>
      </c>
      <c r="R46" s="33">
        <v>0.48659999999999998</v>
      </c>
      <c r="S46" s="33">
        <v>-0.46770000000000006</v>
      </c>
      <c r="T46" s="38">
        <v>44987</v>
      </c>
      <c r="U46" s="38">
        <v>45062</v>
      </c>
      <c r="V46" s="38">
        <v>45063</v>
      </c>
      <c r="W46" s="38">
        <v>45291</v>
      </c>
      <c r="X46" s="38" t="s">
        <v>57</v>
      </c>
      <c r="Y46" s="38"/>
      <c r="Z46" s="38">
        <v>44859</v>
      </c>
      <c r="AA46" s="38"/>
      <c r="AB46" s="38">
        <v>0</v>
      </c>
      <c r="AC46" s="38"/>
      <c r="AD46" s="38">
        <v>0</v>
      </c>
      <c r="AE46" s="20">
        <v>4</v>
      </c>
      <c r="AF46" s="20">
        <v>4</v>
      </c>
      <c r="AG46" s="9" t="s">
        <v>340</v>
      </c>
      <c r="AH46" s="9" t="s">
        <v>341</v>
      </c>
      <c r="AI46" s="10" t="s">
        <v>342</v>
      </c>
      <c r="AJ46" s="46">
        <v>3165783210</v>
      </c>
      <c r="AK46" s="47">
        <v>446652763</v>
      </c>
      <c r="AL46" s="47">
        <v>0</v>
      </c>
      <c r="AM46" s="47">
        <v>446652763</v>
      </c>
      <c r="AN46" s="47">
        <v>473780809</v>
      </c>
      <c r="AO46" s="10" t="s">
        <v>343</v>
      </c>
      <c r="AP46" s="10" t="s">
        <v>241</v>
      </c>
      <c r="AQ46" t="e">
        <f>VLOOKUP(TCoordinacion[[#This Row],[ID SISTEMA DE INFORMACION]],[1]!ProyectosSGMO[[#All],[IDPROYECTO]:[DEPARTAMENTO]],3,FALSE)</f>
        <v>#REF!</v>
      </c>
      <c r="AR46" t="e">
        <f>VLOOKUP(TCoordinacion[[#This Row],[ID SISTEMA DE INFORMACION]],[1]!ProyectosSGMO[[#All],[IDPROYECTO]:[DEPARTAMENTO]],4,FALSE)</f>
        <v>#REF!</v>
      </c>
      <c r="AS46">
        <v>11293</v>
      </c>
    </row>
    <row r="47" spans="1:45" ht="54" hidden="1" customHeight="1" x14ac:dyDescent="0.3">
      <c r="A47" s="60">
        <v>11512</v>
      </c>
      <c r="B47" s="5" t="s">
        <v>344</v>
      </c>
      <c r="C47" s="5">
        <v>1</v>
      </c>
      <c r="D47" s="6" t="s">
        <v>103</v>
      </c>
      <c r="E47" s="7" t="s">
        <v>217</v>
      </c>
      <c r="F47" s="8" t="s">
        <v>252</v>
      </c>
      <c r="G47" s="9" t="s">
        <v>51</v>
      </c>
      <c r="H47" s="9" t="s">
        <v>233</v>
      </c>
      <c r="I47" s="10" t="s">
        <v>345</v>
      </c>
      <c r="J47" s="11">
        <v>44400</v>
      </c>
      <c r="K47" s="30" t="s">
        <v>346</v>
      </c>
      <c r="L47" s="31">
        <v>44637</v>
      </c>
      <c r="M47" s="31">
        <v>44700</v>
      </c>
      <c r="N47" s="32"/>
      <c r="O47" s="32" t="s">
        <v>347</v>
      </c>
      <c r="P47" s="20" t="s">
        <v>56</v>
      </c>
      <c r="Q47" s="33">
        <v>0.99929999999999997</v>
      </c>
      <c r="R47" s="33">
        <v>0.53332000000000002</v>
      </c>
      <c r="S47" s="33">
        <v>-0.46597999999999995</v>
      </c>
      <c r="T47" s="38">
        <v>45016</v>
      </c>
      <c r="U47" s="38">
        <v>45062</v>
      </c>
      <c r="V47" s="38">
        <v>45069</v>
      </c>
      <c r="W47" s="38">
        <v>45107</v>
      </c>
      <c r="X47" s="38" t="s">
        <v>57</v>
      </c>
      <c r="Y47" s="38"/>
      <c r="Z47" s="38">
        <v>44729</v>
      </c>
      <c r="AA47" s="38"/>
      <c r="AB47" s="38">
        <v>0</v>
      </c>
      <c r="AC47" s="38"/>
      <c r="AD47" s="38">
        <v>0</v>
      </c>
      <c r="AE47" s="20">
        <v>8</v>
      </c>
      <c r="AF47" s="20">
        <v>8</v>
      </c>
      <c r="AG47" s="9" t="s">
        <v>348</v>
      </c>
      <c r="AH47" s="9" t="s">
        <v>349</v>
      </c>
      <c r="AI47" s="10" t="s">
        <v>350</v>
      </c>
      <c r="AJ47" s="46">
        <v>3043429981</v>
      </c>
      <c r="AK47" s="47">
        <v>4136085737</v>
      </c>
      <c r="AL47" s="47">
        <v>0</v>
      </c>
      <c r="AM47" s="47">
        <v>4136085737</v>
      </c>
      <c r="AN47" s="47">
        <v>4137299930</v>
      </c>
      <c r="AO47" s="10" t="s">
        <v>113</v>
      </c>
      <c r="AP47" s="10" t="s">
        <v>114</v>
      </c>
      <c r="AQ47" t="e">
        <f>VLOOKUP(TCoordinacion[[#This Row],[ID SISTEMA DE INFORMACION]],[1]!ProyectosSGMO[[#All],[IDPROYECTO]:[DEPARTAMENTO]],3,FALSE)</f>
        <v>#REF!</v>
      </c>
      <c r="AR47" t="e">
        <f>VLOOKUP(TCoordinacion[[#This Row],[ID SISTEMA DE INFORMACION]],[1]!ProyectosSGMO[[#All],[IDPROYECTO]:[DEPARTAMENTO]],4,FALSE)</f>
        <v>#REF!</v>
      </c>
      <c r="AS47">
        <v>11512</v>
      </c>
    </row>
    <row r="48" spans="1:45" ht="54" hidden="1" customHeight="1" x14ac:dyDescent="0.3">
      <c r="A48" s="60">
        <v>10981</v>
      </c>
      <c r="B48" s="5" t="s">
        <v>351</v>
      </c>
      <c r="C48" s="5">
        <v>1</v>
      </c>
      <c r="D48" s="6" t="s">
        <v>103</v>
      </c>
      <c r="E48" s="7" t="s">
        <v>217</v>
      </c>
      <c r="F48" s="8" t="s">
        <v>352</v>
      </c>
      <c r="G48" s="9" t="s">
        <v>51</v>
      </c>
      <c r="H48" s="9" t="s">
        <v>233</v>
      </c>
      <c r="I48" s="10" t="s">
        <v>353</v>
      </c>
      <c r="J48" s="11">
        <v>44512</v>
      </c>
      <c r="K48" s="30" t="s">
        <v>354</v>
      </c>
      <c r="L48" s="31">
        <v>44741</v>
      </c>
      <c r="M48" s="31">
        <v>44789</v>
      </c>
      <c r="N48" s="32"/>
      <c r="O48" s="32" t="s">
        <v>355</v>
      </c>
      <c r="P48" s="20" t="s">
        <v>56</v>
      </c>
      <c r="Q48" s="33">
        <v>0.99039999999999995</v>
      </c>
      <c r="R48" s="33">
        <v>0.7016</v>
      </c>
      <c r="S48" s="33">
        <v>-0.28879999999999995</v>
      </c>
      <c r="T48" s="38">
        <v>44980</v>
      </c>
      <c r="U48" s="38">
        <v>45055</v>
      </c>
      <c r="V48" s="38">
        <v>45058</v>
      </c>
      <c r="W48" s="38">
        <v>45138</v>
      </c>
      <c r="X48" s="38" t="s">
        <v>57</v>
      </c>
      <c r="Y48" s="38"/>
      <c r="Z48" s="38">
        <v>44834</v>
      </c>
      <c r="AA48" s="38"/>
      <c r="AB48" s="38">
        <v>0</v>
      </c>
      <c r="AC48" s="38"/>
      <c r="AD48" s="38">
        <v>0</v>
      </c>
      <c r="AE48" s="20">
        <v>6</v>
      </c>
      <c r="AF48" s="20">
        <v>6</v>
      </c>
      <c r="AG48" s="9" t="s">
        <v>356</v>
      </c>
      <c r="AH48" s="9" t="s">
        <v>357</v>
      </c>
      <c r="AI48" s="10" t="s">
        <v>358</v>
      </c>
      <c r="AJ48" s="46">
        <v>3107272236</v>
      </c>
      <c r="AK48" s="47">
        <v>3008345526</v>
      </c>
      <c r="AL48" s="47">
        <v>0</v>
      </c>
      <c r="AM48" s="47">
        <v>3008345526</v>
      </c>
      <c r="AN48" s="47">
        <v>2854299428</v>
      </c>
      <c r="AO48" s="10" t="s">
        <v>113</v>
      </c>
      <c r="AP48" s="10" t="s">
        <v>250</v>
      </c>
      <c r="AQ48" t="e">
        <f>VLOOKUP(TCoordinacion[[#This Row],[ID SISTEMA DE INFORMACION]],[1]!ProyectosSGMO[[#All],[IDPROYECTO]:[DEPARTAMENTO]],3,FALSE)</f>
        <v>#REF!</v>
      </c>
      <c r="AR48" t="e">
        <f>VLOOKUP(TCoordinacion[[#This Row],[ID SISTEMA DE INFORMACION]],[1]!ProyectosSGMO[[#All],[IDPROYECTO]:[DEPARTAMENTO]],4,FALSE)</f>
        <v>#REF!</v>
      </c>
      <c r="AS48">
        <v>10981</v>
      </c>
    </row>
    <row r="49" spans="1:46" ht="54" hidden="1" customHeight="1" x14ac:dyDescent="0.3">
      <c r="A49" s="60">
        <v>11083</v>
      </c>
      <c r="B49" s="5" t="s">
        <v>359</v>
      </c>
      <c r="C49" s="5">
        <v>1</v>
      </c>
      <c r="D49" s="6" t="s">
        <v>103</v>
      </c>
      <c r="E49" s="7" t="s">
        <v>217</v>
      </c>
      <c r="F49" s="8" t="s">
        <v>360</v>
      </c>
      <c r="G49" s="9" t="s">
        <v>51</v>
      </c>
      <c r="H49" s="9" t="s">
        <v>233</v>
      </c>
      <c r="I49" s="10" t="s">
        <v>361</v>
      </c>
      <c r="J49" s="11">
        <v>44512</v>
      </c>
      <c r="K49" s="30" t="s">
        <v>362</v>
      </c>
      <c r="L49" s="31">
        <v>44726</v>
      </c>
      <c r="M49" s="31">
        <v>44761</v>
      </c>
      <c r="N49" s="32"/>
      <c r="O49" s="32" t="s">
        <v>363</v>
      </c>
      <c r="P49" s="20" t="s">
        <v>322</v>
      </c>
      <c r="Q49" s="33">
        <v>1</v>
      </c>
      <c r="R49" s="33">
        <v>0.61990000000000001</v>
      </c>
      <c r="S49" s="33">
        <v>-0.38009999999999999</v>
      </c>
      <c r="T49" s="38">
        <v>0</v>
      </c>
      <c r="U49" s="38">
        <v>0</v>
      </c>
      <c r="V49" s="38">
        <v>44926</v>
      </c>
      <c r="W49" s="38">
        <v>44926</v>
      </c>
      <c r="X49" s="38" t="s">
        <v>68</v>
      </c>
      <c r="Y49" s="38"/>
      <c r="Z49" s="38">
        <v>44799</v>
      </c>
      <c r="AA49" s="38"/>
      <c r="AB49" s="38">
        <v>0</v>
      </c>
      <c r="AC49" s="38"/>
      <c r="AD49" s="38">
        <v>0</v>
      </c>
      <c r="AE49" s="20">
        <v>3</v>
      </c>
      <c r="AF49" s="20">
        <v>3</v>
      </c>
      <c r="AG49" s="9" t="s">
        <v>364</v>
      </c>
      <c r="AH49" s="9" t="s">
        <v>365</v>
      </c>
      <c r="AI49" s="10" t="s">
        <v>366</v>
      </c>
      <c r="AJ49" s="46">
        <v>3217752430</v>
      </c>
      <c r="AK49" s="47">
        <v>1869800376</v>
      </c>
      <c r="AL49" s="47">
        <v>0</v>
      </c>
      <c r="AM49" s="47">
        <v>1869800376</v>
      </c>
      <c r="AN49" s="47">
        <v>1870266102</v>
      </c>
      <c r="AO49" s="10" t="s">
        <v>113</v>
      </c>
      <c r="AP49" s="10" t="s">
        <v>250</v>
      </c>
      <c r="AQ49" t="e">
        <f>VLOOKUP(TCoordinacion[[#This Row],[ID SISTEMA DE INFORMACION]],[1]!ProyectosSGMO[[#All],[IDPROYECTO]:[DEPARTAMENTO]],3,FALSE)</f>
        <v>#REF!</v>
      </c>
      <c r="AR49" t="e">
        <f>VLOOKUP(TCoordinacion[[#This Row],[ID SISTEMA DE INFORMACION]],[1]!ProyectosSGMO[[#All],[IDPROYECTO]:[DEPARTAMENTO]],4,FALSE)</f>
        <v>#REF!</v>
      </c>
      <c r="AS49">
        <v>11083</v>
      </c>
    </row>
    <row r="50" spans="1:46" ht="54" hidden="1" customHeight="1" x14ac:dyDescent="0.3">
      <c r="A50" s="60">
        <v>10993</v>
      </c>
      <c r="B50" s="5" t="s">
        <v>367</v>
      </c>
      <c r="C50" s="5">
        <v>1</v>
      </c>
      <c r="D50" s="6" t="s">
        <v>103</v>
      </c>
      <c r="E50" s="7" t="s">
        <v>217</v>
      </c>
      <c r="F50" s="8" t="s">
        <v>368</v>
      </c>
      <c r="G50" s="9" t="s">
        <v>51</v>
      </c>
      <c r="H50" s="9" t="s">
        <v>233</v>
      </c>
      <c r="I50" s="10" t="s">
        <v>369</v>
      </c>
      <c r="J50" s="11">
        <v>44489</v>
      </c>
      <c r="K50" s="30" t="s">
        <v>370</v>
      </c>
      <c r="L50" s="31">
        <v>44748</v>
      </c>
      <c r="M50" s="31">
        <v>44778</v>
      </c>
      <c r="N50" s="32"/>
      <c r="O50" s="32" t="s">
        <v>371</v>
      </c>
      <c r="P50" s="20" t="s">
        <v>80</v>
      </c>
      <c r="Q50" s="33">
        <v>0.77149999999999996</v>
      </c>
      <c r="R50" s="33">
        <v>0.67030000000000001</v>
      </c>
      <c r="S50" s="33">
        <v>-0.10119999999999996</v>
      </c>
      <c r="T50" s="38">
        <v>0</v>
      </c>
      <c r="U50" s="38">
        <v>0</v>
      </c>
      <c r="V50" s="38">
        <v>45068</v>
      </c>
      <c r="W50" s="38">
        <v>45107</v>
      </c>
      <c r="X50" s="38" t="s">
        <v>57</v>
      </c>
      <c r="Y50" s="38"/>
      <c r="Z50" s="38">
        <v>44847</v>
      </c>
      <c r="AA50" s="38"/>
      <c r="AB50" s="38">
        <v>0</v>
      </c>
      <c r="AC50" s="38"/>
      <c r="AD50" s="38">
        <v>0</v>
      </c>
      <c r="AE50" s="20">
        <v>6</v>
      </c>
      <c r="AF50" s="20">
        <v>6</v>
      </c>
      <c r="AG50" s="9" t="s">
        <v>372</v>
      </c>
      <c r="AH50" s="9" t="s">
        <v>373</v>
      </c>
      <c r="AI50" s="10" t="s">
        <v>374</v>
      </c>
      <c r="AJ50" s="46">
        <v>3218988570</v>
      </c>
      <c r="AK50" s="47">
        <v>5125447564</v>
      </c>
      <c r="AL50" s="47">
        <v>0</v>
      </c>
      <c r="AM50" s="47">
        <v>5125447564</v>
      </c>
      <c r="AN50" s="47">
        <v>5125447564</v>
      </c>
      <c r="AO50" s="10" t="s">
        <v>113</v>
      </c>
      <c r="AP50" s="10" t="s">
        <v>250</v>
      </c>
      <c r="AQ50" t="e">
        <f>VLOOKUP(TCoordinacion[[#This Row],[ID SISTEMA DE INFORMACION]],[1]!ProyectosSGMO[[#All],[IDPROYECTO]:[DEPARTAMENTO]],3,FALSE)</f>
        <v>#REF!</v>
      </c>
      <c r="AR50" t="e">
        <f>VLOOKUP(TCoordinacion[[#This Row],[ID SISTEMA DE INFORMACION]],[1]!ProyectosSGMO[[#All],[IDPROYECTO]:[DEPARTAMENTO]],4,FALSE)</f>
        <v>#REF!</v>
      </c>
      <c r="AS50">
        <v>10993</v>
      </c>
    </row>
    <row r="51" spans="1:46" ht="54" hidden="1" customHeight="1" x14ac:dyDescent="0.3">
      <c r="A51" s="61">
        <v>1880</v>
      </c>
      <c r="B51" s="6" t="s">
        <v>375</v>
      </c>
      <c r="C51" s="5">
        <v>1</v>
      </c>
      <c r="D51" s="6" t="s">
        <v>103</v>
      </c>
      <c r="E51" s="7" t="s">
        <v>217</v>
      </c>
      <c r="F51" s="8" t="s">
        <v>376</v>
      </c>
      <c r="G51" s="9" t="s">
        <v>65</v>
      </c>
      <c r="H51" s="9" t="s">
        <v>65</v>
      </c>
      <c r="I51" s="10" t="s">
        <v>377</v>
      </c>
      <c r="J51" s="11">
        <v>44764</v>
      </c>
      <c r="K51" s="30" t="s">
        <v>378</v>
      </c>
      <c r="L51" s="31">
        <v>0</v>
      </c>
      <c r="M51" s="31" t="s">
        <v>122</v>
      </c>
      <c r="N51" s="32"/>
      <c r="O51" s="32"/>
      <c r="P51" s="20" t="s">
        <v>123</v>
      </c>
      <c r="Q51" s="33">
        <v>0</v>
      </c>
      <c r="R51" s="33">
        <v>0</v>
      </c>
      <c r="S51" s="33">
        <v>0</v>
      </c>
      <c r="T51" s="38">
        <v>0</v>
      </c>
      <c r="U51" s="38">
        <v>0</v>
      </c>
      <c r="V51" s="38">
        <v>0</v>
      </c>
      <c r="W51" s="38">
        <v>44926</v>
      </c>
      <c r="X51" s="38" t="s">
        <v>68</v>
      </c>
      <c r="Y51" s="38"/>
      <c r="Z51" s="38">
        <v>0</v>
      </c>
      <c r="AA51" s="38"/>
      <c r="AB51" s="38">
        <v>0</v>
      </c>
      <c r="AC51" s="38"/>
      <c r="AD51" s="38">
        <v>0</v>
      </c>
      <c r="AE51" s="20">
        <v>0</v>
      </c>
      <c r="AF51" s="20">
        <v>0</v>
      </c>
      <c r="AG51" s="9" t="s">
        <v>379</v>
      </c>
      <c r="AH51" s="9">
        <v>0</v>
      </c>
      <c r="AI51" s="10">
        <v>0</v>
      </c>
      <c r="AJ51" s="46">
        <v>0</v>
      </c>
      <c r="AK51" s="47">
        <v>0</v>
      </c>
      <c r="AL51" s="47">
        <v>0</v>
      </c>
      <c r="AM51" s="47">
        <v>0</v>
      </c>
      <c r="AN51" s="47">
        <v>1500000000</v>
      </c>
      <c r="AO51" s="10" t="s">
        <v>240</v>
      </c>
      <c r="AP51" s="10" t="s">
        <v>380</v>
      </c>
      <c r="AQ51" t="e">
        <f>VLOOKUP(TCoordinacion[[#This Row],[ID SISTEMA DE INFORMACION]],[1]!ProyectosSGMO[[#All],[IDPROYECTO]:[DEPARTAMENTO]],3,FALSE)</f>
        <v>#REF!</v>
      </c>
      <c r="AR51" t="e">
        <f>VLOOKUP(TCoordinacion[[#This Row],[ID SISTEMA DE INFORMACION]],[1]!ProyectosSGMO[[#All],[IDPROYECTO]:[DEPARTAMENTO]],4,FALSE)</f>
        <v>#REF!</v>
      </c>
      <c r="AS51" s="69">
        <v>16449</v>
      </c>
      <c r="AT51" s="69" t="s">
        <v>381</v>
      </c>
    </row>
    <row r="52" spans="1:46" ht="54" hidden="1" customHeight="1" x14ac:dyDescent="0.3">
      <c r="A52" s="60">
        <v>11948</v>
      </c>
      <c r="B52" s="5" t="s">
        <v>382</v>
      </c>
      <c r="C52" s="5">
        <v>2</v>
      </c>
      <c r="D52" s="6" t="s">
        <v>383</v>
      </c>
      <c r="E52" s="7" t="s">
        <v>173</v>
      </c>
      <c r="F52" s="8" t="s">
        <v>384</v>
      </c>
      <c r="G52" s="9" t="s">
        <v>51</v>
      </c>
      <c r="H52" s="9" t="s">
        <v>233</v>
      </c>
      <c r="I52" s="10" t="s">
        <v>385</v>
      </c>
      <c r="J52" s="11">
        <v>44307</v>
      </c>
      <c r="K52" s="30" t="s">
        <v>386</v>
      </c>
      <c r="L52" s="31">
        <v>44509</v>
      </c>
      <c r="M52" s="31">
        <v>44536</v>
      </c>
      <c r="N52" s="32"/>
      <c r="O52" s="32" t="s">
        <v>387</v>
      </c>
      <c r="P52" s="20" t="s">
        <v>68</v>
      </c>
      <c r="Q52" s="33">
        <v>1</v>
      </c>
      <c r="R52" s="33">
        <v>1</v>
      </c>
      <c r="S52" s="33">
        <v>0</v>
      </c>
      <c r="T52" s="38">
        <v>0</v>
      </c>
      <c r="U52" s="38">
        <v>0</v>
      </c>
      <c r="V52" s="38">
        <v>44925</v>
      </c>
      <c r="W52" s="38">
        <v>44926</v>
      </c>
      <c r="X52" s="38" t="s">
        <v>68</v>
      </c>
      <c r="Y52" s="38"/>
      <c r="Z52" s="38">
        <v>44617</v>
      </c>
      <c r="AA52" s="38"/>
      <c r="AB52" s="38">
        <v>44846</v>
      </c>
      <c r="AC52" s="38"/>
      <c r="AD52" s="38">
        <v>0</v>
      </c>
      <c r="AE52" s="20">
        <v>3</v>
      </c>
      <c r="AF52" s="20">
        <v>9.5</v>
      </c>
      <c r="AG52" s="9" t="s">
        <v>388</v>
      </c>
      <c r="AH52" s="9" t="s">
        <v>389</v>
      </c>
      <c r="AI52" s="10" t="s">
        <v>390</v>
      </c>
      <c r="AJ52" s="46">
        <v>3134777048</v>
      </c>
      <c r="AK52" s="47">
        <v>1764850362</v>
      </c>
      <c r="AL52" s="47">
        <v>0</v>
      </c>
      <c r="AM52" s="47">
        <v>1764850362</v>
      </c>
      <c r="AN52" s="47">
        <v>1921848578</v>
      </c>
      <c r="AO52" s="10" t="s">
        <v>391</v>
      </c>
      <c r="AP52" s="10" t="s">
        <v>63</v>
      </c>
      <c r="AQ52" t="e">
        <f>VLOOKUP(TCoordinacion[[#This Row],[ID SISTEMA DE INFORMACION]],[1]!ProyectosSGMO[[#All],[IDPROYECTO]:[DEPARTAMENTO]],3,FALSE)</f>
        <v>#REF!</v>
      </c>
      <c r="AR52" t="e">
        <f>VLOOKUP(TCoordinacion[[#This Row],[ID SISTEMA DE INFORMACION]],[1]!ProyectosSGMO[[#All],[IDPROYECTO]:[DEPARTAMENTO]],4,FALSE)</f>
        <v>#REF!</v>
      </c>
      <c r="AS52">
        <v>11948</v>
      </c>
    </row>
    <row r="53" spans="1:46" ht="54" hidden="1" customHeight="1" x14ac:dyDescent="0.3">
      <c r="A53" s="60">
        <v>12166</v>
      </c>
      <c r="B53" s="5" t="s">
        <v>392</v>
      </c>
      <c r="C53" s="5">
        <v>2</v>
      </c>
      <c r="D53" s="6" t="s">
        <v>383</v>
      </c>
      <c r="E53" s="7" t="s">
        <v>393</v>
      </c>
      <c r="F53" s="8" t="s">
        <v>394</v>
      </c>
      <c r="G53" s="9" t="s">
        <v>51</v>
      </c>
      <c r="H53" s="9" t="s">
        <v>52</v>
      </c>
      <c r="I53" s="10" t="s">
        <v>395</v>
      </c>
      <c r="J53" s="11">
        <v>44419</v>
      </c>
      <c r="K53" s="30" t="s">
        <v>396</v>
      </c>
      <c r="L53" s="31">
        <v>44810</v>
      </c>
      <c r="M53" s="31">
        <v>44838</v>
      </c>
      <c r="N53" s="32"/>
      <c r="O53" s="32" t="s">
        <v>397</v>
      </c>
      <c r="P53" s="20" t="s">
        <v>80</v>
      </c>
      <c r="Q53" s="33">
        <v>0.78059999999999996</v>
      </c>
      <c r="R53" s="33">
        <v>0.19009999999999999</v>
      </c>
      <c r="S53" s="33">
        <v>-0.59050000000000002</v>
      </c>
      <c r="T53" s="38" t="s">
        <v>220</v>
      </c>
      <c r="U53" s="38">
        <v>0</v>
      </c>
      <c r="V53" s="38">
        <v>45111</v>
      </c>
      <c r="W53" s="38">
        <v>45138</v>
      </c>
      <c r="X53" s="38" t="s">
        <v>57</v>
      </c>
      <c r="Y53" s="38"/>
      <c r="Z53" s="38">
        <v>44889</v>
      </c>
      <c r="AA53" s="38"/>
      <c r="AB53" s="38">
        <v>0</v>
      </c>
      <c r="AC53" s="38"/>
      <c r="AD53" s="38">
        <v>0</v>
      </c>
      <c r="AE53" s="20">
        <v>9</v>
      </c>
      <c r="AF53" s="20">
        <v>9</v>
      </c>
      <c r="AG53" s="9" t="s">
        <v>398</v>
      </c>
      <c r="AH53" s="9" t="s">
        <v>399</v>
      </c>
      <c r="AI53" s="10" t="s">
        <v>400</v>
      </c>
      <c r="AJ53" s="46">
        <v>0</v>
      </c>
      <c r="AK53" s="47">
        <v>4405846113</v>
      </c>
      <c r="AL53" s="47">
        <v>0</v>
      </c>
      <c r="AM53" s="47">
        <v>4405846113</v>
      </c>
      <c r="AN53" s="47">
        <v>4585471420</v>
      </c>
      <c r="AO53" s="10" t="s">
        <v>240</v>
      </c>
      <c r="AP53" s="10" t="s">
        <v>250</v>
      </c>
      <c r="AQ53" t="e">
        <f>VLOOKUP(TCoordinacion[[#This Row],[ID SISTEMA DE INFORMACION]],[1]!ProyectosSGMO[[#All],[IDPROYECTO]:[DEPARTAMENTO]],3,FALSE)</f>
        <v>#REF!</v>
      </c>
      <c r="AR53" t="e">
        <f>VLOOKUP(TCoordinacion[[#This Row],[ID SISTEMA DE INFORMACION]],[1]!ProyectosSGMO[[#All],[IDPROYECTO]:[DEPARTAMENTO]],4,FALSE)</f>
        <v>#REF!</v>
      </c>
      <c r="AS53">
        <v>12166</v>
      </c>
    </row>
    <row r="54" spans="1:46" ht="54" hidden="1" customHeight="1" x14ac:dyDescent="0.3">
      <c r="A54" s="60">
        <v>11633</v>
      </c>
      <c r="B54" s="5" t="s">
        <v>401</v>
      </c>
      <c r="C54" s="5">
        <v>2</v>
      </c>
      <c r="D54" s="6" t="s">
        <v>383</v>
      </c>
      <c r="E54" s="7" t="s">
        <v>173</v>
      </c>
      <c r="F54" s="8" t="s">
        <v>402</v>
      </c>
      <c r="G54" s="9" t="s">
        <v>51</v>
      </c>
      <c r="H54" s="9" t="s">
        <v>52</v>
      </c>
      <c r="I54" s="10" t="s">
        <v>403</v>
      </c>
      <c r="J54" s="11">
        <v>44327</v>
      </c>
      <c r="K54" s="30" t="s">
        <v>404</v>
      </c>
      <c r="L54" s="31">
        <v>44621</v>
      </c>
      <c r="M54" s="31">
        <v>44634</v>
      </c>
      <c r="N54" s="32"/>
      <c r="O54" s="32" t="s">
        <v>405</v>
      </c>
      <c r="P54" s="20" t="s">
        <v>68</v>
      </c>
      <c r="Q54" s="33">
        <v>1</v>
      </c>
      <c r="R54" s="33">
        <v>1</v>
      </c>
      <c r="S54" s="33">
        <v>0</v>
      </c>
      <c r="T54" s="38">
        <v>0</v>
      </c>
      <c r="U54" s="38">
        <v>0</v>
      </c>
      <c r="V54" s="38">
        <v>44915</v>
      </c>
      <c r="W54" s="38">
        <v>44926</v>
      </c>
      <c r="X54" s="38" t="s">
        <v>68</v>
      </c>
      <c r="Y54" s="38"/>
      <c r="Z54" s="38">
        <v>44699</v>
      </c>
      <c r="AA54" s="38"/>
      <c r="AB54" s="38">
        <v>44845</v>
      </c>
      <c r="AC54" s="38"/>
      <c r="AD54" s="38">
        <v>0</v>
      </c>
      <c r="AE54" s="20">
        <v>5</v>
      </c>
      <c r="AF54" s="20">
        <v>6.5</v>
      </c>
      <c r="AG54" s="9" t="s">
        <v>406</v>
      </c>
      <c r="AH54" s="9" t="s">
        <v>407</v>
      </c>
      <c r="AI54" s="10" t="s">
        <v>408</v>
      </c>
      <c r="AJ54" s="46">
        <v>3108954673</v>
      </c>
      <c r="AK54" s="47">
        <v>2086321748.5</v>
      </c>
      <c r="AL54" s="47">
        <v>0</v>
      </c>
      <c r="AM54" s="47">
        <v>2086321748.5</v>
      </c>
      <c r="AN54" s="47">
        <v>2215713740</v>
      </c>
      <c r="AO54" s="10" t="s">
        <v>391</v>
      </c>
      <c r="AP54" s="10" t="s">
        <v>63</v>
      </c>
      <c r="AQ54" t="e">
        <f>VLOOKUP(TCoordinacion[[#This Row],[ID SISTEMA DE INFORMACION]],[1]!ProyectosSGMO[[#All],[IDPROYECTO]:[DEPARTAMENTO]],3,FALSE)</f>
        <v>#REF!</v>
      </c>
      <c r="AR54" t="e">
        <f>VLOOKUP(TCoordinacion[[#This Row],[ID SISTEMA DE INFORMACION]],[1]!ProyectosSGMO[[#All],[IDPROYECTO]:[DEPARTAMENTO]],4,FALSE)</f>
        <v>#REF!</v>
      </c>
      <c r="AS54">
        <v>11633</v>
      </c>
    </row>
    <row r="55" spans="1:46" ht="54" hidden="1" customHeight="1" x14ac:dyDescent="0.3">
      <c r="A55" s="60">
        <v>11636</v>
      </c>
      <c r="B55" s="5" t="s">
        <v>409</v>
      </c>
      <c r="C55" s="5">
        <v>2</v>
      </c>
      <c r="D55" s="6" t="s">
        <v>383</v>
      </c>
      <c r="E55" s="7" t="s">
        <v>173</v>
      </c>
      <c r="F55" s="8" t="s">
        <v>410</v>
      </c>
      <c r="G55" s="9" t="s">
        <v>51</v>
      </c>
      <c r="H55" s="9" t="s">
        <v>52</v>
      </c>
      <c r="I55" s="10" t="s">
        <v>411</v>
      </c>
      <c r="J55" s="11">
        <v>44307</v>
      </c>
      <c r="K55" s="30" t="s">
        <v>412</v>
      </c>
      <c r="L55" s="31">
        <v>44585</v>
      </c>
      <c r="M55" s="31">
        <v>44621</v>
      </c>
      <c r="N55" s="32"/>
      <c r="O55" s="32" t="s">
        <v>413</v>
      </c>
      <c r="P55" s="20" t="s">
        <v>67</v>
      </c>
      <c r="Q55" s="33">
        <v>1</v>
      </c>
      <c r="R55" s="33">
        <v>1</v>
      </c>
      <c r="S55" s="33">
        <v>0</v>
      </c>
      <c r="T55" s="38">
        <v>0</v>
      </c>
      <c r="U55" s="38">
        <v>0</v>
      </c>
      <c r="V55" s="38">
        <v>44681</v>
      </c>
      <c r="W55" s="38">
        <v>44742</v>
      </c>
      <c r="X55" s="38" t="s">
        <v>68</v>
      </c>
      <c r="Y55" s="38"/>
      <c r="Z55" s="38">
        <v>44645</v>
      </c>
      <c r="AA55" s="38"/>
      <c r="AB55" s="38">
        <v>44697</v>
      </c>
      <c r="AC55" s="38"/>
      <c r="AD55" s="38">
        <v>44727</v>
      </c>
      <c r="AE55" s="20">
        <v>2</v>
      </c>
      <c r="AF55" s="20">
        <v>2</v>
      </c>
      <c r="AG55" s="9" t="s">
        <v>414</v>
      </c>
      <c r="AH55" s="9" t="s">
        <v>415</v>
      </c>
      <c r="AI55" s="10" t="s">
        <v>416</v>
      </c>
      <c r="AJ55" s="46" t="s">
        <v>417</v>
      </c>
      <c r="AK55" s="47">
        <v>609940501.48000002</v>
      </c>
      <c r="AL55" s="47">
        <v>0</v>
      </c>
      <c r="AM55" s="47">
        <v>609940501.48000002</v>
      </c>
      <c r="AN55" s="47">
        <v>610635404</v>
      </c>
      <c r="AO55" s="10" t="s">
        <v>391</v>
      </c>
      <c r="AP55" s="10" t="s">
        <v>241</v>
      </c>
      <c r="AQ55" t="e">
        <f>VLOOKUP(TCoordinacion[[#This Row],[ID SISTEMA DE INFORMACION]],[1]!ProyectosSGMO[[#All],[IDPROYECTO]:[DEPARTAMENTO]],3,FALSE)</f>
        <v>#REF!</v>
      </c>
      <c r="AR55" t="e">
        <f>VLOOKUP(TCoordinacion[[#This Row],[ID SISTEMA DE INFORMACION]],[1]!ProyectosSGMO[[#All],[IDPROYECTO]:[DEPARTAMENTO]],4,FALSE)</f>
        <v>#REF!</v>
      </c>
      <c r="AS55">
        <v>11636</v>
      </c>
    </row>
    <row r="56" spans="1:46" ht="54" hidden="1" customHeight="1" x14ac:dyDescent="0.3">
      <c r="A56" s="60">
        <v>11699</v>
      </c>
      <c r="B56" s="5" t="s">
        <v>418</v>
      </c>
      <c r="C56" s="5">
        <v>2</v>
      </c>
      <c r="D56" s="6" t="s">
        <v>383</v>
      </c>
      <c r="E56" s="7" t="s">
        <v>393</v>
      </c>
      <c r="F56" s="8" t="s">
        <v>419</v>
      </c>
      <c r="G56" s="9" t="s">
        <v>51</v>
      </c>
      <c r="H56" s="9" t="s">
        <v>52</v>
      </c>
      <c r="I56" s="10" t="s">
        <v>420</v>
      </c>
      <c r="J56" s="11">
        <v>44307</v>
      </c>
      <c r="K56" s="30" t="s">
        <v>421</v>
      </c>
      <c r="L56" s="31">
        <v>44622</v>
      </c>
      <c r="M56" s="31">
        <v>44637</v>
      </c>
      <c r="N56" s="32"/>
      <c r="O56" s="32" t="s">
        <v>422</v>
      </c>
      <c r="P56" s="20" t="s">
        <v>322</v>
      </c>
      <c r="Q56" s="33">
        <v>1</v>
      </c>
      <c r="R56" s="33">
        <v>0.9</v>
      </c>
      <c r="S56" s="33">
        <v>-9.9999999999999978E-2</v>
      </c>
      <c r="T56" s="38">
        <v>0</v>
      </c>
      <c r="U56" s="38">
        <v>0</v>
      </c>
      <c r="V56" s="38">
        <v>44905</v>
      </c>
      <c r="W56" s="38">
        <v>44926</v>
      </c>
      <c r="X56" s="38" t="s">
        <v>68</v>
      </c>
      <c r="Y56" s="38"/>
      <c r="Z56" s="38">
        <v>44699</v>
      </c>
      <c r="AA56" s="38"/>
      <c r="AB56" s="38">
        <v>44909</v>
      </c>
      <c r="AC56" s="38"/>
      <c r="AD56" s="38">
        <v>0</v>
      </c>
      <c r="AE56" s="20">
        <v>4</v>
      </c>
      <c r="AF56" s="20">
        <v>6</v>
      </c>
      <c r="AG56" s="9" t="s">
        <v>423</v>
      </c>
      <c r="AH56" s="9" t="s">
        <v>424</v>
      </c>
      <c r="AI56" s="10" t="s">
        <v>425</v>
      </c>
      <c r="AJ56" s="46" t="s">
        <v>426</v>
      </c>
      <c r="AK56" s="47">
        <v>1073568247</v>
      </c>
      <c r="AL56" s="47">
        <v>0</v>
      </c>
      <c r="AM56" s="47">
        <v>1073568247</v>
      </c>
      <c r="AN56" s="47">
        <v>1106563399</v>
      </c>
      <c r="AO56" s="10" t="s">
        <v>427</v>
      </c>
      <c r="AP56" s="10" t="s">
        <v>250</v>
      </c>
      <c r="AQ56" t="e">
        <f>VLOOKUP(TCoordinacion[[#This Row],[ID SISTEMA DE INFORMACION]],[1]!ProyectosSGMO[[#All],[IDPROYECTO]:[DEPARTAMENTO]],3,FALSE)</f>
        <v>#REF!</v>
      </c>
      <c r="AR56" t="e">
        <f>VLOOKUP(TCoordinacion[[#This Row],[ID SISTEMA DE INFORMACION]],[1]!ProyectosSGMO[[#All],[IDPROYECTO]:[DEPARTAMENTO]],4,FALSE)</f>
        <v>#REF!</v>
      </c>
      <c r="AS56">
        <v>11699</v>
      </c>
    </row>
    <row r="57" spans="1:46" ht="54" hidden="1" customHeight="1" x14ac:dyDescent="0.3">
      <c r="A57" s="60">
        <v>11711</v>
      </c>
      <c r="B57" s="5" t="s">
        <v>428</v>
      </c>
      <c r="C57" s="5">
        <v>2</v>
      </c>
      <c r="D57" s="6" t="s">
        <v>383</v>
      </c>
      <c r="E57" s="7" t="s">
        <v>393</v>
      </c>
      <c r="F57" s="8" t="s">
        <v>429</v>
      </c>
      <c r="G57" s="9" t="s">
        <v>51</v>
      </c>
      <c r="H57" s="9" t="s">
        <v>233</v>
      </c>
      <c r="I57" s="10" t="s">
        <v>430</v>
      </c>
      <c r="J57" s="11">
        <v>44344</v>
      </c>
      <c r="K57" s="30" t="s">
        <v>431</v>
      </c>
      <c r="L57" s="31">
        <v>44585</v>
      </c>
      <c r="M57" s="31">
        <v>44643</v>
      </c>
      <c r="N57" s="32"/>
      <c r="O57" s="32" t="s">
        <v>432</v>
      </c>
      <c r="P57" s="20" t="s">
        <v>433</v>
      </c>
      <c r="Q57" s="33">
        <v>1</v>
      </c>
      <c r="R57" s="33">
        <v>1</v>
      </c>
      <c r="S57" s="33">
        <v>0</v>
      </c>
      <c r="T57" s="38">
        <v>0</v>
      </c>
      <c r="U57" s="38">
        <v>0</v>
      </c>
      <c r="V57" s="38">
        <v>44886</v>
      </c>
      <c r="W57" s="38">
        <v>44926</v>
      </c>
      <c r="X57" s="38" t="s">
        <v>68</v>
      </c>
      <c r="Y57" s="38"/>
      <c r="Z57" s="38">
        <v>44694</v>
      </c>
      <c r="AA57" s="38"/>
      <c r="AB57" s="38">
        <v>44862</v>
      </c>
      <c r="AC57" s="38"/>
      <c r="AD57" s="38">
        <v>44972</v>
      </c>
      <c r="AE57" s="20">
        <v>5</v>
      </c>
      <c r="AF57" s="20">
        <v>7</v>
      </c>
      <c r="AG57" s="9" t="s">
        <v>434</v>
      </c>
      <c r="AH57" s="9" t="s">
        <v>435</v>
      </c>
      <c r="AI57" s="10" t="s">
        <v>436</v>
      </c>
      <c r="AJ57" s="46">
        <v>3136748144</v>
      </c>
      <c r="AK57" s="47">
        <v>1318431542</v>
      </c>
      <c r="AL57" s="47">
        <v>0</v>
      </c>
      <c r="AM57" s="47">
        <v>1318431542</v>
      </c>
      <c r="AN57" s="47">
        <v>1322646253</v>
      </c>
      <c r="AO57" s="10" t="s">
        <v>229</v>
      </c>
      <c r="AP57" s="10" t="s">
        <v>437</v>
      </c>
      <c r="AQ57" t="e">
        <f>VLOOKUP(TCoordinacion[[#This Row],[ID SISTEMA DE INFORMACION]],[1]!ProyectosSGMO[[#All],[IDPROYECTO]:[DEPARTAMENTO]],3,FALSE)</f>
        <v>#REF!</v>
      </c>
      <c r="AR57" t="e">
        <f>VLOOKUP(TCoordinacion[[#This Row],[ID SISTEMA DE INFORMACION]],[1]!ProyectosSGMO[[#All],[IDPROYECTO]:[DEPARTAMENTO]],4,FALSE)</f>
        <v>#REF!</v>
      </c>
      <c r="AS57">
        <v>11711</v>
      </c>
    </row>
    <row r="58" spans="1:46" ht="54" hidden="1" customHeight="1" x14ac:dyDescent="0.3">
      <c r="A58" s="60">
        <v>11753</v>
      </c>
      <c r="B58" s="5" t="s">
        <v>438</v>
      </c>
      <c r="C58" s="5">
        <v>2</v>
      </c>
      <c r="D58" s="6" t="s">
        <v>383</v>
      </c>
      <c r="E58" s="7" t="s">
        <v>173</v>
      </c>
      <c r="F58" s="8" t="s">
        <v>174</v>
      </c>
      <c r="G58" s="9" t="s">
        <v>51</v>
      </c>
      <c r="H58" s="9" t="s">
        <v>52</v>
      </c>
      <c r="I58" s="10" t="s">
        <v>439</v>
      </c>
      <c r="J58" s="11">
        <v>44327</v>
      </c>
      <c r="K58" s="30" t="s">
        <v>440</v>
      </c>
      <c r="L58" s="31">
        <v>44629</v>
      </c>
      <c r="M58" s="31">
        <v>44671</v>
      </c>
      <c r="N58" s="32"/>
      <c r="O58" s="32" t="s">
        <v>441</v>
      </c>
      <c r="P58" s="20" t="s">
        <v>322</v>
      </c>
      <c r="Q58" s="33">
        <v>1</v>
      </c>
      <c r="R58" s="33">
        <v>1</v>
      </c>
      <c r="S58" s="33">
        <v>0</v>
      </c>
      <c r="T58" s="38">
        <v>0</v>
      </c>
      <c r="U58" s="38">
        <v>0</v>
      </c>
      <c r="V58" s="38">
        <v>44900</v>
      </c>
      <c r="W58" s="38">
        <v>44926</v>
      </c>
      <c r="X58" s="38" t="s">
        <v>68</v>
      </c>
      <c r="Y58" s="38"/>
      <c r="Z58" s="38">
        <v>44749</v>
      </c>
      <c r="AA58" s="38"/>
      <c r="AB58" s="38">
        <v>44837</v>
      </c>
      <c r="AC58" s="38"/>
      <c r="AD58" s="38">
        <v>0</v>
      </c>
      <c r="AE58" s="20">
        <v>5</v>
      </c>
      <c r="AF58" s="20">
        <v>5</v>
      </c>
      <c r="AG58" s="9" t="s">
        <v>442</v>
      </c>
      <c r="AH58" s="9" t="s">
        <v>443</v>
      </c>
      <c r="AI58" s="10" t="s">
        <v>444</v>
      </c>
      <c r="AJ58" s="46">
        <v>3114558525</v>
      </c>
      <c r="AK58" s="47">
        <v>1107259106</v>
      </c>
      <c r="AL58" s="47">
        <v>0</v>
      </c>
      <c r="AM58" s="47">
        <v>1107259106</v>
      </c>
      <c r="AN58" s="47">
        <v>1146807463</v>
      </c>
      <c r="AO58" s="10" t="s">
        <v>391</v>
      </c>
      <c r="AP58" s="10" t="s">
        <v>63</v>
      </c>
      <c r="AQ58" t="e">
        <f>VLOOKUP(TCoordinacion[[#This Row],[ID SISTEMA DE INFORMACION]],[1]!ProyectosSGMO[[#All],[IDPROYECTO]:[DEPARTAMENTO]],3,FALSE)</f>
        <v>#REF!</v>
      </c>
      <c r="AR58" t="e">
        <f>VLOOKUP(TCoordinacion[[#This Row],[ID SISTEMA DE INFORMACION]],[1]!ProyectosSGMO[[#All],[IDPROYECTO]:[DEPARTAMENTO]],4,FALSE)</f>
        <v>#REF!</v>
      </c>
      <c r="AS58">
        <v>11753</v>
      </c>
    </row>
    <row r="59" spans="1:46" ht="54" hidden="1" customHeight="1" x14ac:dyDescent="0.3">
      <c r="A59" s="60">
        <v>11885</v>
      </c>
      <c r="B59" s="5" t="s">
        <v>445</v>
      </c>
      <c r="C59" s="5">
        <v>2</v>
      </c>
      <c r="D59" s="6" t="s">
        <v>383</v>
      </c>
      <c r="E59" s="7" t="s">
        <v>393</v>
      </c>
      <c r="F59" s="8" t="s">
        <v>446</v>
      </c>
      <c r="G59" s="9" t="s">
        <v>51</v>
      </c>
      <c r="H59" s="9" t="s">
        <v>233</v>
      </c>
      <c r="I59" s="10" t="s">
        <v>447</v>
      </c>
      <c r="J59" s="11">
        <v>44512</v>
      </c>
      <c r="K59" s="30" t="s">
        <v>448</v>
      </c>
      <c r="L59" s="31">
        <v>44669</v>
      </c>
      <c r="M59" s="31">
        <v>44697</v>
      </c>
      <c r="N59" s="32"/>
      <c r="O59" s="32" t="s">
        <v>449</v>
      </c>
      <c r="P59" s="20" t="s">
        <v>68</v>
      </c>
      <c r="Q59" s="33">
        <v>1</v>
      </c>
      <c r="R59" s="33">
        <v>1</v>
      </c>
      <c r="S59" s="33">
        <v>0</v>
      </c>
      <c r="T59" s="38">
        <v>0</v>
      </c>
      <c r="U59" s="38">
        <v>0</v>
      </c>
      <c r="V59" s="38">
        <v>44928</v>
      </c>
      <c r="W59" s="38">
        <v>45107</v>
      </c>
      <c r="X59" s="38" t="s">
        <v>57</v>
      </c>
      <c r="Y59" s="38"/>
      <c r="Z59" s="38">
        <v>44756</v>
      </c>
      <c r="AA59" s="38"/>
      <c r="AB59" s="38">
        <v>44890</v>
      </c>
      <c r="AC59" s="38"/>
      <c r="AD59" s="38">
        <v>0</v>
      </c>
      <c r="AE59" s="20">
        <v>4</v>
      </c>
      <c r="AF59" s="20">
        <v>4</v>
      </c>
      <c r="AG59" s="9" t="s">
        <v>450</v>
      </c>
      <c r="AH59" s="9" t="s">
        <v>451</v>
      </c>
      <c r="AI59" s="10" t="s">
        <v>452</v>
      </c>
      <c r="AJ59" s="46">
        <v>3206957771</v>
      </c>
      <c r="AK59" s="47">
        <v>1763610680</v>
      </c>
      <c r="AL59" s="47">
        <v>0</v>
      </c>
      <c r="AM59" s="47">
        <v>1763610680</v>
      </c>
      <c r="AN59" s="47">
        <v>1800000000</v>
      </c>
      <c r="AO59" s="10" t="s">
        <v>229</v>
      </c>
      <c r="AP59" s="10" t="s">
        <v>437</v>
      </c>
      <c r="AQ59" t="e">
        <f>VLOOKUP(TCoordinacion[[#This Row],[ID SISTEMA DE INFORMACION]],[1]!ProyectosSGMO[[#All],[IDPROYECTO]:[DEPARTAMENTO]],3,FALSE)</f>
        <v>#REF!</v>
      </c>
      <c r="AR59" t="e">
        <f>VLOOKUP(TCoordinacion[[#This Row],[ID SISTEMA DE INFORMACION]],[1]!ProyectosSGMO[[#All],[IDPROYECTO]:[DEPARTAMENTO]],4,FALSE)</f>
        <v>#REF!</v>
      </c>
      <c r="AS59">
        <v>11885</v>
      </c>
    </row>
    <row r="60" spans="1:46" ht="54" hidden="1" customHeight="1" x14ac:dyDescent="0.3">
      <c r="A60" s="60">
        <v>12243</v>
      </c>
      <c r="B60" s="5" t="s">
        <v>453</v>
      </c>
      <c r="C60" s="5">
        <v>2</v>
      </c>
      <c r="D60" s="6" t="s">
        <v>383</v>
      </c>
      <c r="E60" s="7" t="s">
        <v>393</v>
      </c>
      <c r="F60" s="8" t="s">
        <v>454</v>
      </c>
      <c r="G60" s="9" t="s">
        <v>51</v>
      </c>
      <c r="H60" s="9" t="s">
        <v>52</v>
      </c>
      <c r="I60" s="10" t="s">
        <v>455</v>
      </c>
      <c r="J60" s="11">
        <v>44432</v>
      </c>
      <c r="K60" s="30" t="s">
        <v>456</v>
      </c>
      <c r="L60" s="31">
        <v>44658</v>
      </c>
      <c r="M60" s="31">
        <v>44697</v>
      </c>
      <c r="N60" s="32"/>
      <c r="O60" s="32" t="s">
        <v>457</v>
      </c>
      <c r="P60" s="20" t="s">
        <v>322</v>
      </c>
      <c r="Q60" s="33">
        <v>1</v>
      </c>
      <c r="R60" s="33">
        <v>1</v>
      </c>
      <c r="S60" s="33">
        <v>0</v>
      </c>
      <c r="T60" s="38">
        <v>0</v>
      </c>
      <c r="U60" s="38">
        <v>0</v>
      </c>
      <c r="V60" s="38">
        <v>44902</v>
      </c>
      <c r="W60" s="38">
        <v>44926</v>
      </c>
      <c r="X60" s="38" t="s">
        <v>68</v>
      </c>
      <c r="Y60" s="38"/>
      <c r="Z60" s="38">
        <v>44778</v>
      </c>
      <c r="AA60" s="38"/>
      <c r="AB60" s="38">
        <v>44888</v>
      </c>
      <c r="AC60" s="38"/>
      <c r="AD60" s="38">
        <v>0</v>
      </c>
      <c r="AE60" s="20">
        <v>4</v>
      </c>
      <c r="AF60" s="20">
        <v>4</v>
      </c>
      <c r="AG60" s="9" t="s">
        <v>458</v>
      </c>
      <c r="AH60" s="9" t="s">
        <v>459</v>
      </c>
      <c r="AI60" s="10" t="s">
        <v>460</v>
      </c>
      <c r="AJ60" s="46">
        <v>3106565113</v>
      </c>
      <c r="AK60" s="47">
        <v>1429798849.9200001</v>
      </c>
      <c r="AL60" s="47">
        <v>0</v>
      </c>
      <c r="AM60" s="47">
        <v>1429798849.9200001</v>
      </c>
      <c r="AN60" s="47">
        <v>1500000000</v>
      </c>
      <c r="AO60" s="10" t="s">
        <v>240</v>
      </c>
      <c r="AP60" s="10" t="s">
        <v>461</v>
      </c>
      <c r="AQ60" t="e">
        <f>VLOOKUP(TCoordinacion[[#This Row],[ID SISTEMA DE INFORMACION]],[1]!ProyectosSGMO[[#All],[IDPROYECTO]:[DEPARTAMENTO]],3,FALSE)</f>
        <v>#REF!</v>
      </c>
      <c r="AR60" t="e">
        <f>VLOOKUP(TCoordinacion[[#This Row],[ID SISTEMA DE INFORMACION]],[1]!ProyectosSGMO[[#All],[IDPROYECTO]:[DEPARTAMENTO]],4,FALSE)</f>
        <v>#REF!</v>
      </c>
      <c r="AS60">
        <v>12243</v>
      </c>
    </row>
    <row r="61" spans="1:46" ht="54" hidden="1" customHeight="1" x14ac:dyDescent="0.3">
      <c r="A61" s="60">
        <v>12451</v>
      </c>
      <c r="B61" s="5" t="s">
        <v>462</v>
      </c>
      <c r="C61" s="5">
        <v>2</v>
      </c>
      <c r="D61" s="6" t="s">
        <v>383</v>
      </c>
      <c r="E61" s="7" t="s">
        <v>393</v>
      </c>
      <c r="F61" s="8" t="s">
        <v>463</v>
      </c>
      <c r="G61" s="9" t="s">
        <v>51</v>
      </c>
      <c r="H61" s="9" t="s">
        <v>233</v>
      </c>
      <c r="I61" s="10" t="s">
        <v>464</v>
      </c>
      <c r="J61" s="11">
        <v>44307</v>
      </c>
      <c r="K61" s="30" t="s">
        <v>465</v>
      </c>
      <c r="L61" s="31">
        <v>44728</v>
      </c>
      <c r="M61" s="31">
        <v>44742</v>
      </c>
      <c r="N61" s="32"/>
      <c r="O61" s="32" t="s">
        <v>466</v>
      </c>
      <c r="P61" s="20" t="s">
        <v>68</v>
      </c>
      <c r="Q61" s="33">
        <v>0.96319999999999995</v>
      </c>
      <c r="R61" s="33">
        <v>0.30270000000000002</v>
      </c>
      <c r="S61" s="33">
        <v>-0.66049999999999986</v>
      </c>
      <c r="T61" s="38">
        <v>0</v>
      </c>
      <c r="U61" s="38">
        <v>0</v>
      </c>
      <c r="V61" s="38">
        <v>44925</v>
      </c>
      <c r="W61" s="38">
        <v>44926</v>
      </c>
      <c r="X61" s="38" t="s">
        <v>68</v>
      </c>
      <c r="Y61" s="38"/>
      <c r="Z61" s="38">
        <v>44783</v>
      </c>
      <c r="AA61" s="38"/>
      <c r="AB61" s="38">
        <v>0</v>
      </c>
      <c r="AC61" s="38"/>
      <c r="AD61" s="38">
        <v>0</v>
      </c>
      <c r="AE61" s="20">
        <v>4</v>
      </c>
      <c r="AF61" s="20">
        <v>4</v>
      </c>
      <c r="AG61" s="9" t="s">
        <v>467</v>
      </c>
      <c r="AH61" s="9" t="s">
        <v>468</v>
      </c>
      <c r="AI61" s="10" t="s">
        <v>469</v>
      </c>
      <c r="AJ61" s="46">
        <v>0</v>
      </c>
      <c r="AK61" s="47">
        <v>1184225932</v>
      </c>
      <c r="AL61" s="47">
        <v>0</v>
      </c>
      <c r="AM61" s="47">
        <v>1184225932</v>
      </c>
      <c r="AN61" s="47">
        <v>1184940410</v>
      </c>
      <c r="AO61" s="10" t="s">
        <v>427</v>
      </c>
      <c r="AP61" s="10" t="s">
        <v>250</v>
      </c>
      <c r="AQ61" t="e">
        <f>VLOOKUP(TCoordinacion[[#This Row],[ID SISTEMA DE INFORMACION]],[1]!ProyectosSGMO[[#All],[IDPROYECTO]:[DEPARTAMENTO]],3,FALSE)</f>
        <v>#REF!</v>
      </c>
      <c r="AR61" t="e">
        <f>VLOOKUP(TCoordinacion[[#This Row],[ID SISTEMA DE INFORMACION]],[1]!ProyectosSGMO[[#All],[IDPROYECTO]:[DEPARTAMENTO]],4,FALSE)</f>
        <v>#REF!</v>
      </c>
      <c r="AS61">
        <v>12451</v>
      </c>
    </row>
    <row r="62" spans="1:46" ht="54" hidden="1" customHeight="1" x14ac:dyDescent="0.3">
      <c r="A62" s="60">
        <v>12488</v>
      </c>
      <c r="B62" s="5" t="s">
        <v>470</v>
      </c>
      <c r="C62" s="5">
        <v>2</v>
      </c>
      <c r="D62" s="6" t="s">
        <v>383</v>
      </c>
      <c r="E62" s="7" t="s">
        <v>393</v>
      </c>
      <c r="F62" s="8" t="s">
        <v>471</v>
      </c>
      <c r="G62" s="9" t="s">
        <v>51</v>
      </c>
      <c r="H62" s="9" t="s">
        <v>233</v>
      </c>
      <c r="I62" s="10" t="s">
        <v>472</v>
      </c>
      <c r="J62" s="11">
        <v>44427</v>
      </c>
      <c r="K62" s="30" t="s">
        <v>473</v>
      </c>
      <c r="L62" s="31">
        <v>44676</v>
      </c>
      <c r="M62" s="31">
        <v>44712</v>
      </c>
      <c r="N62" s="32"/>
      <c r="O62" s="32" t="s">
        <v>474</v>
      </c>
      <c r="P62" s="20" t="s">
        <v>56</v>
      </c>
      <c r="Q62" s="33">
        <v>0.72570000000000001</v>
      </c>
      <c r="R62" s="33">
        <v>0.33250000000000002</v>
      </c>
      <c r="S62" s="33">
        <v>-0.39319999999999999</v>
      </c>
      <c r="T62" s="38">
        <v>44970</v>
      </c>
      <c r="U62" s="38">
        <v>45043</v>
      </c>
      <c r="V62" s="38">
        <v>45103</v>
      </c>
      <c r="W62" s="38">
        <v>45138</v>
      </c>
      <c r="X62" s="38" t="s">
        <v>57</v>
      </c>
      <c r="Y62" s="38"/>
      <c r="Z62" s="38">
        <v>44728</v>
      </c>
      <c r="AA62" s="38"/>
      <c r="AB62" s="38">
        <v>0</v>
      </c>
      <c r="AC62" s="38"/>
      <c r="AD62" s="38">
        <v>0</v>
      </c>
      <c r="AE62" s="20">
        <v>4</v>
      </c>
      <c r="AF62" s="20">
        <v>4</v>
      </c>
      <c r="AG62" s="9" t="s">
        <v>475</v>
      </c>
      <c r="AH62" s="9" t="s">
        <v>476</v>
      </c>
      <c r="AI62" s="10" t="s">
        <v>477</v>
      </c>
      <c r="AJ62" s="46" t="s">
        <v>478</v>
      </c>
      <c r="AK62" s="47">
        <v>1880003321.0599999</v>
      </c>
      <c r="AL62" s="47">
        <v>0</v>
      </c>
      <c r="AM62" s="47">
        <v>1880003321.0599999</v>
      </c>
      <c r="AN62" s="47">
        <v>1960179212</v>
      </c>
      <c r="AO62" s="10" t="s">
        <v>240</v>
      </c>
      <c r="AP62" s="10" t="s">
        <v>461</v>
      </c>
      <c r="AQ62" t="e">
        <f>VLOOKUP(TCoordinacion[[#This Row],[ID SISTEMA DE INFORMACION]],[1]!ProyectosSGMO[[#All],[IDPROYECTO]:[DEPARTAMENTO]],3,FALSE)</f>
        <v>#REF!</v>
      </c>
      <c r="AR62" t="e">
        <f>VLOOKUP(TCoordinacion[[#This Row],[ID SISTEMA DE INFORMACION]],[1]!ProyectosSGMO[[#All],[IDPROYECTO]:[DEPARTAMENTO]],4,FALSE)</f>
        <v>#REF!</v>
      </c>
      <c r="AS62">
        <v>12488</v>
      </c>
    </row>
    <row r="63" spans="1:46" ht="54" hidden="1" customHeight="1" x14ac:dyDescent="0.3">
      <c r="A63" s="60">
        <v>12496</v>
      </c>
      <c r="B63" s="5" t="s">
        <v>479</v>
      </c>
      <c r="C63" s="5">
        <v>2</v>
      </c>
      <c r="D63" s="6" t="s">
        <v>383</v>
      </c>
      <c r="E63" s="7" t="s">
        <v>173</v>
      </c>
      <c r="F63" s="8" t="s">
        <v>205</v>
      </c>
      <c r="G63" s="9" t="s">
        <v>51</v>
      </c>
      <c r="H63" s="9" t="s">
        <v>233</v>
      </c>
      <c r="I63" s="10" t="s">
        <v>480</v>
      </c>
      <c r="J63" s="11">
        <v>44378</v>
      </c>
      <c r="K63" s="30" t="s">
        <v>481</v>
      </c>
      <c r="L63" s="31">
        <v>44669</v>
      </c>
      <c r="M63" s="31">
        <v>44718</v>
      </c>
      <c r="N63" s="32"/>
      <c r="O63" s="32" t="s">
        <v>482</v>
      </c>
      <c r="P63" s="20" t="s">
        <v>56</v>
      </c>
      <c r="Q63" s="33">
        <v>0.43569999999999998</v>
      </c>
      <c r="R63" s="33">
        <v>0.34660000000000002</v>
      </c>
      <c r="S63" s="33">
        <v>-8.9099999999999957E-2</v>
      </c>
      <c r="T63" s="38">
        <v>44956</v>
      </c>
      <c r="U63" s="38">
        <v>45046</v>
      </c>
      <c r="V63" s="38">
        <v>45085</v>
      </c>
      <c r="W63" s="38">
        <v>45138</v>
      </c>
      <c r="X63" s="38" t="s">
        <v>57</v>
      </c>
      <c r="Y63" s="38"/>
      <c r="Z63" s="38">
        <v>0</v>
      </c>
      <c r="AA63" s="38"/>
      <c r="AB63" s="38">
        <v>0</v>
      </c>
      <c r="AC63" s="38"/>
      <c r="AD63" s="38">
        <v>0</v>
      </c>
      <c r="AE63" s="20">
        <v>6</v>
      </c>
      <c r="AF63" s="20">
        <v>6</v>
      </c>
      <c r="AG63" s="9" t="s">
        <v>483</v>
      </c>
      <c r="AH63" s="9" t="s">
        <v>484</v>
      </c>
      <c r="AI63" s="10" t="s">
        <v>485</v>
      </c>
      <c r="AJ63" s="46">
        <v>3105182233</v>
      </c>
      <c r="AK63" s="47">
        <v>2433605849</v>
      </c>
      <c r="AL63" s="47">
        <v>0</v>
      </c>
      <c r="AM63" s="47">
        <v>2433605849</v>
      </c>
      <c r="AN63" s="47">
        <v>2561700178</v>
      </c>
      <c r="AO63" s="10" t="s">
        <v>486</v>
      </c>
      <c r="AP63" s="10" t="s">
        <v>63</v>
      </c>
      <c r="AQ63" t="e">
        <f>VLOOKUP(TCoordinacion[[#This Row],[ID SISTEMA DE INFORMACION]],[1]!ProyectosSGMO[[#All],[IDPROYECTO]:[DEPARTAMENTO]],3,FALSE)</f>
        <v>#REF!</v>
      </c>
      <c r="AR63" t="e">
        <f>VLOOKUP(TCoordinacion[[#This Row],[ID SISTEMA DE INFORMACION]],[1]!ProyectosSGMO[[#All],[IDPROYECTO]:[DEPARTAMENTO]],4,FALSE)</f>
        <v>#REF!</v>
      </c>
      <c r="AS63">
        <v>12496</v>
      </c>
    </row>
    <row r="64" spans="1:46" ht="54" hidden="1" customHeight="1" x14ac:dyDescent="0.3">
      <c r="A64" s="60">
        <v>11751</v>
      </c>
      <c r="B64" s="5" t="s">
        <v>487</v>
      </c>
      <c r="C64" s="5">
        <v>2</v>
      </c>
      <c r="D64" s="6" t="s">
        <v>383</v>
      </c>
      <c r="E64" s="7" t="s">
        <v>173</v>
      </c>
      <c r="F64" s="8" t="s">
        <v>174</v>
      </c>
      <c r="G64" s="9" t="s">
        <v>51</v>
      </c>
      <c r="H64" s="9" t="s">
        <v>52</v>
      </c>
      <c r="I64" s="10" t="s">
        <v>488</v>
      </c>
      <c r="J64" s="11">
        <v>44363</v>
      </c>
      <c r="K64" s="30" t="s">
        <v>489</v>
      </c>
      <c r="L64" s="31">
        <v>44629</v>
      </c>
      <c r="M64" s="31">
        <v>44712</v>
      </c>
      <c r="N64" s="32"/>
      <c r="O64" s="32" t="s">
        <v>490</v>
      </c>
      <c r="P64" s="20" t="s">
        <v>56</v>
      </c>
      <c r="Q64" s="33">
        <v>0.55100000000000005</v>
      </c>
      <c r="R64" s="33">
        <v>0.55100000000000005</v>
      </c>
      <c r="S64" s="33">
        <v>0</v>
      </c>
      <c r="T64" s="38">
        <v>45013</v>
      </c>
      <c r="U64" s="38">
        <v>45046</v>
      </c>
      <c r="V64" s="38">
        <v>45068</v>
      </c>
      <c r="W64" s="38">
        <v>45138</v>
      </c>
      <c r="X64" s="38" t="s">
        <v>57</v>
      </c>
      <c r="Y64" s="38"/>
      <c r="Z64" s="38">
        <v>44749</v>
      </c>
      <c r="AA64" s="38"/>
      <c r="AB64" s="38">
        <v>0</v>
      </c>
      <c r="AC64" s="38"/>
      <c r="AD64" s="38">
        <v>0</v>
      </c>
      <c r="AE64" s="20">
        <v>5</v>
      </c>
      <c r="AF64" s="20">
        <v>5</v>
      </c>
      <c r="AG64" s="9" t="s">
        <v>491</v>
      </c>
      <c r="AH64" s="9" t="s">
        <v>492</v>
      </c>
      <c r="AI64" s="10" t="s">
        <v>493</v>
      </c>
      <c r="AJ64" s="46">
        <v>3114558525</v>
      </c>
      <c r="AK64" s="47">
        <v>1098649210</v>
      </c>
      <c r="AL64" s="47">
        <v>0</v>
      </c>
      <c r="AM64" s="47">
        <v>1098649210</v>
      </c>
      <c r="AN64" s="47">
        <v>1154185703</v>
      </c>
      <c r="AO64" s="10" t="s">
        <v>391</v>
      </c>
      <c r="AP64" s="10" t="s">
        <v>63</v>
      </c>
      <c r="AQ64" t="e">
        <f>VLOOKUP(TCoordinacion[[#This Row],[ID SISTEMA DE INFORMACION]],[1]!ProyectosSGMO[[#All],[IDPROYECTO]:[DEPARTAMENTO]],3,FALSE)</f>
        <v>#REF!</v>
      </c>
      <c r="AR64" t="e">
        <f>VLOOKUP(TCoordinacion[[#This Row],[ID SISTEMA DE INFORMACION]],[1]!ProyectosSGMO[[#All],[IDPROYECTO]:[DEPARTAMENTO]],4,FALSE)</f>
        <v>#REF!</v>
      </c>
      <c r="AS64">
        <v>11751</v>
      </c>
    </row>
    <row r="65" spans="1:45" ht="54" hidden="1" customHeight="1" x14ac:dyDescent="0.3">
      <c r="A65" s="60">
        <v>12398</v>
      </c>
      <c r="B65" s="5" t="s">
        <v>494</v>
      </c>
      <c r="C65" s="5">
        <v>2</v>
      </c>
      <c r="D65" s="6" t="s">
        <v>383</v>
      </c>
      <c r="E65" s="7" t="s">
        <v>393</v>
      </c>
      <c r="F65" s="8" t="s">
        <v>495</v>
      </c>
      <c r="G65" s="9" t="s">
        <v>51</v>
      </c>
      <c r="H65" s="9" t="s">
        <v>52</v>
      </c>
      <c r="I65" s="10" t="s">
        <v>496</v>
      </c>
      <c r="J65" s="11">
        <v>44363</v>
      </c>
      <c r="K65" s="30" t="s">
        <v>497</v>
      </c>
      <c r="L65" s="31">
        <v>44699</v>
      </c>
      <c r="M65" s="31">
        <v>44707</v>
      </c>
      <c r="N65" s="32"/>
      <c r="O65" s="32" t="s">
        <v>498</v>
      </c>
      <c r="P65" s="20" t="s">
        <v>68</v>
      </c>
      <c r="Q65" s="33">
        <v>0.66180000000000005</v>
      </c>
      <c r="R65" s="33">
        <v>0.43090000000000001</v>
      </c>
      <c r="S65" s="33">
        <v>-0.23090000000000005</v>
      </c>
      <c r="T65" s="38">
        <v>0</v>
      </c>
      <c r="U65" s="38">
        <v>0</v>
      </c>
      <c r="V65" s="38">
        <v>44865</v>
      </c>
      <c r="W65" s="38">
        <v>44865</v>
      </c>
      <c r="X65" s="38" t="s">
        <v>68</v>
      </c>
      <c r="Y65" s="38"/>
      <c r="Z65" s="38">
        <v>44859</v>
      </c>
      <c r="AA65" s="38"/>
      <c r="AB65" s="38">
        <v>0</v>
      </c>
      <c r="AC65" s="38"/>
      <c r="AD65" s="38">
        <v>0</v>
      </c>
      <c r="AE65" s="20">
        <v>2</v>
      </c>
      <c r="AF65" s="20">
        <v>2</v>
      </c>
      <c r="AG65" s="9" t="s">
        <v>499</v>
      </c>
      <c r="AH65" s="9" t="s">
        <v>500</v>
      </c>
      <c r="AI65" s="10" t="s">
        <v>501</v>
      </c>
      <c r="AJ65" s="46" t="s">
        <v>502</v>
      </c>
      <c r="AK65" s="47">
        <v>699906081.61000001</v>
      </c>
      <c r="AL65" s="47">
        <v>0</v>
      </c>
      <c r="AM65" s="47">
        <v>699906081.61000001</v>
      </c>
      <c r="AN65" s="47">
        <v>940965776</v>
      </c>
      <c r="AO65" s="10" t="s">
        <v>229</v>
      </c>
      <c r="AP65" s="10" t="s">
        <v>250</v>
      </c>
      <c r="AQ65" t="e">
        <f>VLOOKUP(TCoordinacion[[#This Row],[ID SISTEMA DE INFORMACION]],[1]!ProyectosSGMO[[#All],[IDPROYECTO]:[DEPARTAMENTO]],3,FALSE)</f>
        <v>#REF!</v>
      </c>
      <c r="AR65" t="e">
        <f>VLOOKUP(TCoordinacion[[#This Row],[ID SISTEMA DE INFORMACION]],[1]!ProyectosSGMO[[#All],[IDPROYECTO]:[DEPARTAMENTO]],4,FALSE)</f>
        <v>#REF!</v>
      </c>
      <c r="AS65">
        <v>12398</v>
      </c>
    </row>
    <row r="66" spans="1:45" ht="54" hidden="1" customHeight="1" x14ac:dyDescent="0.3">
      <c r="A66" s="60">
        <v>10967</v>
      </c>
      <c r="B66" s="5" t="s">
        <v>503</v>
      </c>
      <c r="C66" s="5">
        <v>2</v>
      </c>
      <c r="D66" s="6" t="s">
        <v>383</v>
      </c>
      <c r="E66" s="7" t="s">
        <v>393</v>
      </c>
      <c r="F66" s="8" t="s">
        <v>504</v>
      </c>
      <c r="G66" s="9" t="s">
        <v>51</v>
      </c>
      <c r="H66" s="9" t="s">
        <v>233</v>
      </c>
      <c r="I66" s="10" t="s">
        <v>505</v>
      </c>
      <c r="J66" s="11">
        <v>44512</v>
      </c>
      <c r="K66" s="30" t="s">
        <v>506</v>
      </c>
      <c r="L66" s="31">
        <v>44707</v>
      </c>
      <c r="M66" s="31">
        <v>44721</v>
      </c>
      <c r="N66" s="32"/>
      <c r="O66" s="32" t="s">
        <v>507</v>
      </c>
      <c r="P66" s="20" t="s">
        <v>68</v>
      </c>
      <c r="Q66" s="33">
        <v>1</v>
      </c>
      <c r="R66" s="33">
        <v>1</v>
      </c>
      <c r="S66" s="33">
        <v>0</v>
      </c>
      <c r="T66" s="38">
        <v>0</v>
      </c>
      <c r="U66" s="38">
        <v>0</v>
      </c>
      <c r="V66" s="38">
        <v>44925</v>
      </c>
      <c r="W66" s="38">
        <v>45016</v>
      </c>
      <c r="X66" s="38" t="s">
        <v>68</v>
      </c>
      <c r="Y66" s="38"/>
      <c r="Z66" s="38">
        <v>44755</v>
      </c>
      <c r="AA66" s="38"/>
      <c r="AB66" s="38">
        <v>44889</v>
      </c>
      <c r="AC66" s="38"/>
      <c r="AD66" s="38">
        <v>0</v>
      </c>
      <c r="AE66" s="20">
        <v>6</v>
      </c>
      <c r="AF66" s="20">
        <v>6</v>
      </c>
      <c r="AG66" s="9" t="s">
        <v>508</v>
      </c>
      <c r="AH66" s="9" t="s">
        <v>509</v>
      </c>
      <c r="AI66" s="10" t="s">
        <v>510</v>
      </c>
      <c r="AJ66" s="46">
        <v>3002177618</v>
      </c>
      <c r="AK66" s="47">
        <v>2493493858</v>
      </c>
      <c r="AL66" s="47">
        <v>0</v>
      </c>
      <c r="AM66" s="47">
        <v>2493493858</v>
      </c>
      <c r="AN66" s="47">
        <v>2500000000</v>
      </c>
      <c r="AO66" s="10" t="s">
        <v>240</v>
      </c>
      <c r="AP66" s="10" t="s">
        <v>511</v>
      </c>
      <c r="AQ66" t="e">
        <f>VLOOKUP(TCoordinacion[[#This Row],[ID SISTEMA DE INFORMACION]],[1]!ProyectosSGMO[[#All],[IDPROYECTO]:[DEPARTAMENTO]],3,FALSE)</f>
        <v>#REF!</v>
      </c>
      <c r="AR66" t="e">
        <f>VLOOKUP(TCoordinacion[[#This Row],[ID SISTEMA DE INFORMACION]],[1]!ProyectosSGMO[[#All],[IDPROYECTO]:[DEPARTAMENTO]],4,FALSE)</f>
        <v>#REF!</v>
      </c>
      <c r="AS66">
        <v>10967</v>
      </c>
    </row>
    <row r="67" spans="1:45" ht="54" hidden="1" customHeight="1" x14ac:dyDescent="0.3">
      <c r="A67" s="60">
        <v>11053</v>
      </c>
      <c r="B67" s="5" t="s">
        <v>512</v>
      </c>
      <c r="C67" s="5">
        <v>2</v>
      </c>
      <c r="D67" s="6" t="s">
        <v>383</v>
      </c>
      <c r="E67" s="7" t="s">
        <v>393</v>
      </c>
      <c r="F67" s="8" t="s">
        <v>513</v>
      </c>
      <c r="G67" s="9" t="s">
        <v>51</v>
      </c>
      <c r="H67" s="9" t="s">
        <v>233</v>
      </c>
      <c r="I67" s="10" t="s">
        <v>514</v>
      </c>
      <c r="J67" s="11">
        <v>44512</v>
      </c>
      <c r="K67" s="30" t="s">
        <v>515</v>
      </c>
      <c r="L67" s="31">
        <v>44725</v>
      </c>
      <c r="M67" s="31">
        <v>44735</v>
      </c>
      <c r="N67" s="32"/>
      <c r="O67" s="32" t="s">
        <v>516</v>
      </c>
      <c r="P67" s="20" t="s">
        <v>56</v>
      </c>
      <c r="Q67" s="33">
        <v>0.99950000000000006</v>
      </c>
      <c r="R67" s="33">
        <v>0.71360000000000001</v>
      </c>
      <c r="S67" s="33">
        <v>-0.28590000000000004</v>
      </c>
      <c r="T67" s="38">
        <v>44915</v>
      </c>
      <c r="U67" s="38">
        <v>45060</v>
      </c>
      <c r="V67" s="38">
        <v>45063</v>
      </c>
      <c r="W67" s="38">
        <v>45138</v>
      </c>
      <c r="X67" s="38" t="s">
        <v>57</v>
      </c>
      <c r="Y67" s="38"/>
      <c r="Z67" s="38">
        <v>44824</v>
      </c>
      <c r="AA67" s="38"/>
      <c r="AB67" s="38">
        <v>0</v>
      </c>
      <c r="AC67" s="38"/>
      <c r="AD67" s="38">
        <v>0</v>
      </c>
      <c r="AE67" s="20">
        <v>6</v>
      </c>
      <c r="AF67" s="20">
        <v>6</v>
      </c>
      <c r="AG67" s="9" t="s">
        <v>517</v>
      </c>
      <c r="AH67" s="9" t="s">
        <v>518</v>
      </c>
      <c r="AI67" s="10" t="s">
        <v>519</v>
      </c>
      <c r="AJ67" s="46">
        <v>0</v>
      </c>
      <c r="AK67" s="47">
        <v>2878512991.5500002</v>
      </c>
      <c r="AL67" s="47">
        <v>0</v>
      </c>
      <c r="AM67" s="47">
        <v>2878512991.5500002</v>
      </c>
      <c r="AN67" s="47">
        <v>3000000000</v>
      </c>
      <c r="AO67" s="10" t="s">
        <v>520</v>
      </c>
      <c r="AP67" s="10" t="s">
        <v>437</v>
      </c>
      <c r="AQ67" t="e">
        <f>VLOOKUP(TCoordinacion[[#This Row],[ID SISTEMA DE INFORMACION]],[1]!ProyectosSGMO[[#All],[IDPROYECTO]:[DEPARTAMENTO]],3,FALSE)</f>
        <v>#REF!</v>
      </c>
      <c r="AR67" t="e">
        <f>VLOOKUP(TCoordinacion[[#This Row],[ID SISTEMA DE INFORMACION]],[1]!ProyectosSGMO[[#All],[IDPROYECTO]:[DEPARTAMENTO]],4,FALSE)</f>
        <v>#REF!</v>
      </c>
      <c r="AS67">
        <v>11053</v>
      </c>
    </row>
    <row r="68" spans="1:45" ht="54" hidden="1" customHeight="1" x14ac:dyDescent="0.3">
      <c r="A68" s="60">
        <v>11814</v>
      </c>
      <c r="B68" s="5" t="s">
        <v>521</v>
      </c>
      <c r="C68" s="5">
        <v>2</v>
      </c>
      <c r="D68" s="6" t="s">
        <v>383</v>
      </c>
      <c r="E68" s="7" t="s">
        <v>393</v>
      </c>
      <c r="F68" s="8" t="s">
        <v>429</v>
      </c>
      <c r="G68" s="9" t="s">
        <v>51</v>
      </c>
      <c r="H68" s="9" t="s">
        <v>233</v>
      </c>
      <c r="I68" s="10" t="s">
        <v>522</v>
      </c>
      <c r="J68" s="11">
        <v>44512</v>
      </c>
      <c r="K68" s="30" t="s">
        <v>523</v>
      </c>
      <c r="L68" s="31">
        <v>44725</v>
      </c>
      <c r="M68" s="31">
        <v>44747</v>
      </c>
      <c r="N68" s="32"/>
      <c r="O68" s="32" t="s">
        <v>524</v>
      </c>
      <c r="P68" s="20" t="s">
        <v>56</v>
      </c>
      <c r="Q68" s="33">
        <v>0.96350000000000002</v>
      </c>
      <c r="R68" s="33">
        <v>0.87480000000000002</v>
      </c>
      <c r="S68" s="33">
        <v>-8.8700000000000001E-2</v>
      </c>
      <c r="T68" s="38">
        <v>44949</v>
      </c>
      <c r="U68" s="38">
        <v>45062</v>
      </c>
      <c r="V68" s="38">
        <v>45066</v>
      </c>
      <c r="W68" s="38">
        <v>45107</v>
      </c>
      <c r="X68" s="38" t="s">
        <v>57</v>
      </c>
      <c r="Y68" s="38"/>
      <c r="Z68" s="38">
        <v>44790</v>
      </c>
      <c r="AA68" s="38"/>
      <c r="AB68" s="38">
        <v>0</v>
      </c>
      <c r="AC68" s="38"/>
      <c r="AD68" s="38">
        <v>0</v>
      </c>
      <c r="AE68" s="20">
        <v>4</v>
      </c>
      <c r="AF68" s="20">
        <v>4</v>
      </c>
      <c r="AG68" s="9" t="s">
        <v>525</v>
      </c>
      <c r="AH68" s="9" t="s">
        <v>526</v>
      </c>
      <c r="AI68" s="10" t="s">
        <v>527</v>
      </c>
      <c r="AJ68" s="46" t="s">
        <v>528</v>
      </c>
      <c r="AK68" s="47">
        <v>1003346085</v>
      </c>
      <c r="AL68" s="47">
        <v>0</v>
      </c>
      <c r="AM68" s="47">
        <v>1003346085</v>
      </c>
      <c r="AN68" s="47">
        <v>1323848098</v>
      </c>
      <c r="AO68" s="10" t="s">
        <v>229</v>
      </c>
      <c r="AP68" s="10" t="s">
        <v>437</v>
      </c>
      <c r="AQ68" t="e">
        <f>VLOOKUP(TCoordinacion[[#This Row],[ID SISTEMA DE INFORMACION]],[1]!ProyectosSGMO[[#All],[IDPROYECTO]:[DEPARTAMENTO]],3,FALSE)</f>
        <v>#REF!</v>
      </c>
      <c r="AR68" t="e">
        <f>VLOOKUP(TCoordinacion[[#This Row],[ID SISTEMA DE INFORMACION]],[1]!ProyectosSGMO[[#All],[IDPROYECTO]:[DEPARTAMENTO]],4,FALSE)</f>
        <v>#REF!</v>
      </c>
      <c r="AS68">
        <v>11814</v>
      </c>
    </row>
    <row r="69" spans="1:45" ht="54" hidden="1" customHeight="1" x14ac:dyDescent="0.3">
      <c r="A69" s="60">
        <v>11884</v>
      </c>
      <c r="B69" s="5" t="s">
        <v>529</v>
      </c>
      <c r="C69" s="5">
        <v>2</v>
      </c>
      <c r="D69" s="6" t="s">
        <v>383</v>
      </c>
      <c r="E69" s="7" t="s">
        <v>393</v>
      </c>
      <c r="F69" s="8" t="s">
        <v>429</v>
      </c>
      <c r="G69" s="9" t="s">
        <v>51</v>
      </c>
      <c r="H69" s="9" t="s">
        <v>233</v>
      </c>
      <c r="I69" s="10" t="s">
        <v>530</v>
      </c>
      <c r="J69" s="11">
        <v>44512</v>
      </c>
      <c r="K69" s="30" t="s">
        <v>531</v>
      </c>
      <c r="L69" s="31">
        <v>44733</v>
      </c>
      <c r="M69" s="31">
        <v>44747</v>
      </c>
      <c r="N69" s="32"/>
      <c r="O69" s="32" t="s">
        <v>532</v>
      </c>
      <c r="P69" s="20" t="s">
        <v>56</v>
      </c>
      <c r="Q69" s="33">
        <v>0.93969999999999998</v>
      </c>
      <c r="R69" s="33">
        <v>0.90110000000000001</v>
      </c>
      <c r="S69" s="33">
        <v>-3.8599999999999968E-2</v>
      </c>
      <c r="T69" s="38">
        <v>44958</v>
      </c>
      <c r="U69" s="38">
        <v>45063</v>
      </c>
      <c r="V69" s="38">
        <v>45076</v>
      </c>
      <c r="W69" s="38">
        <v>45107</v>
      </c>
      <c r="X69" s="38" t="s">
        <v>57</v>
      </c>
      <c r="Y69" s="38"/>
      <c r="Z69" s="38">
        <v>44790</v>
      </c>
      <c r="AA69" s="38"/>
      <c r="AB69" s="38">
        <v>0</v>
      </c>
      <c r="AC69" s="38"/>
      <c r="AD69" s="38">
        <v>0</v>
      </c>
      <c r="AE69" s="20">
        <v>5</v>
      </c>
      <c r="AF69" s="20">
        <v>5</v>
      </c>
      <c r="AG69" s="9" t="s">
        <v>533</v>
      </c>
      <c r="AH69" s="9" t="s">
        <v>534</v>
      </c>
      <c r="AI69" s="10" t="s">
        <v>535</v>
      </c>
      <c r="AJ69" s="46" t="s">
        <v>536</v>
      </c>
      <c r="AK69" s="47">
        <v>2105410978</v>
      </c>
      <c r="AL69" s="47">
        <v>0</v>
      </c>
      <c r="AM69" s="47">
        <v>2105410978</v>
      </c>
      <c r="AN69" s="47">
        <v>2105653367</v>
      </c>
      <c r="AO69" s="10" t="s">
        <v>229</v>
      </c>
      <c r="AP69" s="10" t="s">
        <v>437</v>
      </c>
      <c r="AQ69" t="e">
        <f>VLOOKUP(TCoordinacion[[#This Row],[ID SISTEMA DE INFORMACION]],[1]!ProyectosSGMO[[#All],[IDPROYECTO]:[DEPARTAMENTO]],3,FALSE)</f>
        <v>#REF!</v>
      </c>
      <c r="AR69" t="e">
        <f>VLOOKUP(TCoordinacion[[#This Row],[ID SISTEMA DE INFORMACION]],[1]!ProyectosSGMO[[#All],[IDPROYECTO]:[DEPARTAMENTO]],4,FALSE)</f>
        <v>#REF!</v>
      </c>
      <c r="AS69">
        <v>11884</v>
      </c>
    </row>
    <row r="70" spans="1:45" ht="54" hidden="1" customHeight="1" x14ac:dyDescent="0.3">
      <c r="A70" s="60">
        <v>12324</v>
      </c>
      <c r="B70" s="5" t="s">
        <v>537</v>
      </c>
      <c r="C70" s="5">
        <v>2</v>
      </c>
      <c r="D70" s="6" t="s">
        <v>383</v>
      </c>
      <c r="E70" s="7" t="s">
        <v>393</v>
      </c>
      <c r="F70" s="8" t="s">
        <v>538</v>
      </c>
      <c r="G70" s="9" t="s">
        <v>51</v>
      </c>
      <c r="H70" s="9" t="s">
        <v>233</v>
      </c>
      <c r="I70" s="10" t="s">
        <v>539</v>
      </c>
      <c r="J70" s="11">
        <v>44512</v>
      </c>
      <c r="K70" s="30" t="s">
        <v>540</v>
      </c>
      <c r="L70" s="31">
        <v>44742</v>
      </c>
      <c r="M70" s="31">
        <v>44747</v>
      </c>
      <c r="N70" s="32"/>
      <c r="O70" s="32" t="s">
        <v>541</v>
      </c>
      <c r="P70" s="20" t="s">
        <v>56</v>
      </c>
      <c r="Q70" s="33">
        <v>0.99990000000000001</v>
      </c>
      <c r="R70" s="33">
        <v>0.82489999999999997</v>
      </c>
      <c r="S70" s="33">
        <v>-0.17500000000000004</v>
      </c>
      <c r="T70" s="38">
        <v>44952</v>
      </c>
      <c r="U70" s="38">
        <v>45045</v>
      </c>
      <c r="V70" s="38">
        <v>45046</v>
      </c>
      <c r="W70" s="38">
        <v>45107</v>
      </c>
      <c r="X70" s="38" t="s">
        <v>57</v>
      </c>
      <c r="Y70" s="38"/>
      <c r="Z70" s="38">
        <v>44777</v>
      </c>
      <c r="AA70" s="38"/>
      <c r="AB70" s="38">
        <v>44957</v>
      </c>
      <c r="AC70" s="38"/>
      <c r="AD70" s="38">
        <v>0</v>
      </c>
      <c r="AE70" s="20">
        <v>3</v>
      </c>
      <c r="AF70" s="20">
        <v>3</v>
      </c>
      <c r="AG70" s="9" t="s">
        <v>542</v>
      </c>
      <c r="AH70" s="9" t="s">
        <v>543</v>
      </c>
      <c r="AI70" s="10" t="s">
        <v>544</v>
      </c>
      <c r="AJ70" s="46" t="s">
        <v>545</v>
      </c>
      <c r="AK70" s="47">
        <v>1687870776</v>
      </c>
      <c r="AL70" s="47">
        <v>0</v>
      </c>
      <c r="AM70" s="47">
        <v>1687870776</v>
      </c>
      <c r="AN70" s="47">
        <v>1711860767</v>
      </c>
      <c r="AO70" s="10" t="s">
        <v>229</v>
      </c>
      <c r="AP70" s="10" t="s">
        <v>437</v>
      </c>
      <c r="AQ70" t="e">
        <f>VLOOKUP(TCoordinacion[[#This Row],[ID SISTEMA DE INFORMACION]],[1]!ProyectosSGMO[[#All],[IDPROYECTO]:[DEPARTAMENTO]],3,FALSE)</f>
        <v>#REF!</v>
      </c>
      <c r="AR70" t="e">
        <f>VLOOKUP(TCoordinacion[[#This Row],[ID SISTEMA DE INFORMACION]],[1]!ProyectosSGMO[[#All],[IDPROYECTO]:[DEPARTAMENTO]],4,FALSE)</f>
        <v>#REF!</v>
      </c>
      <c r="AS70">
        <v>12324</v>
      </c>
    </row>
    <row r="71" spans="1:45" ht="54" hidden="1" customHeight="1" x14ac:dyDescent="0.3">
      <c r="A71" s="60">
        <v>11154</v>
      </c>
      <c r="B71" s="5" t="s">
        <v>546</v>
      </c>
      <c r="C71" s="5">
        <v>3</v>
      </c>
      <c r="D71" s="6" t="s">
        <v>547</v>
      </c>
      <c r="E71" s="7" t="s">
        <v>548</v>
      </c>
      <c r="F71" s="8" t="s">
        <v>549</v>
      </c>
      <c r="G71" s="9" t="s">
        <v>51</v>
      </c>
      <c r="H71" s="9" t="s">
        <v>310</v>
      </c>
      <c r="I71" s="10" t="s">
        <v>550</v>
      </c>
      <c r="J71" s="11">
        <v>44363</v>
      </c>
      <c r="K71" s="30" t="s">
        <v>551</v>
      </c>
      <c r="L71" s="31">
        <v>44743</v>
      </c>
      <c r="M71" s="31">
        <v>44767</v>
      </c>
      <c r="N71" s="32"/>
      <c r="O71" s="32" t="s">
        <v>552</v>
      </c>
      <c r="P71" s="20" t="s">
        <v>56</v>
      </c>
      <c r="Q71" s="33">
        <v>0.4965</v>
      </c>
      <c r="R71" s="33">
        <v>0.127</v>
      </c>
      <c r="S71" s="33">
        <v>-0.3695</v>
      </c>
      <c r="T71" s="38">
        <v>44865</v>
      </c>
      <c r="U71" s="38">
        <v>45080</v>
      </c>
      <c r="V71" s="38">
        <v>45163</v>
      </c>
      <c r="W71" s="38">
        <v>45138</v>
      </c>
      <c r="X71" s="38" t="s">
        <v>57</v>
      </c>
      <c r="Y71" s="38"/>
      <c r="Z71" s="38">
        <v>44826</v>
      </c>
      <c r="AA71" s="38"/>
      <c r="AB71" s="38">
        <v>0</v>
      </c>
      <c r="AC71" s="38"/>
      <c r="AD71" s="38">
        <v>0</v>
      </c>
      <c r="AE71" s="20">
        <v>6</v>
      </c>
      <c r="AF71" s="20">
        <v>6</v>
      </c>
      <c r="AG71" s="9" t="s">
        <v>553</v>
      </c>
      <c r="AH71" s="9" t="s">
        <v>554</v>
      </c>
      <c r="AI71" s="10" t="s">
        <v>555</v>
      </c>
      <c r="AJ71" s="46">
        <v>3118735163</v>
      </c>
      <c r="AK71" s="47">
        <v>3709029365</v>
      </c>
      <c r="AL71" s="47">
        <v>0</v>
      </c>
      <c r="AM71" s="47">
        <v>3709029365</v>
      </c>
      <c r="AN71" s="47">
        <v>3691044745</v>
      </c>
      <c r="AO71" s="10" t="s">
        <v>556</v>
      </c>
      <c r="AP71" s="10" t="s">
        <v>557</v>
      </c>
      <c r="AQ71" t="e">
        <f>VLOOKUP(TCoordinacion[[#This Row],[ID SISTEMA DE INFORMACION]],[1]!ProyectosSGMO[[#All],[IDPROYECTO]:[DEPARTAMENTO]],3,FALSE)</f>
        <v>#REF!</v>
      </c>
      <c r="AR71" t="e">
        <f>VLOOKUP(TCoordinacion[[#This Row],[ID SISTEMA DE INFORMACION]],[1]!ProyectosSGMO[[#All],[IDPROYECTO]:[DEPARTAMENTO]],4,FALSE)</f>
        <v>#REF!</v>
      </c>
      <c r="AS71">
        <v>11154</v>
      </c>
    </row>
    <row r="72" spans="1:45" ht="54" hidden="1" customHeight="1" x14ac:dyDescent="0.3">
      <c r="A72" s="60">
        <v>12176</v>
      </c>
      <c r="B72" s="5" t="s">
        <v>558</v>
      </c>
      <c r="C72" s="5">
        <v>3</v>
      </c>
      <c r="D72" s="6" t="s">
        <v>547</v>
      </c>
      <c r="E72" s="7" t="s">
        <v>548</v>
      </c>
      <c r="F72" s="8" t="s">
        <v>559</v>
      </c>
      <c r="G72" s="9" t="s">
        <v>51</v>
      </c>
      <c r="H72" s="9" t="s">
        <v>560</v>
      </c>
      <c r="I72" s="10" t="s">
        <v>561</v>
      </c>
      <c r="J72" s="11">
        <v>44362</v>
      </c>
      <c r="K72" s="30" t="s">
        <v>562</v>
      </c>
      <c r="L72" s="31">
        <v>44627</v>
      </c>
      <c r="M72" s="31">
        <v>44638</v>
      </c>
      <c r="N72" s="32"/>
      <c r="O72" s="32" t="s">
        <v>563</v>
      </c>
      <c r="P72" s="20" t="s">
        <v>433</v>
      </c>
      <c r="Q72" s="33">
        <v>1</v>
      </c>
      <c r="R72" s="33">
        <v>1</v>
      </c>
      <c r="S72" s="33">
        <v>0</v>
      </c>
      <c r="T72" s="38">
        <v>0</v>
      </c>
      <c r="U72" s="38">
        <v>0</v>
      </c>
      <c r="V72" s="38">
        <v>44937</v>
      </c>
      <c r="W72" s="38">
        <v>45107</v>
      </c>
      <c r="X72" s="38" t="s">
        <v>57</v>
      </c>
      <c r="Y72" s="38"/>
      <c r="Z72" s="38">
        <v>44677</v>
      </c>
      <c r="AA72" s="38"/>
      <c r="AB72" s="38">
        <v>44999</v>
      </c>
      <c r="AC72" s="38"/>
      <c r="AD72" s="38">
        <v>44999</v>
      </c>
      <c r="AE72" s="20">
        <v>3</v>
      </c>
      <c r="AF72" s="20">
        <v>4.5</v>
      </c>
      <c r="AG72" s="9" t="s">
        <v>564</v>
      </c>
      <c r="AH72" s="9" t="s">
        <v>565</v>
      </c>
      <c r="AI72" s="10" t="s">
        <v>566</v>
      </c>
      <c r="AJ72" s="46">
        <v>3222200386</v>
      </c>
      <c r="AK72" s="47">
        <v>1686060177.2</v>
      </c>
      <c r="AL72" s="47">
        <v>0</v>
      </c>
      <c r="AM72" s="47">
        <v>1686060177.2</v>
      </c>
      <c r="AN72" s="47">
        <v>1761510234</v>
      </c>
      <c r="AO72" s="10" t="s">
        <v>556</v>
      </c>
      <c r="AP72" s="10" t="s">
        <v>557</v>
      </c>
      <c r="AQ72" t="e">
        <f>VLOOKUP(TCoordinacion[[#This Row],[ID SISTEMA DE INFORMACION]],[1]!ProyectosSGMO[[#All],[IDPROYECTO]:[DEPARTAMENTO]],3,FALSE)</f>
        <v>#REF!</v>
      </c>
      <c r="AR72" t="e">
        <f>VLOOKUP(TCoordinacion[[#This Row],[ID SISTEMA DE INFORMACION]],[1]!ProyectosSGMO[[#All],[IDPROYECTO]:[DEPARTAMENTO]],4,FALSE)</f>
        <v>#REF!</v>
      </c>
      <c r="AS72">
        <v>12176</v>
      </c>
    </row>
    <row r="73" spans="1:45" ht="54" hidden="1" customHeight="1" x14ac:dyDescent="0.3">
      <c r="A73" s="60">
        <v>12478</v>
      </c>
      <c r="B73" s="5" t="s">
        <v>567</v>
      </c>
      <c r="C73" s="5">
        <v>3</v>
      </c>
      <c r="D73" s="6" t="s">
        <v>547</v>
      </c>
      <c r="E73" s="7" t="s">
        <v>548</v>
      </c>
      <c r="F73" s="8" t="s">
        <v>568</v>
      </c>
      <c r="G73" s="9" t="s">
        <v>51</v>
      </c>
      <c r="H73" s="9" t="s">
        <v>310</v>
      </c>
      <c r="I73" s="10" t="s">
        <v>569</v>
      </c>
      <c r="J73" s="11">
        <v>44378</v>
      </c>
      <c r="K73" s="30" t="s">
        <v>570</v>
      </c>
      <c r="L73" s="31">
        <v>44728</v>
      </c>
      <c r="M73" s="31">
        <v>44748</v>
      </c>
      <c r="N73" s="32"/>
      <c r="O73" s="32" t="s">
        <v>571</v>
      </c>
      <c r="P73" s="20" t="s">
        <v>56</v>
      </c>
      <c r="Q73" s="33">
        <v>0.98360000000000003</v>
      </c>
      <c r="R73" s="33">
        <v>0.94169999999999998</v>
      </c>
      <c r="S73" s="33">
        <v>-4.1900000000000048E-2</v>
      </c>
      <c r="T73" s="38">
        <v>44998</v>
      </c>
      <c r="U73" s="38">
        <v>45059</v>
      </c>
      <c r="V73" s="38">
        <v>45060</v>
      </c>
      <c r="W73" s="38">
        <v>45107</v>
      </c>
      <c r="X73" s="38" t="s">
        <v>57</v>
      </c>
      <c r="Y73" s="38"/>
      <c r="Z73" s="38">
        <v>44784</v>
      </c>
      <c r="AA73" s="38"/>
      <c r="AB73" s="38">
        <v>44901</v>
      </c>
      <c r="AC73" s="38"/>
      <c r="AD73" s="38">
        <v>0</v>
      </c>
      <c r="AE73" s="20">
        <v>8</v>
      </c>
      <c r="AF73" s="20">
        <v>8</v>
      </c>
      <c r="AG73" s="9" t="s">
        <v>572</v>
      </c>
      <c r="AH73" s="9" t="s">
        <v>573</v>
      </c>
      <c r="AI73" s="10" t="s">
        <v>574</v>
      </c>
      <c r="AJ73" s="46">
        <v>3014442168</v>
      </c>
      <c r="AK73" s="47">
        <v>1803101330</v>
      </c>
      <c r="AL73" s="47">
        <v>0</v>
      </c>
      <c r="AM73" s="47">
        <v>1803101330</v>
      </c>
      <c r="AN73" s="47">
        <v>2003798163</v>
      </c>
      <c r="AO73" s="10" t="s">
        <v>556</v>
      </c>
      <c r="AP73" s="10" t="s">
        <v>557</v>
      </c>
      <c r="AQ73" t="e">
        <f>VLOOKUP(TCoordinacion[[#This Row],[ID SISTEMA DE INFORMACION]],[1]!ProyectosSGMO[[#All],[IDPROYECTO]:[DEPARTAMENTO]],3,FALSE)</f>
        <v>#REF!</v>
      </c>
      <c r="AR73" t="e">
        <f>VLOOKUP(TCoordinacion[[#This Row],[ID SISTEMA DE INFORMACION]],[1]!ProyectosSGMO[[#All],[IDPROYECTO]:[DEPARTAMENTO]],4,FALSE)</f>
        <v>#REF!</v>
      </c>
      <c r="AS73">
        <v>12478</v>
      </c>
    </row>
    <row r="74" spans="1:45" ht="54" hidden="1" customHeight="1" x14ac:dyDescent="0.3">
      <c r="A74" s="60">
        <v>12570</v>
      </c>
      <c r="B74" s="5" t="s">
        <v>575</v>
      </c>
      <c r="C74" s="5">
        <v>3</v>
      </c>
      <c r="D74" s="6" t="s">
        <v>547</v>
      </c>
      <c r="E74" s="7" t="s">
        <v>576</v>
      </c>
      <c r="F74" s="8" t="s">
        <v>577</v>
      </c>
      <c r="G74" s="9" t="s">
        <v>51</v>
      </c>
      <c r="H74" s="9" t="s">
        <v>578</v>
      </c>
      <c r="I74" s="10" t="s">
        <v>579</v>
      </c>
      <c r="J74" s="11">
        <v>44348</v>
      </c>
      <c r="K74" s="30" t="s">
        <v>580</v>
      </c>
      <c r="L74" s="31">
        <v>44655</v>
      </c>
      <c r="M74" s="31">
        <v>44760</v>
      </c>
      <c r="N74" s="32"/>
      <c r="O74" s="32" t="s">
        <v>581</v>
      </c>
      <c r="P74" s="20" t="s">
        <v>80</v>
      </c>
      <c r="Q74" s="33">
        <v>0.72899999999999998</v>
      </c>
      <c r="R74" s="33">
        <v>0.752</v>
      </c>
      <c r="S74" s="33">
        <v>2.300000000000002E-2</v>
      </c>
      <c r="T74" s="38">
        <v>0</v>
      </c>
      <c r="U74" s="38">
        <v>45042</v>
      </c>
      <c r="V74" s="38">
        <v>45083</v>
      </c>
      <c r="W74" s="38">
        <v>45107</v>
      </c>
      <c r="X74" s="38" t="s">
        <v>57</v>
      </c>
      <c r="Y74" s="38"/>
      <c r="Z74" s="38">
        <v>44831</v>
      </c>
      <c r="AA74" s="38"/>
      <c r="AB74" s="38">
        <v>0</v>
      </c>
      <c r="AC74" s="38"/>
      <c r="AD74" s="38">
        <v>0</v>
      </c>
      <c r="AE74" s="20">
        <v>5</v>
      </c>
      <c r="AF74" s="20">
        <v>5</v>
      </c>
      <c r="AG74" s="9" t="s">
        <v>582</v>
      </c>
      <c r="AH74" s="9" t="s">
        <v>583</v>
      </c>
      <c r="AI74" s="10" t="s">
        <v>584</v>
      </c>
      <c r="AJ74" s="46" t="s">
        <v>585</v>
      </c>
      <c r="AK74" s="47">
        <v>2558157849</v>
      </c>
      <c r="AL74" s="47">
        <v>0</v>
      </c>
      <c r="AM74" s="47">
        <v>2558157849</v>
      </c>
      <c r="AN74" s="47">
        <v>2558617718</v>
      </c>
      <c r="AO74" s="10" t="s">
        <v>586</v>
      </c>
      <c r="AP74" s="10" t="s">
        <v>557</v>
      </c>
      <c r="AQ74" t="e">
        <f>VLOOKUP(TCoordinacion[[#This Row],[ID SISTEMA DE INFORMACION]],[1]!ProyectosSGMO[[#All],[IDPROYECTO]:[DEPARTAMENTO]],3,FALSE)</f>
        <v>#REF!</v>
      </c>
      <c r="AR74" t="e">
        <f>VLOOKUP(TCoordinacion[[#This Row],[ID SISTEMA DE INFORMACION]],[1]!ProyectosSGMO[[#All],[IDPROYECTO]:[DEPARTAMENTO]],4,FALSE)</f>
        <v>#REF!</v>
      </c>
      <c r="AS74">
        <v>12570</v>
      </c>
    </row>
    <row r="75" spans="1:45" ht="54" hidden="1" customHeight="1" x14ac:dyDescent="0.3">
      <c r="A75" s="60">
        <v>12793</v>
      </c>
      <c r="B75" s="5" t="s">
        <v>587</v>
      </c>
      <c r="C75" s="5">
        <v>3</v>
      </c>
      <c r="D75" s="6" t="s">
        <v>547</v>
      </c>
      <c r="E75" s="7" t="s">
        <v>588</v>
      </c>
      <c r="F75" s="8" t="s">
        <v>589</v>
      </c>
      <c r="G75" s="9" t="s">
        <v>51</v>
      </c>
      <c r="H75" s="9" t="s">
        <v>578</v>
      </c>
      <c r="I75" s="10" t="s">
        <v>590</v>
      </c>
      <c r="J75" s="11">
        <v>44336</v>
      </c>
      <c r="K75" s="30" t="s">
        <v>591</v>
      </c>
      <c r="L75" s="31">
        <v>44580</v>
      </c>
      <c r="M75" s="31">
        <v>44637</v>
      </c>
      <c r="N75" s="32"/>
      <c r="O75" s="32" t="s">
        <v>422</v>
      </c>
      <c r="P75" s="20" t="s">
        <v>56</v>
      </c>
      <c r="Q75" s="33">
        <v>0.99</v>
      </c>
      <c r="R75" s="33">
        <v>0.25080000000000002</v>
      </c>
      <c r="S75" s="33">
        <v>-0.73919999999999997</v>
      </c>
      <c r="T75" s="38">
        <v>44727</v>
      </c>
      <c r="U75" s="38">
        <v>45045</v>
      </c>
      <c r="V75" s="38">
        <v>45046</v>
      </c>
      <c r="W75" s="38">
        <v>45107</v>
      </c>
      <c r="X75" s="38" t="s">
        <v>57</v>
      </c>
      <c r="Y75" s="38"/>
      <c r="Z75" s="38">
        <v>44700</v>
      </c>
      <c r="AA75" s="38"/>
      <c r="AB75" s="38">
        <v>0</v>
      </c>
      <c r="AC75" s="38"/>
      <c r="AD75" s="38">
        <v>0</v>
      </c>
      <c r="AE75" s="20">
        <v>3</v>
      </c>
      <c r="AF75" s="20">
        <v>3</v>
      </c>
      <c r="AG75" s="9" t="s">
        <v>592</v>
      </c>
      <c r="AH75" s="9" t="s">
        <v>593</v>
      </c>
      <c r="AI75" s="10" t="s">
        <v>594</v>
      </c>
      <c r="AJ75" s="46">
        <v>3142866691</v>
      </c>
      <c r="AK75" s="47">
        <v>1100423445</v>
      </c>
      <c r="AL75" s="47">
        <v>0</v>
      </c>
      <c r="AM75" s="47">
        <v>1100423445</v>
      </c>
      <c r="AN75" s="47">
        <v>1162434662</v>
      </c>
      <c r="AO75" s="10" t="s">
        <v>595</v>
      </c>
      <c r="AP75" s="5" t="s">
        <v>114</v>
      </c>
      <c r="AQ75" t="e">
        <f>VLOOKUP(TCoordinacion[[#This Row],[ID SISTEMA DE INFORMACION]],[1]!ProyectosSGMO[[#All],[IDPROYECTO]:[DEPARTAMENTO]],3,FALSE)</f>
        <v>#REF!</v>
      </c>
      <c r="AR75" t="e">
        <f>VLOOKUP(TCoordinacion[[#This Row],[ID SISTEMA DE INFORMACION]],[1]!ProyectosSGMO[[#All],[IDPROYECTO]:[DEPARTAMENTO]],4,FALSE)</f>
        <v>#REF!</v>
      </c>
      <c r="AS75">
        <v>12793</v>
      </c>
    </row>
    <row r="76" spans="1:45" ht="54" hidden="1" customHeight="1" x14ac:dyDescent="0.3">
      <c r="A76" s="60">
        <v>11000</v>
      </c>
      <c r="B76" s="5" t="s">
        <v>596</v>
      </c>
      <c r="C76" s="5">
        <v>3</v>
      </c>
      <c r="D76" s="6" t="s">
        <v>547</v>
      </c>
      <c r="E76" s="7" t="s">
        <v>548</v>
      </c>
      <c r="F76" s="8" t="s">
        <v>597</v>
      </c>
      <c r="G76" s="9" t="s">
        <v>51</v>
      </c>
      <c r="H76" s="9" t="s">
        <v>560</v>
      </c>
      <c r="I76" s="10" t="s">
        <v>598</v>
      </c>
      <c r="J76" s="11">
        <v>44362</v>
      </c>
      <c r="K76" s="30" t="s">
        <v>599</v>
      </c>
      <c r="L76" s="31">
        <v>44683</v>
      </c>
      <c r="M76" s="31">
        <v>44754</v>
      </c>
      <c r="N76" s="32"/>
      <c r="O76" s="32" t="s">
        <v>600</v>
      </c>
      <c r="P76" s="20" t="s">
        <v>322</v>
      </c>
      <c r="Q76" s="33">
        <v>1</v>
      </c>
      <c r="R76" s="33">
        <v>1</v>
      </c>
      <c r="S76" s="33">
        <v>0</v>
      </c>
      <c r="T76" s="38">
        <v>0</v>
      </c>
      <c r="U76" s="38">
        <v>0</v>
      </c>
      <c r="V76" s="38">
        <v>44937</v>
      </c>
      <c r="W76" s="38">
        <v>45107</v>
      </c>
      <c r="X76" s="38" t="s">
        <v>57</v>
      </c>
      <c r="Y76" s="38"/>
      <c r="Z76" s="38">
        <v>44789</v>
      </c>
      <c r="AA76" s="38"/>
      <c r="AB76" s="38">
        <v>44904</v>
      </c>
      <c r="AC76" s="38"/>
      <c r="AD76" s="38">
        <v>45027</v>
      </c>
      <c r="AE76" s="20">
        <v>6</v>
      </c>
      <c r="AF76" s="20">
        <v>6</v>
      </c>
      <c r="AG76" s="9" t="s">
        <v>601</v>
      </c>
      <c r="AH76" s="9" t="s">
        <v>602</v>
      </c>
      <c r="AI76" s="10" t="s">
        <v>603</v>
      </c>
      <c r="AJ76" s="46">
        <v>3125944930</v>
      </c>
      <c r="AK76" s="47">
        <v>1498200072</v>
      </c>
      <c r="AL76" s="47">
        <v>0</v>
      </c>
      <c r="AM76" s="47">
        <v>1498200072</v>
      </c>
      <c r="AN76" s="47">
        <v>1500000000</v>
      </c>
      <c r="AO76" s="10" t="s">
        <v>556</v>
      </c>
      <c r="AP76" s="10" t="s">
        <v>557</v>
      </c>
      <c r="AQ76" t="e">
        <f>VLOOKUP(TCoordinacion[[#This Row],[ID SISTEMA DE INFORMACION]],[1]!ProyectosSGMO[[#All],[IDPROYECTO]:[DEPARTAMENTO]],3,FALSE)</f>
        <v>#REF!</v>
      </c>
      <c r="AR76" t="e">
        <f>VLOOKUP(TCoordinacion[[#This Row],[ID SISTEMA DE INFORMACION]],[1]!ProyectosSGMO[[#All],[IDPROYECTO]:[DEPARTAMENTO]],4,FALSE)</f>
        <v>#REF!</v>
      </c>
      <c r="AS76">
        <v>11000</v>
      </c>
    </row>
    <row r="77" spans="1:45" ht="54" hidden="1" customHeight="1" x14ac:dyDescent="0.3">
      <c r="A77" s="60">
        <v>11158</v>
      </c>
      <c r="B77" s="5" t="s">
        <v>604</v>
      </c>
      <c r="C77" s="5">
        <v>3</v>
      </c>
      <c r="D77" s="6" t="s">
        <v>547</v>
      </c>
      <c r="E77" s="7" t="s">
        <v>548</v>
      </c>
      <c r="F77" s="8" t="s">
        <v>605</v>
      </c>
      <c r="G77" s="9" t="s">
        <v>51</v>
      </c>
      <c r="H77" s="9" t="s">
        <v>606</v>
      </c>
      <c r="I77" s="10" t="s">
        <v>607</v>
      </c>
      <c r="J77" s="11">
        <v>44305</v>
      </c>
      <c r="K77" s="30" t="s">
        <v>608</v>
      </c>
      <c r="L77" s="31">
        <v>44540</v>
      </c>
      <c r="M77" s="31">
        <v>44599</v>
      </c>
      <c r="N77" s="32"/>
      <c r="O77" s="32" t="s">
        <v>609</v>
      </c>
      <c r="P77" s="20" t="s">
        <v>433</v>
      </c>
      <c r="Q77" s="33">
        <v>1</v>
      </c>
      <c r="R77" s="33">
        <v>1</v>
      </c>
      <c r="S77" s="33">
        <v>0</v>
      </c>
      <c r="T77" s="38">
        <v>0</v>
      </c>
      <c r="U77" s="38">
        <v>0</v>
      </c>
      <c r="V77" s="38">
        <v>44896</v>
      </c>
      <c r="W77" s="38">
        <v>44926</v>
      </c>
      <c r="X77" s="38" t="s">
        <v>68</v>
      </c>
      <c r="Y77" s="38"/>
      <c r="Z77" s="38">
        <v>44629</v>
      </c>
      <c r="AA77" s="38"/>
      <c r="AB77" s="38">
        <v>44750</v>
      </c>
      <c r="AC77" s="38"/>
      <c r="AD77" s="38">
        <v>44966</v>
      </c>
      <c r="AE77" s="20">
        <v>5</v>
      </c>
      <c r="AF77" s="20">
        <v>6.7</v>
      </c>
      <c r="AG77" s="9" t="s">
        <v>610</v>
      </c>
      <c r="AH77" s="9" t="s">
        <v>611</v>
      </c>
      <c r="AI77" s="10" t="s">
        <v>612</v>
      </c>
      <c r="AJ77" s="46">
        <v>3106662189</v>
      </c>
      <c r="AK77" s="47">
        <v>1169490549</v>
      </c>
      <c r="AL77" s="47">
        <v>21288451</v>
      </c>
      <c r="AM77" s="47">
        <v>1190779000</v>
      </c>
      <c r="AN77" s="47">
        <v>1235888146</v>
      </c>
      <c r="AO77" s="10" t="s">
        <v>613</v>
      </c>
      <c r="AP77" s="10" t="s">
        <v>614</v>
      </c>
      <c r="AQ77" t="e">
        <f>VLOOKUP(TCoordinacion[[#This Row],[ID SISTEMA DE INFORMACION]],[1]!ProyectosSGMO[[#All],[IDPROYECTO]:[DEPARTAMENTO]],3,FALSE)</f>
        <v>#REF!</v>
      </c>
      <c r="AR77" t="e">
        <f>VLOOKUP(TCoordinacion[[#This Row],[ID SISTEMA DE INFORMACION]],[1]!ProyectosSGMO[[#All],[IDPROYECTO]:[DEPARTAMENTO]],4,FALSE)</f>
        <v>#REF!</v>
      </c>
      <c r="AS77">
        <v>11158</v>
      </c>
    </row>
    <row r="78" spans="1:45" ht="54" hidden="1" customHeight="1" x14ac:dyDescent="0.3">
      <c r="A78" s="60">
        <v>11258</v>
      </c>
      <c r="B78" s="5" t="s">
        <v>615</v>
      </c>
      <c r="C78" s="5">
        <v>3</v>
      </c>
      <c r="D78" s="6" t="s">
        <v>547</v>
      </c>
      <c r="E78" s="7" t="s">
        <v>588</v>
      </c>
      <c r="F78" s="8" t="s">
        <v>616</v>
      </c>
      <c r="G78" s="9" t="s">
        <v>51</v>
      </c>
      <c r="H78" s="9" t="s">
        <v>560</v>
      </c>
      <c r="I78" s="10" t="s">
        <v>617</v>
      </c>
      <c r="J78" s="11">
        <v>44378</v>
      </c>
      <c r="K78" s="30" t="s">
        <v>618</v>
      </c>
      <c r="L78" s="31">
        <v>44602</v>
      </c>
      <c r="M78" s="31">
        <v>44648</v>
      </c>
      <c r="N78" s="32"/>
      <c r="O78" s="32" t="s">
        <v>619</v>
      </c>
      <c r="P78" s="20" t="s">
        <v>56</v>
      </c>
      <c r="Q78" s="33">
        <v>0.99980000000000002</v>
      </c>
      <c r="R78" s="33">
        <v>0.53469999999999995</v>
      </c>
      <c r="S78" s="33">
        <v>-0.46510000000000007</v>
      </c>
      <c r="T78" s="38">
        <v>44831</v>
      </c>
      <c r="U78" s="38">
        <v>45072</v>
      </c>
      <c r="V78" s="38">
        <v>45072</v>
      </c>
      <c r="W78" s="38">
        <v>45107</v>
      </c>
      <c r="X78" s="38" t="s">
        <v>57</v>
      </c>
      <c r="Y78" s="38"/>
      <c r="Z78" s="38">
        <v>44705</v>
      </c>
      <c r="AA78" s="38"/>
      <c r="AB78" s="38">
        <v>44964</v>
      </c>
      <c r="AC78" s="38"/>
      <c r="AD78" s="38">
        <v>0</v>
      </c>
      <c r="AE78" s="20">
        <v>6</v>
      </c>
      <c r="AF78" s="20">
        <v>6</v>
      </c>
      <c r="AG78" s="9" t="s">
        <v>620</v>
      </c>
      <c r="AH78" s="9" t="s">
        <v>621</v>
      </c>
      <c r="AI78" s="10" t="s">
        <v>622</v>
      </c>
      <c r="AJ78" s="46">
        <v>3013641946</v>
      </c>
      <c r="AK78" s="47">
        <v>4030997537</v>
      </c>
      <c r="AL78" s="47">
        <v>0</v>
      </c>
      <c r="AM78" s="47">
        <v>4030997537</v>
      </c>
      <c r="AN78" s="47">
        <v>4191932616</v>
      </c>
      <c r="AO78" s="10" t="s">
        <v>595</v>
      </c>
      <c r="AP78" s="10" t="s">
        <v>114</v>
      </c>
      <c r="AQ78" t="e">
        <f>VLOOKUP(TCoordinacion[[#This Row],[ID SISTEMA DE INFORMACION]],[1]!ProyectosSGMO[[#All],[IDPROYECTO]:[DEPARTAMENTO]],3,FALSE)</f>
        <v>#REF!</v>
      </c>
      <c r="AR78" t="e">
        <f>VLOOKUP(TCoordinacion[[#This Row],[ID SISTEMA DE INFORMACION]],[1]!ProyectosSGMO[[#All],[IDPROYECTO]:[DEPARTAMENTO]],4,FALSE)</f>
        <v>#REF!</v>
      </c>
      <c r="AS78">
        <v>11258</v>
      </c>
    </row>
    <row r="79" spans="1:45" ht="54" hidden="1" customHeight="1" x14ac:dyDescent="0.3">
      <c r="A79" s="60">
        <v>11440</v>
      </c>
      <c r="B79" s="5" t="s">
        <v>623</v>
      </c>
      <c r="C79" s="5">
        <v>3</v>
      </c>
      <c r="D79" s="6" t="s">
        <v>547</v>
      </c>
      <c r="E79" s="7" t="s">
        <v>576</v>
      </c>
      <c r="F79" s="8" t="s">
        <v>624</v>
      </c>
      <c r="G79" s="9" t="s">
        <v>51</v>
      </c>
      <c r="H79" s="9" t="s">
        <v>560</v>
      </c>
      <c r="I79" s="10" t="s">
        <v>625</v>
      </c>
      <c r="J79" s="11">
        <v>44368</v>
      </c>
      <c r="K79" s="30" t="s">
        <v>626</v>
      </c>
      <c r="L79" s="31">
        <v>44620</v>
      </c>
      <c r="M79" s="31">
        <v>44690</v>
      </c>
      <c r="N79" s="32"/>
      <c r="O79" s="32" t="s">
        <v>627</v>
      </c>
      <c r="P79" s="20" t="s">
        <v>68</v>
      </c>
      <c r="Q79" s="33">
        <v>1</v>
      </c>
      <c r="R79" s="33">
        <v>0.91679999999999995</v>
      </c>
      <c r="S79" s="33">
        <v>-8.3200000000000052E-2</v>
      </c>
      <c r="T79" s="38">
        <v>0</v>
      </c>
      <c r="U79" s="38">
        <v>0</v>
      </c>
      <c r="V79" s="38">
        <v>44951</v>
      </c>
      <c r="W79" s="38">
        <v>44957</v>
      </c>
      <c r="X79" s="38" t="s">
        <v>68</v>
      </c>
      <c r="Y79" s="38"/>
      <c r="Z79" s="38">
        <v>44749</v>
      </c>
      <c r="AA79" s="38"/>
      <c r="AB79" s="38">
        <v>44810</v>
      </c>
      <c r="AC79" s="38"/>
      <c r="AD79" s="38">
        <v>0</v>
      </c>
      <c r="AE79" s="20">
        <v>4</v>
      </c>
      <c r="AF79" s="20">
        <v>4</v>
      </c>
      <c r="AG79" s="9" t="s">
        <v>628</v>
      </c>
      <c r="AH79" s="9" t="s">
        <v>629</v>
      </c>
      <c r="AI79" s="10" t="s">
        <v>630</v>
      </c>
      <c r="AJ79" s="46">
        <v>3003661255</v>
      </c>
      <c r="AK79" s="47">
        <v>1406410519</v>
      </c>
      <c r="AL79" s="47">
        <v>0</v>
      </c>
      <c r="AM79" s="47">
        <v>1406410519</v>
      </c>
      <c r="AN79" s="47">
        <v>1418303111</v>
      </c>
      <c r="AO79" s="10" t="s">
        <v>229</v>
      </c>
      <c r="AP79" s="10" t="s">
        <v>557</v>
      </c>
      <c r="AQ79" t="e">
        <f>VLOOKUP(TCoordinacion[[#This Row],[ID SISTEMA DE INFORMACION]],[1]!ProyectosSGMO[[#All],[IDPROYECTO]:[DEPARTAMENTO]],3,FALSE)</f>
        <v>#REF!</v>
      </c>
      <c r="AR79" t="e">
        <f>VLOOKUP(TCoordinacion[[#This Row],[ID SISTEMA DE INFORMACION]],[1]!ProyectosSGMO[[#All],[IDPROYECTO]:[DEPARTAMENTO]],4,FALSE)</f>
        <v>#REF!</v>
      </c>
      <c r="AS79">
        <v>11440</v>
      </c>
    </row>
    <row r="80" spans="1:45" ht="54" hidden="1" customHeight="1" x14ac:dyDescent="0.3">
      <c r="A80" s="60">
        <v>11491</v>
      </c>
      <c r="B80" s="5" t="s">
        <v>631</v>
      </c>
      <c r="C80" s="5">
        <v>3</v>
      </c>
      <c r="D80" s="6" t="s">
        <v>547</v>
      </c>
      <c r="E80" s="7" t="s">
        <v>548</v>
      </c>
      <c r="F80" s="8" t="s">
        <v>632</v>
      </c>
      <c r="G80" s="9" t="s">
        <v>51</v>
      </c>
      <c r="H80" s="9" t="s">
        <v>606</v>
      </c>
      <c r="I80" s="10" t="s">
        <v>633</v>
      </c>
      <c r="J80" s="11">
        <v>44364</v>
      </c>
      <c r="K80" s="30" t="s">
        <v>634</v>
      </c>
      <c r="L80" s="31">
        <v>44697</v>
      </c>
      <c r="M80" s="31">
        <v>44755</v>
      </c>
      <c r="N80" s="32"/>
      <c r="O80" s="32" t="s">
        <v>635</v>
      </c>
      <c r="P80" s="20" t="s">
        <v>56</v>
      </c>
      <c r="Q80" s="33">
        <v>0.99099999999999999</v>
      </c>
      <c r="R80" s="33">
        <v>0.53349999999999997</v>
      </c>
      <c r="S80" s="33">
        <v>-0.45750000000000002</v>
      </c>
      <c r="T80" s="38">
        <v>44876</v>
      </c>
      <c r="U80" s="38">
        <v>45067</v>
      </c>
      <c r="V80" s="38">
        <v>45068</v>
      </c>
      <c r="W80" s="38">
        <v>45138</v>
      </c>
      <c r="X80" s="38" t="s">
        <v>57</v>
      </c>
      <c r="Y80" s="38"/>
      <c r="Z80" s="38">
        <v>44818</v>
      </c>
      <c r="AA80" s="38"/>
      <c r="AB80" s="38" t="s">
        <v>58</v>
      </c>
      <c r="AC80" s="38"/>
      <c r="AD80" s="38" t="s">
        <v>58</v>
      </c>
      <c r="AE80" s="20">
        <v>4</v>
      </c>
      <c r="AF80" s="20">
        <v>4</v>
      </c>
      <c r="AG80" s="9" t="s">
        <v>636</v>
      </c>
      <c r="AH80" s="9" t="s">
        <v>637</v>
      </c>
      <c r="AI80" s="10" t="s">
        <v>638</v>
      </c>
      <c r="AJ80" s="46">
        <v>3103273184</v>
      </c>
      <c r="AK80" s="47" t="s">
        <v>639</v>
      </c>
      <c r="AL80" s="47">
        <v>0</v>
      </c>
      <c r="AM80" s="47">
        <v>2572190486.4499998</v>
      </c>
      <c r="AN80" s="47">
        <v>2678797781</v>
      </c>
      <c r="AO80" s="10" t="s">
        <v>556</v>
      </c>
      <c r="AP80" s="10" t="s">
        <v>557</v>
      </c>
      <c r="AQ80" t="e">
        <f>VLOOKUP(TCoordinacion[[#This Row],[ID SISTEMA DE INFORMACION]],[1]!ProyectosSGMO[[#All],[IDPROYECTO]:[DEPARTAMENTO]],3,FALSE)</f>
        <v>#REF!</v>
      </c>
      <c r="AR80" t="e">
        <f>VLOOKUP(TCoordinacion[[#This Row],[ID SISTEMA DE INFORMACION]],[1]!ProyectosSGMO[[#All],[IDPROYECTO]:[DEPARTAMENTO]],4,FALSE)</f>
        <v>#REF!</v>
      </c>
      <c r="AS80">
        <v>11491</v>
      </c>
    </row>
    <row r="81" spans="1:45" ht="54" hidden="1" customHeight="1" x14ac:dyDescent="0.3">
      <c r="A81" s="60">
        <v>11529</v>
      </c>
      <c r="B81" s="5" t="s">
        <v>640</v>
      </c>
      <c r="C81" s="5">
        <v>3</v>
      </c>
      <c r="D81" s="6" t="s">
        <v>547</v>
      </c>
      <c r="E81" s="7" t="s">
        <v>576</v>
      </c>
      <c r="F81" s="8" t="s">
        <v>641</v>
      </c>
      <c r="G81" s="9" t="s">
        <v>51</v>
      </c>
      <c r="H81" s="9" t="s">
        <v>560</v>
      </c>
      <c r="I81" s="10" t="s">
        <v>642</v>
      </c>
      <c r="J81" s="11">
        <v>44363</v>
      </c>
      <c r="K81" s="30" t="s">
        <v>643</v>
      </c>
      <c r="L81" s="31">
        <v>44677</v>
      </c>
      <c r="M81" s="31">
        <v>44728</v>
      </c>
      <c r="N81" s="32"/>
      <c r="O81" s="32" t="s">
        <v>644</v>
      </c>
      <c r="P81" s="20" t="s">
        <v>56</v>
      </c>
      <c r="Q81" s="33">
        <v>1</v>
      </c>
      <c r="R81" s="33">
        <v>3.4299999999999997E-2</v>
      </c>
      <c r="S81" s="33">
        <v>-0.9657</v>
      </c>
      <c r="T81" s="38">
        <v>44837</v>
      </c>
      <c r="U81" s="38">
        <v>45051</v>
      </c>
      <c r="V81" s="38">
        <v>45063</v>
      </c>
      <c r="W81" s="38">
        <v>45107</v>
      </c>
      <c r="X81" s="38" t="s">
        <v>57</v>
      </c>
      <c r="Y81" s="38"/>
      <c r="Z81" s="38">
        <v>0</v>
      </c>
      <c r="AA81" s="38"/>
      <c r="AB81" s="38">
        <v>0</v>
      </c>
      <c r="AC81" s="38"/>
      <c r="AD81" s="38">
        <v>0</v>
      </c>
      <c r="AE81" s="20">
        <v>4</v>
      </c>
      <c r="AF81" s="20">
        <v>4</v>
      </c>
      <c r="AG81" s="9" t="s">
        <v>645</v>
      </c>
      <c r="AH81" s="9" t="s">
        <v>646</v>
      </c>
      <c r="AI81" s="10" t="s">
        <v>647</v>
      </c>
      <c r="AJ81" s="46">
        <v>3003661255</v>
      </c>
      <c r="AK81" s="47">
        <v>1512831001</v>
      </c>
      <c r="AL81" s="47">
        <v>0</v>
      </c>
      <c r="AM81" s="47">
        <v>1512831001</v>
      </c>
      <c r="AN81" s="47">
        <v>1776836899</v>
      </c>
      <c r="AO81" s="10" t="s">
        <v>648</v>
      </c>
      <c r="AP81" s="10" t="s">
        <v>557</v>
      </c>
      <c r="AQ81" t="e">
        <f>VLOOKUP(TCoordinacion[[#This Row],[ID SISTEMA DE INFORMACION]],[1]!ProyectosSGMO[[#All],[IDPROYECTO]:[DEPARTAMENTO]],3,FALSE)</f>
        <v>#REF!</v>
      </c>
      <c r="AR81" t="e">
        <f>VLOOKUP(TCoordinacion[[#This Row],[ID SISTEMA DE INFORMACION]],[1]!ProyectosSGMO[[#All],[IDPROYECTO]:[DEPARTAMENTO]],4,FALSE)</f>
        <v>#REF!</v>
      </c>
      <c r="AS81">
        <v>11529</v>
      </c>
    </row>
    <row r="82" spans="1:45" ht="54" hidden="1" customHeight="1" x14ac:dyDescent="0.3">
      <c r="A82" s="60">
        <v>11914</v>
      </c>
      <c r="B82" s="5" t="s">
        <v>649</v>
      </c>
      <c r="C82" s="5">
        <v>3</v>
      </c>
      <c r="D82" s="6" t="s">
        <v>547</v>
      </c>
      <c r="E82" s="7" t="s">
        <v>548</v>
      </c>
      <c r="F82" s="8" t="s">
        <v>650</v>
      </c>
      <c r="G82" s="9" t="s">
        <v>51</v>
      </c>
      <c r="H82" s="9" t="s">
        <v>560</v>
      </c>
      <c r="I82" s="10" t="s">
        <v>651</v>
      </c>
      <c r="J82" s="11">
        <v>44305</v>
      </c>
      <c r="K82" s="30" t="s">
        <v>652</v>
      </c>
      <c r="L82" s="31">
        <v>44585</v>
      </c>
      <c r="M82" s="31">
        <v>44643</v>
      </c>
      <c r="N82" s="32"/>
      <c r="O82" s="32" t="s">
        <v>653</v>
      </c>
      <c r="P82" s="20" t="s">
        <v>322</v>
      </c>
      <c r="Q82" s="33">
        <v>1</v>
      </c>
      <c r="R82" s="33">
        <v>1</v>
      </c>
      <c r="S82" s="33">
        <v>0</v>
      </c>
      <c r="T82" s="38">
        <v>0</v>
      </c>
      <c r="U82" s="38">
        <v>0</v>
      </c>
      <c r="V82" s="38">
        <v>44881</v>
      </c>
      <c r="W82" s="38">
        <v>44926</v>
      </c>
      <c r="X82" s="38" t="s">
        <v>68</v>
      </c>
      <c r="Y82" s="38"/>
      <c r="Z82" s="38">
        <v>44680</v>
      </c>
      <c r="AA82" s="38"/>
      <c r="AB82" s="38">
        <v>44768</v>
      </c>
      <c r="AC82" s="38"/>
      <c r="AD82" s="38">
        <v>45008</v>
      </c>
      <c r="AE82" s="20">
        <v>3</v>
      </c>
      <c r="AF82" s="20">
        <v>5.25</v>
      </c>
      <c r="AG82" s="9" t="s">
        <v>654</v>
      </c>
      <c r="AH82" s="9" t="s">
        <v>655</v>
      </c>
      <c r="AI82" s="10" t="s">
        <v>656</v>
      </c>
      <c r="AJ82" s="46">
        <v>3208514014</v>
      </c>
      <c r="AK82" s="47">
        <v>1055792734</v>
      </c>
      <c r="AL82" s="47">
        <v>0</v>
      </c>
      <c r="AM82" s="47">
        <v>1055792734</v>
      </c>
      <c r="AN82" s="47">
        <v>1175022123</v>
      </c>
      <c r="AO82" s="10" t="s">
        <v>613</v>
      </c>
      <c r="AP82" s="10" t="s">
        <v>614</v>
      </c>
      <c r="AQ82" t="e">
        <f>VLOOKUP(TCoordinacion[[#This Row],[ID SISTEMA DE INFORMACION]],[1]!ProyectosSGMO[[#All],[IDPROYECTO]:[DEPARTAMENTO]],3,FALSE)</f>
        <v>#REF!</v>
      </c>
      <c r="AR82" t="e">
        <f>VLOOKUP(TCoordinacion[[#This Row],[ID SISTEMA DE INFORMACION]],[1]!ProyectosSGMO[[#All],[IDPROYECTO]:[DEPARTAMENTO]],4,FALSE)</f>
        <v>#REF!</v>
      </c>
      <c r="AS82">
        <v>11914</v>
      </c>
    </row>
    <row r="83" spans="1:45" ht="54" hidden="1" customHeight="1" x14ac:dyDescent="0.3">
      <c r="A83" s="60">
        <v>11938</v>
      </c>
      <c r="B83" s="5" t="s">
        <v>657</v>
      </c>
      <c r="C83" s="5">
        <v>3</v>
      </c>
      <c r="D83" s="6" t="s">
        <v>547</v>
      </c>
      <c r="E83" s="7" t="s">
        <v>588</v>
      </c>
      <c r="F83" s="8" t="s">
        <v>658</v>
      </c>
      <c r="G83" s="9" t="s">
        <v>51</v>
      </c>
      <c r="H83" s="9" t="s">
        <v>560</v>
      </c>
      <c r="I83" s="10" t="s">
        <v>659</v>
      </c>
      <c r="J83" s="11">
        <v>44378</v>
      </c>
      <c r="K83" s="30" t="s">
        <v>660</v>
      </c>
      <c r="L83" s="31">
        <v>44660</v>
      </c>
      <c r="M83" s="31">
        <v>44735</v>
      </c>
      <c r="N83" s="32"/>
      <c r="O83" s="32" t="s">
        <v>661</v>
      </c>
      <c r="P83" s="20" t="s">
        <v>56</v>
      </c>
      <c r="Q83" s="33">
        <v>0.99</v>
      </c>
      <c r="R83" s="33">
        <v>0.31819999999999998</v>
      </c>
      <c r="S83" s="33">
        <v>-0.67179999999999995</v>
      </c>
      <c r="T83" s="38">
        <v>44854</v>
      </c>
      <c r="U83" s="38">
        <v>45066</v>
      </c>
      <c r="V83" s="38">
        <v>45067</v>
      </c>
      <c r="W83" s="38">
        <v>45107</v>
      </c>
      <c r="X83" s="38" t="s">
        <v>57</v>
      </c>
      <c r="Y83" s="38"/>
      <c r="Z83" s="38">
        <v>44798</v>
      </c>
      <c r="AA83" s="38"/>
      <c r="AB83" s="38">
        <v>44907</v>
      </c>
      <c r="AC83" s="38"/>
      <c r="AD83" s="38">
        <v>0</v>
      </c>
      <c r="AE83" s="20">
        <v>4</v>
      </c>
      <c r="AF83" s="20">
        <v>4</v>
      </c>
      <c r="AG83" s="9" t="s">
        <v>662</v>
      </c>
      <c r="AH83" s="9" t="s">
        <v>663</v>
      </c>
      <c r="AI83" s="10" t="s">
        <v>664</v>
      </c>
      <c r="AJ83" s="46">
        <v>3205327883</v>
      </c>
      <c r="AK83" s="47">
        <v>1433927502.8299999</v>
      </c>
      <c r="AL83" s="47">
        <v>0</v>
      </c>
      <c r="AM83" s="47">
        <v>1433927502.8299999</v>
      </c>
      <c r="AN83" s="47">
        <v>1803120968</v>
      </c>
      <c r="AO83" s="10" t="s">
        <v>595</v>
      </c>
      <c r="AP83" s="10" t="s">
        <v>114</v>
      </c>
      <c r="AQ83" t="e">
        <f>VLOOKUP(TCoordinacion[[#This Row],[ID SISTEMA DE INFORMACION]],[1]!ProyectosSGMO[[#All],[IDPROYECTO]:[DEPARTAMENTO]],3,FALSE)</f>
        <v>#REF!</v>
      </c>
      <c r="AR83" t="e">
        <f>VLOOKUP(TCoordinacion[[#This Row],[ID SISTEMA DE INFORMACION]],[1]!ProyectosSGMO[[#All],[IDPROYECTO]:[DEPARTAMENTO]],4,FALSE)</f>
        <v>#REF!</v>
      </c>
      <c r="AS83">
        <v>11938</v>
      </c>
    </row>
    <row r="84" spans="1:45" ht="54" hidden="1" customHeight="1" x14ac:dyDescent="0.3">
      <c r="A84" s="60">
        <v>12274</v>
      </c>
      <c r="B84" s="5" t="s">
        <v>665</v>
      </c>
      <c r="C84" s="5">
        <v>3</v>
      </c>
      <c r="D84" s="6" t="s">
        <v>547</v>
      </c>
      <c r="E84" s="7" t="s">
        <v>548</v>
      </c>
      <c r="F84" s="8" t="s">
        <v>666</v>
      </c>
      <c r="G84" s="9" t="s">
        <v>51</v>
      </c>
      <c r="H84" s="9" t="s">
        <v>560</v>
      </c>
      <c r="I84" s="10" t="s">
        <v>667</v>
      </c>
      <c r="J84" s="11">
        <v>44305</v>
      </c>
      <c r="K84" s="30" t="s">
        <v>668</v>
      </c>
      <c r="L84" s="31">
        <v>44631</v>
      </c>
      <c r="M84" s="31">
        <v>44701</v>
      </c>
      <c r="N84" s="32"/>
      <c r="O84" s="32" t="s">
        <v>669</v>
      </c>
      <c r="P84" s="20" t="s">
        <v>433</v>
      </c>
      <c r="Q84" s="33">
        <v>1</v>
      </c>
      <c r="R84" s="33">
        <v>1</v>
      </c>
      <c r="S84" s="33">
        <v>0</v>
      </c>
      <c r="T84" s="38">
        <v>0</v>
      </c>
      <c r="U84" s="38">
        <v>0</v>
      </c>
      <c r="V84" s="38">
        <v>44823</v>
      </c>
      <c r="W84" s="38">
        <v>44926</v>
      </c>
      <c r="X84" s="38" t="s">
        <v>68</v>
      </c>
      <c r="Y84" s="38"/>
      <c r="Z84" s="38">
        <v>44754</v>
      </c>
      <c r="AA84" s="38"/>
      <c r="AB84" s="38">
        <v>44799</v>
      </c>
      <c r="AC84" s="38"/>
      <c r="AD84" s="38">
        <v>44964</v>
      </c>
      <c r="AE84" s="20">
        <v>4</v>
      </c>
      <c r="AF84" s="20">
        <v>4</v>
      </c>
      <c r="AG84" s="9" t="s">
        <v>670</v>
      </c>
      <c r="AH84" s="9" t="s">
        <v>671</v>
      </c>
      <c r="AI84" s="10" t="s">
        <v>672</v>
      </c>
      <c r="AJ84" s="46">
        <v>3507255628</v>
      </c>
      <c r="AK84" s="47">
        <v>700565324</v>
      </c>
      <c r="AL84" s="47">
        <v>0</v>
      </c>
      <c r="AM84" s="47">
        <v>700565324</v>
      </c>
      <c r="AN84" s="47">
        <v>735734740</v>
      </c>
      <c r="AO84" s="10" t="s">
        <v>613</v>
      </c>
      <c r="AP84" s="10" t="s">
        <v>614</v>
      </c>
      <c r="AQ84" t="e">
        <f>VLOOKUP(TCoordinacion[[#This Row],[ID SISTEMA DE INFORMACION]],[1]!ProyectosSGMO[[#All],[IDPROYECTO]:[DEPARTAMENTO]],3,FALSE)</f>
        <v>#REF!</v>
      </c>
      <c r="AR84" t="e">
        <f>VLOOKUP(TCoordinacion[[#This Row],[ID SISTEMA DE INFORMACION]],[1]!ProyectosSGMO[[#All],[IDPROYECTO]:[DEPARTAMENTO]],4,FALSE)</f>
        <v>#REF!</v>
      </c>
      <c r="AS84">
        <v>12274</v>
      </c>
    </row>
    <row r="85" spans="1:45" ht="54" hidden="1" customHeight="1" x14ac:dyDescent="0.3">
      <c r="A85" s="60">
        <v>12374</v>
      </c>
      <c r="B85" s="5" t="s">
        <v>673</v>
      </c>
      <c r="C85" s="5">
        <v>3</v>
      </c>
      <c r="D85" s="6" t="s">
        <v>547</v>
      </c>
      <c r="E85" s="7" t="s">
        <v>548</v>
      </c>
      <c r="F85" s="8" t="s">
        <v>674</v>
      </c>
      <c r="G85" s="9" t="s">
        <v>51</v>
      </c>
      <c r="H85" s="9" t="s">
        <v>560</v>
      </c>
      <c r="I85" s="10" t="s">
        <v>675</v>
      </c>
      <c r="J85" s="11">
        <v>44343</v>
      </c>
      <c r="K85" s="30" t="s">
        <v>676</v>
      </c>
      <c r="L85" s="31">
        <v>44505</v>
      </c>
      <c r="M85" s="31">
        <v>44566</v>
      </c>
      <c r="N85" s="32"/>
      <c r="O85" s="32" t="s">
        <v>677</v>
      </c>
      <c r="P85" s="20" t="s">
        <v>433</v>
      </c>
      <c r="Q85" s="33">
        <v>1</v>
      </c>
      <c r="R85" s="33">
        <v>1</v>
      </c>
      <c r="S85" s="33">
        <v>0</v>
      </c>
      <c r="T85" s="38">
        <v>0</v>
      </c>
      <c r="U85" s="38">
        <v>0</v>
      </c>
      <c r="V85" s="38">
        <v>44787</v>
      </c>
      <c r="W85" s="38">
        <v>44926</v>
      </c>
      <c r="X85" s="38" t="s">
        <v>68</v>
      </c>
      <c r="Y85" s="38"/>
      <c r="Z85" s="38">
        <v>44600</v>
      </c>
      <c r="AA85" s="38"/>
      <c r="AB85" s="38">
        <v>44792</v>
      </c>
      <c r="AC85" s="38"/>
      <c r="AD85" s="38">
        <v>44825</v>
      </c>
      <c r="AE85" s="20">
        <v>4</v>
      </c>
      <c r="AF85" s="20">
        <v>4</v>
      </c>
      <c r="AG85" s="9" t="s">
        <v>678</v>
      </c>
      <c r="AH85" s="9" t="s">
        <v>679</v>
      </c>
      <c r="AI85" s="10" t="s">
        <v>680</v>
      </c>
      <c r="AJ85" s="46">
        <v>3124350737</v>
      </c>
      <c r="AK85" s="47">
        <v>729512680</v>
      </c>
      <c r="AL85" s="47">
        <v>13853110</v>
      </c>
      <c r="AM85" s="47">
        <v>743365790</v>
      </c>
      <c r="AN85" s="47">
        <v>757102481</v>
      </c>
      <c r="AO85" s="10" t="s">
        <v>613</v>
      </c>
      <c r="AP85" s="10" t="s">
        <v>614</v>
      </c>
      <c r="AQ85" t="e">
        <f>VLOOKUP(TCoordinacion[[#This Row],[ID SISTEMA DE INFORMACION]],[1]!ProyectosSGMO[[#All],[IDPROYECTO]:[DEPARTAMENTO]],3,FALSE)</f>
        <v>#REF!</v>
      </c>
      <c r="AR85" t="e">
        <f>VLOOKUP(TCoordinacion[[#This Row],[ID SISTEMA DE INFORMACION]],[1]!ProyectosSGMO[[#All],[IDPROYECTO]:[DEPARTAMENTO]],4,FALSE)</f>
        <v>#REF!</v>
      </c>
      <c r="AS85">
        <v>12374</v>
      </c>
    </row>
    <row r="86" spans="1:45" ht="54" hidden="1" customHeight="1" x14ac:dyDescent="0.3">
      <c r="A86" s="60">
        <v>12379</v>
      </c>
      <c r="B86" s="5" t="s">
        <v>681</v>
      </c>
      <c r="C86" s="5">
        <v>3</v>
      </c>
      <c r="D86" s="6" t="s">
        <v>547</v>
      </c>
      <c r="E86" s="7" t="s">
        <v>588</v>
      </c>
      <c r="F86" s="8" t="s">
        <v>682</v>
      </c>
      <c r="G86" s="9" t="s">
        <v>51</v>
      </c>
      <c r="H86" s="9" t="s">
        <v>560</v>
      </c>
      <c r="I86" s="10" t="s">
        <v>683</v>
      </c>
      <c r="J86" s="11">
        <v>44336</v>
      </c>
      <c r="K86" s="30" t="s">
        <v>684</v>
      </c>
      <c r="L86" s="31">
        <v>44505</v>
      </c>
      <c r="M86" s="31">
        <v>44564</v>
      </c>
      <c r="N86" s="32"/>
      <c r="O86" s="32" t="s">
        <v>685</v>
      </c>
      <c r="P86" s="20" t="s">
        <v>56</v>
      </c>
      <c r="Q86" s="33">
        <v>0.63680000000000003</v>
      </c>
      <c r="R86" s="33">
        <v>0.62590000000000001</v>
      </c>
      <c r="S86" s="33">
        <v>-1.0900000000000021E-2</v>
      </c>
      <c r="T86" s="38">
        <v>44650</v>
      </c>
      <c r="U86" s="38">
        <v>45066</v>
      </c>
      <c r="V86" s="38">
        <v>45089</v>
      </c>
      <c r="W86" s="38">
        <v>45107</v>
      </c>
      <c r="X86" s="38" t="s">
        <v>57</v>
      </c>
      <c r="Y86" s="38"/>
      <c r="Z86" s="38">
        <v>44630</v>
      </c>
      <c r="AA86" s="38"/>
      <c r="AB86" s="38">
        <v>0</v>
      </c>
      <c r="AC86" s="38"/>
      <c r="AD86" s="38">
        <v>0</v>
      </c>
      <c r="AE86" s="20">
        <v>3</v>
      </c>
      <c r="AF86" s="20">
        <v>3</v>
      </c>
      <c r="AG86" s="9" t="s">
        <v>686</v>
      </c>
      <c r="AH86" s="9" t="s">
        <v>687</v>
      </c>
      <c r="AI86" s="10" t="s">
        <v>688</v>
      </c>
      <c r="AJ86" s="46">
        <v>3108148595</v>
      </c>
      <c r="AK86" s="47">
        <v>1424496097.73</v>
      </c>
      <c r="AL86" s="47">
        <v>0</v>
      </c>
      <c r="AM86" s="47">
        <v>1424496097.73</v>
      </c>
      <c r="AN86" s="47">
        <v>1427193613</v>
      </c>
      <c r="AO86" s="10" t="s">
        <v>595</v>
      </c>
      <c r="AP86" s="55" t="s">
        <v>114</v>
      </c>
      <c r="AQ86" t="e">
        <f>VLOOKUP(TCoordinacion[[#This Row],[ID SISTEMA DE INFORMACION]],[1]!ProyectosSGMO[[#All],[IDPROYECTO]:[DEPARTAMENTO]],3,FALSE)</f>
        <v>#REF!</v>
      </c>
      <c r="AR86" t="e">
        <f>VLOOKUP(TCoordinacion[[#This Row],[ID SISTEMA DE INFORMACION]],[1]!ProyectosSGMO[[#All],[IDPROYECTO]:[DEPARTAMENTO]],4,FALSE)</f>
        <v>#REF!</v>
      </c>
      <c r="AS86">
        <v>12379</v>
      </c>
    </row>
    <row r="87" spans="1:45" ht="54" hidden="1" customHeight="1" x14ac:dyDescent="0.3">
      <c r="A87" s="60">
        <v>12423</v>
      </c>
      <c r="B87" s="5" t="s">
        <v>689</v>
      </c>
      <c r="C87" s="5">
        <v>3</v>
      </c>
      <c r="D87" s="6" t="s">
        <v>547</v>
      </c>
      <c r="E87" s="7" t="s">
        <v>548</v>
      </c>
      <c r="F87" s="8" t="s">
        <v>690</v>
      </c>
      <c r="G87" s="9" t="s">
        <v>51</v>
      </c>
      <c r="H87" s="9" t="s">
        <v>578</v>
      </c>
      <c r="I87" s="10" t="s">
        <v>691</v>
      </c>
      <c r="J87" s="11">
        <v>44343</v>
      </c>
      <c r="K87" s="30" t="s">
        <v>692</v>
      </c>
      <c r="L87" s="31">
        <v>44613</v>
      </c>
      <c r="M87" s="31">
        <v>44644</v>
      </c>
      <c r="N87" s="32"/>
      <c r="O87" s="32" t="s">
        <v>457</v>
      </c>
      <c r="P87" s="20" t="s">
        <v>322</v>
      </c>
      <c r="Q87" s="33">
        <v>1</v>
      </c>
      <c r="R87" s="33">
        <v>1</v>
      </c>
      <c r="S87" s="33">
        <v>0</v>
      </c>
      <c r="T87" s="38">
        <v>0</v>
      </c>
      <c r="U87" s="38">
        <v>0</v>
      </c>
      <c r="V87" s="38">
        <v>44887</v>
      </c>
      <c r="W87" s="38">
        <v>44926</v>
      </c>
      <c r="X87" s="38" t="s">
        <v>68</v>
      </c>
      <c r="Y87" s="38"/>
      <c r="Z87" s="38">
        <v>44659</v>
      </c>
      <c r="AA87" s="38"/>
      <c r="AB87" s="38">
        <v>44902</v>
      </c>
      <c r="AC87" s="38"/>
      <c r="AD87" s="38">
        <v>44963</v>
      </c>
      <c r="AE87" s="20">
        <v>6</v>
      </c>
      <c r="AF87" s="20">
        <v>6</v>
      </c>
      <c r="AG87" s="9" t="s">
        <v>693</v>
      </c>
      <c r="AH87" s="9" t="s">
        <v>694</v>
      </c>
      <c r="AI87" s="10" t="s">
        <v>695</v>
      </c>
      <c r="AJ87" s="46">
        <v>3003909591</v>
      </c>
      <c r="AK87" s="47" t="s">
        <v>696</v>
      </c>
      <c r="AL87" s="47">
        <v>60766106</v>
      </c>
      <c r="AM87" s="47">
        <v>1442345909</v>
      </c>
      <c r="AN87" s="47">
        <v>1508573748</v>
      </c>
      <c r="AO87" s="10" t="s">
        <v>613</v>
      </c>
      <c r="AP87" s="10" t="s">
        <v>614</v>
      </c>
      <c r="AQ87" t="e">
        <f>VLOOKUP(TCoordinacion[[#This Row],[ID SISTEMA DE INFORMACION]],[1]!ProyectosSGMO[[#All],[IDPROYECTO]:[DEPARTAMENTO]],3,FALSE)</f>
        <v>#REF!</v>
      </c>
      <c r="AR87" t="e">
        <f>VLOOKUP(TCoordinacion[[#This Row],[ID SISTEMA DE INFORMACION]],[1]!ProyectosSGMO[[#All],[IDPROYECTO]:[DEPARTAMENTO]],4,FALSE)</f>
        <v>#REF!</v>
      </c>
      <c r="AS87">
        <v>12423</v>
      </c>
    </row>
    <row r="88" spans="1:45" ht="54" hidden="1" customHeight="1" x14ac:dyDescent="0.3">
      <c r="A88" s="60">
        <v>12461</v>
      </c>
      <c r="B88" s="5" t="s">
        <v>697</v>
      </c>
      <c r="C88" s="5">
        <v>3</v>
      </c>
      <c r="D88" s="6" t="s">
        <v>547</v>
      </c>
      <c r="E88" s="7" t="s">
        <v>576</v>
      </c>
      <c r="F88" s="8" t="s">
        <v>698</v>
      </c>
      <c r="G88" s="9" t="s">
        <v>51</v>
      </c>
      <c r="H88" s="9" t="s">
        <v>560</v>
      </c>
      <c r="I88" s="10" t="s">
        <v>699</v>
      </c>
      <c r="J88" s="11">
        <v>44371</v>
      </c>
      <c r="K88" s="30" t="s">
        <v>700</v>
      </c>
      <c r="L88" s="31">
        <v>44589</v>
      </c>
      <c r="M88" s="31">
        <v>44693</v>
      </c>
      <c r="N88" s="32"/>
      <c r="O88" s="32" t="s">
        <v>701</v>
      </c>
      <c r="P88" s="20" t="s">
        <v>123</v>
      </c>
      <c r="Q88" s="33">
        <v>0.99990000000000001</v>
      </c>
      <c r="R88" s="33">
        <v>0.30320000000000003</v>
      </c>
      <c r="S88" s="33">
        <v>-0.69669999999999999</v>
      </c>
      <c r="T88" s="38">
        <v>0</v>
      </c>
      <c r="U88" s="38">
        <v>0</v>
      </c>
      <c r="V88" s="38">
        <v>0</v>
      </c>
      <c r="W88" s="38">
        <v>44773</v>
      </c>
      <c r="X88" s="38" t="s">
        <v>68</v>
      </c>
      <c r="Y88" s="38"/>
      <c r="Z88" s="38">
        <v>44734</v>
      </c>
      <c r="AA88" s="38"/>
      <c r="AB88" s="38" t="s">
        <v>58</v>
      </c>
      <c r="AC88" s="38"/>
      <c r="AD88" s="38" t="s">
        <v>58</v>
      </c>
      <c r="AE88" s="20">
        <v>4</v>
      </c>
      <c r="AF88" s="20">
        <v>4</v>
      </c>
      <c r="AG88" s="9" t="s">
        <v>702</v>
      </c>
      <c r="AH88" s="9" t="s">
        <v>703</v>
      </c>
      <c r="AI88" s="10" t="s">
        <v>704</v>
      </c>
      <c r="AJ88" s="46">
        <v>3183501414</v>
      </c>
      <c r="AK88" s="47">
        <v>1189706702.4100001</v>
      </c>
      <c r="AL88" s="47">
        <v>0</v>
      </c>
      <c r="AM88" s="47">
        <v>1189706702.4100001</v>
      </c>
      <c r="AN88" s="47">
        <v>1190728230</v>
      </c>
      <c r="AO88" s="10" t="s">
        <v>586</v>
      </c>
      <c r="AP88" s="10" t="s">
        <v>557</v>
      </c>
      <c r="AQ88" t="e">
        <f>VLOOKUP(TCoordinacion[[#This Row],[ID SISTEMA DE INFORMACION]],[1]!ProyectosSGMO[[#All],[IDPROYECTO]:[DEPARTAMENTO]],3,FALSE)</f>
        <v>#REF!</v>
      </c>
      <c r="AR88" t="e">
        <f>VLOOKUP(TCoordinacion[[#This Row],[ID SISTEMA DE INFORMACION]],[1]!ProyectosSGMO[[#All],[IDPROYECTO]:[DEPARTAMENTO]],4,FALSE)</f>
        <v>#REF!</v>
      </c>
      <c r="AS88">
        <v>12461</v>
      </c>
    </row>
    <row r="89" spans="1:45" ht="54" hidden="1" customHeight="1" x14ac:dyDescent="0.3">
      <c r="A89" s="60">
        <v>12475</v>
      </c>
      <c r="B89" s="5" t="s">
        <v>705</v>
      </c>
      <c r="C89" s="5">
        <v>3</v>
      </c>
      <c r="D89" s="6" t="s">
        <v>547</v>
      </c>
      <c r="E89" s="7" t="s">
        <v>588</v>
      </c>
      <c r="F89" s="8" t="s">
        <v>706</v>
      </c>
      <c r="G89" s="5" t="s">
        <v>51</v>
      </c>
      <c r="H89" s="9" t="s">
        <v>560</v>
      </c>
      <c r="I89" s="10" t="s">
        <v>707</v>
      </c>
      <c r="J89" s="11">
        <v>44336</v>
      </c>
      <c r="K89" s="30" t="s">
        <v>708</v>
      </c>
      <c r="L89" s="31">
        <v>44697</v>
      </c>
      <c r="M89" s="31">
        <v>44763</v>
      </c>
      <c r="N89" s="32"/>
      <c r="O89" s="32" t="s">
        <v>709</v>
      </c>
      <c r="P89" s="20" t="s">
        <v>68</v>
      </c>
      <c r="Q89" s="33">
        <v>1</v>
      </c>
      <c r="R89" s="33">
        <v>1</v>
      </c>
      <c r="S89" s="33">
        <v>0</v>
      </c>
      <c r="T89" s="38">
        <v>0</v>
      </c>
      <c r="U89" s="38">
        <v>0</v>
      </c>
      <c r="V89" s="38">
        <v>44943</v>
      </c>
      <c r="W89" s="38">
        <v>45107</v>
      </c>
      <c r="X89" s="38" t="s">
        <v>57</v>
      </c>
      <c r="Y89" s="38"/>
      <c r="Z89" s="38">
        <v>44889</v>
      </c>
      <c r="AA89" s="38"/>
      <c r="AB89" s="38">
        <v>44971</v>
      </c>
      <c r="AC89" s="38"/>
      <c r="AD89" s="38">
        <v>0</v>
      </c>
      <c r="AE89" s="20">
        <v>4</v>
      </c>
      <c r="AF89" s="20">
        <v>4</v>
      </c>
      <c r="AG89" s="9" t="s">
        <v>710</v>
      </c>
      <c r="AH89" s="9" t="s">
        <v>711</v>
      </c>
      <c r="AI89" s="10" t="s">
        <v>712</v>
      </c>
      <c r="AJ89" s="46">
        <v>3178769110</v>
      </c>
      <c r="AK89" s="47">
        <v>890997219</v>
      </c>
      <c r="AL89" s="47">
        <v>0</v>
      </c>
      <c r="AM89" s="47">
        <v>890997219</v>
      </c>
      <c r="AN89" s="47">
        <v>891455152</v>
      </c>
      <c r="AO89" s="10" t="s">
        <v>595</v>
      </c>
      <c r="AP89" s="10" t="s">
        <v>114</v>
      </c>
      <c r="AQ89" t="e">
        <f>VLOOKUP(TCoordinacion[[#This Row],[ID SISTEMA DE INFORMACION]],[1]!ProyectosSGMO[[#All],[IDPROYECTO]:[DEPARTAMENTO]],3,FALSE)</f>
        <v>#REF!</v>
      </c>
      <c r="AR89" t="e">
        <f>VLOOKUP(TCoordinacion[[#This Row],[ID SISTEMA DE INFORMACION]],[1]!ProyectosSGMO[[#All],[IDPROYECTO]:[DEPARTAMENTO]],4,FALSE)</f>
        <v>#REF!</v>
      </c>
      <c r="AS89">
        <v>12475</v>
      </c>
    </row>
    <row r="90" spans="1:45" ht="54" hidden="1" customHeight="1" x14ac:dyDescent="0.3">
      <c r="A90" s="60">
        <v>12622</v>
      </c>
      <c r="B90" s="5" t="s">
        <v>713</v>
      </c>
      <c r="C90" s="5">
        <v>3</v>
      </c>
      <c r="D90" s="6" t="s">
        <v>547</v>
      </c>
      <c r="E90" s="7" t="s">
        <v>588</v>
      </c>
      <c r="F90" s="8" t="s">
        <v>714</v>
      </c>
      <c r="G90" s="9" t="s">
        <v>51</v>
      </c>
      <c r="H90" s="9" t="s">
        <v>560</v>
      </c>
      <c r="I90" s="10" t="s">
        <v>715</v>
      </c>
      <c r="J90" s="11" t="s">
        <v>66</v>
      </c>
      <c r="K90" s="30" t="s">
        <v>716</v>
      </c>
      <c r="L90" s="31">
        <v>44704</v>
      </c>
      <c r="M90" s="31">
        <v>44733</v>
      </c>
      <c r="N90" s="32"/>
      <c r="O90" s="32" t="s">
        <v>717</v>
      </c>
      <c r="P90" s="20" t="s">
        <v>68</v>
      </c>
      <c r="Q90" s="33">
        <v>1</v>
      </c>
      <c r="R90" s="33">
        <v>0.56210000000000004</v>
      </c>
      <c r="S90" s="33">
        <v>-0.43789999999999996</v>
      </c>
      <c r="T90" s="38">
        <v>0</v>
      </c>
      <c r="U90" s="38">
        <v>0</v>
      </c>
      <c r="V90" s="38">
        <v>44895</v>
      </c>
      <c r="W90" s="38">
        <v>45107</v>
      </c>
      <c r="X90" s="38" t="s">
        <v>57</v>
      </c>
      <c r="Y90" s="38"/>
      <c r="Z90" s="38">
        <v>44768</v>
      </c>
      <c r="AA90" s="38"/>
      <c r="AB90" s="38">
        <v>0</v>
      </c>
      <c r="AC90" s="38"/>
      <c r="AD90" s="38">
        <v>0</v>
      </c>
      <c r="AE90" s="20">
        <v>2</v>
      </c>
      <c r="AF90" s="20">
        <v>2</v>
      </c>
      <c r="AG90" s="9" t="s">
        <v>718</v>
      </c>
      <c r="AH90" s="9" t="s">
        <v>719</v>
      </c>
      <c r="AI90" s="10" t="s">
        <v>720</v>
      </c>
      <c r="AJ90" s="46">
        <v>3108148595</v>
      </c>
      <c r="AK90" s="47">
        <v>865723750.08000004</v>
      </c>
      <c r="AL90" s="47">
        <v>0</v>
      </c>
      <c r="AM90" s="47">
        <v>865723750.08000004</v>
      </c>
      <c r="AN90" s="47">
        <v>958709389</v>
      </c>
      <c r="AO90" s="10" t="s">
        <v>595</v>
      </c>
      <c r="AP90" s="10" t="s">
        <v>721</v>
      </c>
      <c r="AQ90" t="e">
        <f>VLOOKUP(TCoordinacion[[#This Row],[ID SISTEMA DE INFORMACION]],[1]!ProyectosSGMO[[#All],[IDPROYECTO]:[DEPARTAMENTO]],3,FALSE)</f>
        <v>#REF!</v>
      </c>
      <c r="AR90" t="e">
        <f>VLOOKUP(TCoordinacion[[#This Row],[ID SISTEMA DE INFORMACION]],[1]!ProyectosSGMO[[#All],[IDPROYECTO]:[DEPARTAMENTO]],4,FALSE)</f>
        <v>#REF!</v>
      </c>
      <c r="AS90">
        <v>12622</v>
      </c>
    </row>
    <row r="91" spans="1:45" ht="54" hidden="1" customHeight="1" x14ac:dyDescent="0.3">
      <c r="A91" s="60">
        <v>12630</v>
      </c>
      <c r="B91" s="5" t="s">
        <v>722</v>
      </c>
      <c r="C91" s="5">
        <v>3</v>
      </c>
      <c r="D91" s="6" t="s">
        <v>547</v>
      </c>
      <c r="E91" s="7" t="s">
        <v>548</v>
      </c>
      <c r="F91" s="8" t="s">
        <v>723</v>
      </c>
      <c r="G91" s="9" t="s">
        <v>51</v>
      </c>
      <c r="H91" s="9" t="s">
        <v>560</v>
      </c>
      <c r="I91" s="10" t="s">
        <v>724</v>
      </c>
      <c r="J91" s="11">
        <v>44343</v>
      </c>
      <c r="K91" s="30" t="s">
        <v>725</v>
      </c>
      <c r="L91" s="31">
        <v>44580</v>
      </c>
      <c r="M91" s="31">
        <v>44638</v>
      </c>
      <c r="N91" s="32"/>
      <c r="O91" s="32" t="s">
        <v>726</v>
      </c>
      <c r="P91" s="20" t="s">
        <v>68</v>
      </c>
      <c r="Q91" s="33">
        <v>1</v>
      </c>
      <c r="R91" s="33">
        <v>0.1396</v>
      </c>
      <c r="S91" s="33">
        <v>-0.86040000000000005</v>
      </c>
      <c r="T91" s="38">
        <v>0</v>
      </c>
      <c r="U91" s="38">
        <v>0</v>
      </c>
      <c r="V91" s="38">
        <v>44886</v>
      </c>
      <c r="W91" s="38">
        <v>44926</v>
      </c>
      <c r="X91" s="38" t="s">
        <v>68</v>
      </c>
      <c r="Y91" s="38"/>
      <c r="Z91" s="38">
        <v>44670</v>
      </c>
      <c r="AA91" s="38"/>
      <c r="AB91" s="38">
        <v>0</v>
      </c>
      <c r="AC91" s="38"/>
      <c r="AD91" s="38">
        <v>0</v>
      </c>
      <c r="AE91" s="20">
        <v>3</v>
      </c>
      <c r="AF91" s="20">
        <v>3</v>
      </c>
      <c r="AG91" s="9" t="s">
        <v>727</v>
      </c>
      <c r="AH91" s="9" t="s">
        <v>728</v>
      </c>
      <c r="AI91" s="10" t="s">
        <v>729</v>
      </c>
      <c r="AJ91" s="46">
        <v>3175736705</v>
      </c>
      <c r="AK91" s="47">
        <v>727250170</v>
      </c>
      <c r="AL91" s="47">
        <v>0</v>
      </c>
      <c r="AM91" s="47">
        <v>727250170</v>
      </c>
      <c r="AN91" s="47">
        <v>758340054</v>
      </c>
      <c r="AO91" s="10" t="s">
        <v>613</v>
      </c>
      <c r="AP91" s="10" t="s">
        <v>614</v>
      </c>
      <c r="AQ91" t="e">
        <f>VLOOKUP(TCoordinacion[[#This Row],[ID SISTEMA DE INFORMACION]],[1]!ProyectosSGMO[[#All],[IDPROYECTO]:[DEPARTAMENTO]],3,FALSE)</f>
        <v>#REF!</v>
      </c>
      <c r="AR91" t="e">
        <f>VLOOKUP(TCoordinacion[[#This Row],[ID SISTEMA DE INFORMACION]],[1]!ProyectosSGMO[[#All],[IDPROYECTO]:[DEPARTAMENTO]],4,FALSE)</f>
        <v>#REF!</v>
      </c>
      <c r="AS91">
        <v>12630</v>
      </c>
    </row>
    <row r="92" spans="1:45" ht="54" hidden="1" customHeight="1" x14ac:dyDescent="0.3">
      <c r="A92" s="60">
        <v>12668</v>
      </c>
      <c r="B92" s="5" t="s">
        <v>730</v>
      </c>
      <c r="C92" s="5">
        <v>3</v>
      </c>
      <c r="D92" s="6" t="s">
        <v>547</v>
      </c>
      <c r="E92" s="7" t="s">
        <v>576</v>
      </c>
      <c r="F92" s="8" t="s">
        <v>731</v>
      </c>
      <c r="G92" s="9" t="s">
        <v>51</v>
      </c>
      <c r="H92" s="9" t="s">
        <v>732</v>
      </c>
      <c r="I92" s="10" t="s">
        <v>733</v>
      </c>
      <c r="J92" s="11">
        <v>44351</v>
      </c>
      <c r="K92" s="30" t="s">
        <v>734</v>
      </c>
      <c r="L92" s="31">
        <v>44687</v>
      </c>
      <c r="M92" s="31">
        <v>44743</v>
      </c>
      <c r="N92" s="32"/>
      <c r="O92" s="32" t="s">
        <v>735</v>
      </c>
      <c r="P92" s="20" t="s">
        <v>322</v>
      </c>
      <c r="Q92" s="33">
        <v>1</v>
      </c>
      <c r="R92" s="33">
        <v>1</v>
      </c>
      <c r="S92" s="33">
        <v>0</v>
      </c>
      <c r="T92" s="38">
        <v>0</v>
      </c>
      <c r="U92" s="38">
        <v>0</v>
      </c>
      <c r="V92" s="38">
        <v>44955</v>
      </c>
      <c r="W92" s="38">
        <v>45107</v>
      </c>
      <c r="X92" s="38" t="s">
        <v>57</v>
      </c>
      <c r="Y92" s="38"/>
      <c r="Z92" s="38">
        <v>44797</v>
      </c>
      <c r="AA92" s="38"/>
      <c r="AB92" s="38">
        <v>44854</v>
      </c>
      <c r="AC92" s="38"/>
      <c r="AD92" s="38">
        <v>0</v>
      </c>
      <c r="AE92" s="20">
        <v>4</v>
      </c>
      <c r="AF92" s="20">
        <v>4</v>
      </c>
      <c r="AG92" s="9" t="s">
        <v>736</v>
      </c>
      <c r="AH92" s="9" t="s">
        <v>737</v>
      </c>
      <c r="AI92" s="10" t="s">
        <v>738</v>
      </c>
      <c r="AJ92" s="46">
        <v>3152541137</v>
      </c>
      <c r="AK92" s="47">
        <v>576985877</v>
      </c>
      <c r="AL92" s="47">
        <v>0</v>
      </c>
      <c r="AM92" s="47">
        <v>576985877</v>
      </c>
      <c r="AN92" s="47">
        <v>577622923</v>
      </c>
      <c r="AO92" s="10" t="s">
        <v>586</v>
      </c>
      <c r="AP92" s="10" t="s">
        <v>721</v>
      </c>
      <c r="AQ92" t="e">
        <f>VLOOKUP(TCoordinacion[[#This Row],[ID SISTEMA DE INFORMACION]],[1]!ProyectosSGMO[[#All],[IDPROYECTO]:[DEPARTAMENTO]],3,FALSE)</f>
        <v>#REF!</v>
      </c>
      <c r="AR92" t="e">
        <f>VLOOKUP(TCoordinacion[[#This Row],[ID SISTEMA DE INFORMACION]],[1]!ProyectosSGMO[[#All],[IDPROYECTO]:[DEPARTAMENTO]],4,FALSE)</f>
        <v>#REF!</v>
      </c>
      <c r="AS92">
        <v>12668</v>
      </c>
    </row>
    <row r="93" spans="1:45" ht="54" hidden="1" customHeight="1" x14ac:dyDescent="0.3">
      <c r="A93" s="60">
        <v>11414</v>
      </c>
      <c r="B93" s="5" t="s">
        <v>739</v>
      </c>
      <c r="C93" s="5">
        <v>3</v>
      </c>
      <c r="D93" s="6" t="s">
        <v>547</v>
      </c>
      <c r="E93" s="7" t="s">
        <v>548</v>
      </c>
      <c r="F93" s="8" t="s">
        <v>740</v>
      </c>
      <c r="G93" s="9" t="s">
        <v>51</v>
      </c>
      <c r="H93" s="9" t="s">
        <v>606</v>
      </c>
      <c r="I93" s="10" t="s">
        <v>741</v>
      </c>
      <c r="J93" s="11">
        <v>44512</v>
      </c>
      <c r="K93" s="30" t="s">
        <v>742</v>
      </c>
      <c r="L93" s="31">
        <v>44743</v>
      </c>
      <c r="M93" s="31">
        <v>44804</v>
      </c>
      <c r="N93" s="32"/>
      <c r="O93" s="32" t="s">
        <v>743</v>
      </c>
      <c r="P93" s="20" t="s">
        <v>56</v>
      </c>
      <c r="Q93" s="33">
        <v>0.97760000000000002</v>
      </c>
      <c r="R93" s="33">
        <v>0.74829999999999997</v>
      </c>
      <c r="S93" s="33">
        <v>-0.22930000000000006</v>
      </c>
      <c r="T93" s="38">
        <v>44886</v>
      </c>
      <c r="U93" s="38">
        <v>45075</v>
      </c>
      <c r="V93" s="38">
        <v>45076</v>
      </c>
      <c r="W93" s="38">
        <v>45107</v>
      </c>
      <c r="X93" s="38" t="s">
        <v>57</v>
      </c>
      <c r="Y93" s="38"/>
      <c r="Z93" s="38">
        <v>44874</v>
      </c>
      <c r="AA93" s="38"/>
      <c r="AB93" s="38">
        <v>0</v>
      </c>
      <c r="AC93" s="38"/>
      <c r="AD93" s="38">
        <v>0</v>
      </c>
      <c r="AE93" s="20">
        <v>4</v>
      </c>
      <c r="AF93" s="20">
        <v>4</v>
      </c>
      <c r="AG93" s="9" t="s">
        <v>744</v>
      </c>
      <c r="AH93" s="9" t="s">
        <v>745</v>
      </c>
      <c r="AI93" s="10" t="s">
        <v>746</v>
      </c>
      <c r="AJ93" s="46">
        <v>3132292279</v>
      </c>
      <c r="AK93" s="47">
        <v>1860012641</v>
      </c>
      <c r="AL93" s="47">
        <v>0</v>
      </c>
      <c r="AM93" s="47">
        <v>1860012641</v>
      </c>
      <c r="AN93" s="47">
        <v>2000000000</v>
      </c>
      <c r="AO93" s="10" t="s">
        <v>613</v>
      </c>
      <c r="AP93" s="10" t="s">
        <v>614</v>
      </c>
      <c r="AQ93" t="e">
        <f>VLOOKUP(TCoordinacion[[#This Row],[ID SISTEMA DE INFORMACION]],[1]!ProyectosSGMO[[#All],[IDPROYECTO]:[DEPARTAMENTO]],3,FALSE)</f>
        <v>#REF!</v>
      </c>
      <c r="AR93" t="e">
        <f>VLOOKUP(TCoordinacion[[#This Row],[ID SISTEMA DE INFORMACION]],[1]!ProyectosSGMO[[#All],[IDPROYECTO]:[DEPARTAMENTO]],4,FALSE)</f>
        <v>#REF!</v>
      </c>
      <c r="AS93">
        <v>11414</v>
      </c>
    </row>
    <row r="94" spans="1:45" ht="54" hidden="1" customHeight="1" x14ac:dyDescent="0.3">
      <c r="A94" s="60">
        <v>11749</v>
      </c>
      <c r="B94" s="5" t="s">
        <v>747</v>
      </c>
      <c r="C94" s="5">
        <v>3</v>
      </c>
      <c r="D94" s="6" t="s">
        <v>547</v>
      </c>
      <c r="E94" s="7" t="s">
        <v>548</v>
      </c>
      <c r="F94" s="8" t="s">
        <v>748</v>
      </c>
      <c r="G94" s="9" t="s">
        <v>51</v>
      </c>
      <c r="H94" s="9" t="s">
        <v>578</v>
      </c>
      <c r="I94" s="10" t="s">
        <v>749</v>
      </c>
      <c r="J94" s="11">
        <v>44378</v>
      </c>
      <c r="K94" s="30" t="s">
        <v>750</v>
      </c>
      <c r="L94" s="31">
        <v>44635</v>
      </c>
      <c r="M94" s="31">
        <v>44671</v>
      </c>
      <c r="N94" s="32"/>
      <c r="O94" s="32" t="s">
        <v>751</v>
      </c>
      <c r="P94" s="20" t="s">
        <v>433</v>
      </c>
      <c r="Q94" s="33">
        <v>1</v>
      </c>
      <c r="R94" s="33">
        <v>1</v>
      </c>
      <c r="S94" s="33">
        <v>0</v>
      </c>
      <c r="T94" s="38">
        <v>0</v>
      </c>
      <c r="U94" s="38">
        <v>0</v>
      </c>
      <c r="V94" s="38">
        <v>44933</v>
      </c>
      <c r="W94" s="38">
        <v>45107</v>
      </c>
      <c r="X94" s="38" t="s">
        <v>57</v>
      </c>
      <c r="Y94" s="38"/>
      <c r="Z94" s="38">
        <v>44736</v>
      </c>
      <c r="AA94" s="38"/>
      <c r="AB94" s="38">
        <v>44904</v>
      </c>
      <c r="AC94" s="38"/>
      <c r="AD94" s="38">
        <v>45000</v>
      </c>
      <c r="AE94" s="20">
        <v>6</v>
      </c>
      <c r="AF94" s="20">
        <v>6.84</v>
      </c>
      <c r="AG94" s="9" t="s">
        <v>752</v>
      </c>
      <c r="AH94" s="9" t="s">
        <v>753</v>
      </c>
      <c r="AI94" s="10" t="s">
        <v>754</v>
      </c>
      <c r="AJ94" s="46">
        <v>3142782284</v>
      </c>
      <c r="AK94" s="47">
        <v>892272619</v>
      </c>
      <c r="AL94" s="47">
        <v>0</v>
      </c>
      <c r="AM94" s="47">
        <v>892272619</v>
      </c>
      <c r="AN94" s="47">
        <v>920439457</v>
      </c>
      <c r="AO94" s="10" t="s">
        <v>556</v>
      </c>
      <c r="AP94" s="10" t="s">
        <v>557</v>
      </c>
      <c r="AQ94" t="e">
        <f>VLOOKUP(TCoordinacion[[#This Row],[ID SISTEMA DE INFORMACION]],[1]!ProyectosSGMO[[#All],[IDPROYECTO]:[DEPARTAMENTO]],3,FALSE)</f>
        <v>#REF!</v>
      </c>
      <c r="AR94" t="e">
        <f>VLOOKUP(TCoordinacion[[#This Row],[ID SISTEMA DE INFORMACION]],[1]!ProyectosSGMO[[#All],[IDPROYECTO]:[DEPARTAMENTO]],4,FALSE)</f>
        <v>#REF!</v>
      </c>
      <c r="AS94">
        <v>11749</v>
      </c>
    </row>
    <row r="95" spans="1:45" ht="54" hidden="1" customHeight="1" x14ac:dyDescent="0.3">
      <c r="A95" s="60">
        <v>12192</v>
      </c>
      <c r="B95" s="5" t="s">
        <v>755</v>
      </c>
      <c r="C95" s="5">
        <v>3</v>
      </c>
      <c r="D95" s="6" t="s">
        <v>547</v>
      </c>
      <c r="E95" s="7" t="s">
        <v>548</v>
      </c>
      <c r="F95" s="8" t="s">
        <v>756</v>
      </c>
      <c r="G95" s="9" t="s">
        <v>51</v>
      </c>
      <c r="H95" s="9" t="s">
        <v>606</v>
      </c>
      <c r="I95" s="10" t="s">
        <v>757</v>
      </c>
      <c r="J95" s="11">
        <v>44418</v>
      </c>
      <c r="K95" s="30" t="s">
        <v>758</v>
      </c>
      <c r="L95" s="31">
        <v>44539</v>
      </c>
      <c r="M95" s="31">
        <v>44616</v>
      </c>
      <c r="N95" s="32"/>
      <c r="O95" s="32" t="s">
        <v>759</v>
      </c>
      <c r="P95" s="20" t="s">
        <v>56</v>
      </c>
      <c r="Q95" s="33">
        <v>0.99</v>
      </c>
      <c r="R95" s="33">
        <v>0.21809999999999999</v>
      </c>
      <c r="S95" s="33">
        <v>-0.77190000000000003</v>
      </c>
      <c r="T95" s="38">
        <v>44840</v>
      </c>
      <c r="U95" s="38">
        <v>45028</v>
      </c>
      <c r="V95" s="38">
        <v>45090</v>
      </c>
      <c r="W95" s="38">
        <v>45107</v>
      </c>
      <c r="X95" s="38" t="s">
        <v>57</v>
      </c>
      <c r="Y95" s="38"/>
      <c r="Z95" s="38">
        <v>44671</v>
      </c>
      <c r="AA95" s="38"/>
      <c r="AB95" s="38">
        <v>0</v>
      </c>
      <c r="AC95" s="38"/>
      <c r="AD95" s="38">
        <v>0</v>
      </c>
      <c r="AE95" s="20">
        <v>4</v>
      </c>
      <c r="AF95" s="20">
        <v>4</v>
      </c>
      <c r="AG95" s="9" t="s">
        <v>760</v>
      </c>
      <c r="AH95" s="9" t="s">
        <v>761</v>
      </c>
      <c r="AI95" s="10" t="s">
        <v>762</v>
      </c>
      <c r="AJ95" s="46">
        <v>3228464711</v>
      </c>
      <c r="AK95" s="47">
        <v>1893898459</v>
      </c>
      <c r="AL95" s="47">
        <v>0</v>
      </c>
      <c r="AM95" s="47">
        <v>1893898459</v>
      </c>
      <c r="AN95" s="47">
        <v>1990056765</v>
      </c>
      <c r="AO95" s="10" t="s">
        <v>763</v>
      </c>
      <c r="AP95" s="10" t="s">
        <v>557</v>
      </c>
      <c r="AQ95" t="e">
        <f>VLOOKUP(TCoordinacion[[#This Row],[ID SISTEMA DE INFORMACION]],[1]!ProyectosSGMO[[#All],[IDPROYECTO]:[DEPARTAMENTO]],3,FALSE)</f>
        <v>#REF!</v>
      </c>
      <c r="AR95" t="e">
        <f>VLOOKUP(TCoordinacion[[#This Row],[ID SISTEMA DE INFORMACION]],[1]!ProyectosSGMO[[#All],[IDPROYECTO]:[DEPARTAMENTO]],4,FALSE)</f>
        <v>#REF!</v>
      </c>
      <c r="AS95">
        <v>12192</v>
      </c>
    </row>
    <row r="96" spans="1:45" ht="54" hidden="1" customHeight="1" x14ac:dyDescent="0.3">
      <c r="A96" s="60">
        <v>12522</v>
      </c>
      <c r="B96" s="5" t="s">
        <v>764</v>
      </c>
      <c r="C96" s="5">
        <v>3</v>
      </c>
      <c r="D96" s="6" t="s">
        <v>547</v>
      </c>
      <c r="E96" s="7" t="s">
        <v>588</v>
      </c>
      <c r="F96" s="8" t="s">
        <v>765</v>
      </c>
      <c r="G96" s="9" t="s">
        <v>51</v>
      </c>
      <c r="H96" s="9" t="s">
        <v>560</v>
      </c>
      <c r="I96" s="10" t="s">
        <v>766</v>
      </c>
      <c r="J96" s="11">
        <v>44364</v>
      </c>
      <c r="K96" s="30" t="s">
        <v>767</v>
      </c>
      <c r="L96" s="31">
        <v>44809</v>
      </c>
      <c r="M96" s="31">
        <v>44840</v>
      </c>
      <c r="N96" s="32"/>
      <c r="O96" s="32" t="s">
        <v>768</v>
      </c>
      <c r="P96" s="20" t="s">
        <v>56</v>
      </c>
      <c r="Q96" s="33">
        <v>0.99909999999999999</v>
      </c>
      <c r="R96" s="33">
        <v>0.60019999999999996</v>
      </c>
      <c r="S96" s="33">
        <v>-0.39890000000000003</v>
      </c>
      <c r="T96" s="38">
        <v>44961</v>
      </c>
      <c r="U96" s="38">
        <v>45051</v>
      </c>
      <c r="V96" s="38">
        <v>45083</v>
      </c>
      <c r="W96" s="38">
        <v>45107</v>
      </c>
      <c r="X96" s="38" t="s">
        <v>57</v>
      </c>
      <c r="Y96" s="38"/>
      <c r="Z96" s="38">
        <v>44952</v>
      </c>
      <c r="AA96" s="38"/>
      <c r="AB96" s="38">
        <v>0</v>
      </c>
      <c r="AC96" s="38"/>
      <c r="AD96" s="38">
        <v>0</v>
      </c>
      <c r="AE96" s="20">
        <v>4</v>
      </c>
      <c r="AF96" s="20">
        <v>4</v>
      </c>
      <c r="AG96" s="9" t="s">
        <v>769</v>
      </c>
      <c r="AH96" s="9" t="s">
        <v>770</v>
      </c>
      <c r="AI96" s="10" t="s">
        <v>771</v>
      </c>
      <c r="AJ96" s="46">
        <v>3186229752</v>
      </c>
      <c r="AK96" s="47">
        <v>1620002480</v>
      </c>
      <c r="AL96" s="47">
        <v>0</v>
      </c>
      <c r="AM96" s="47">
        <v>1620002480</v>
      </c>
      <c r="AN96" s="47">
        <v>1722177372</v>
      </c>
      <c r="AO96" s="10" t="s">
        <v>595</v>
      </c>
      <c r="AP96" s="10" t="s">
        <v>114</v>
      </c>
      <c r="AQ96" t="e">
        <f>VLOOKUP(TCoordinacion[[#This Row],[ID SISTEMA DE INFORMACION]],[1]!ProyectosSGMO[[#All],[IDPROYECTO]:[DEPARTAMENTO]],3,FALSE)</f>
        <v>#REF!</v>
      </c>
      <c r="AR96" t="e">
        <f>VLOOKUP(TCoordinacion[[#This Row],[ID SISTEMA DE INFORMACION]],[1]!ProyectosSGMO[[#All],[IDPROYECTO]:[DEPARTAMENTO]],4,FALSE)</f>
        <v>#REF!</v>
      </c>
      <c r="AS96">
        <v>12522</v>
      </c>
    </row>
    <row r="97" spans="1:46" ht="54" hidden="1" customHeight="1" x14ac:dyDescent="0.3">
      <c r="A97" s="60">
        <v>12568</v>
      </c>
      <c r="B97" s="5" t="s">
        <v>772</v>
      </c>
      <c r="C97" s="5">
        <v>3</v>
      </c>
      <c r="D97" s="6" t="s">
        <v>547</v>
      </c>
      <c r="E97" s="7" t="s">
        <v>576</v>
      </c>
      <c r="F97" s="8" t="s">
        <v>773</v>
      </c>
      <c r="G97" s="9" t="s">
        <v>51</v>
      </c>
      <c r="H97" s="9" t="s">
        <v>560</v>
      </c>
      <c r="I97" s="10" t="s">
        <v>774</v>
      </c>
      <c r="J97" s="11">
        <v>44512</v>
      </c>
      <c r="K97" s="30" t="s">
        <v>775</v>
      </c>
      <c r="L97" s="31">
        <v>44648</v>
      </c>
      <c r="M97" s="31">
        <v>44690</v>
      </c>
      <c r="N97" s="32"/>
      <c r="O97" s="32" t="s">
        <v>776</v>
      </c>
      <c r="P97" s="20" t="s">
        <v>322</v>
      </c>
      <c r="Q97" s="33">
        <v>1</v>
      </c>
      <c r="R97" s="33">
        <v>1</v>
      </c>
      <c r="S97" s="33">
        <v>0</v>
      </c>
      <c r="T97" s="38">
        <v>0</v>
      </c>
      <c r="U97" s="38">
        <v>0</v>
      </c>
      <c r="V97" s="38">
        <v>44931</v>
      </c>
      <c r="W97" s="38">
        <v>45107</v>
      </c>
      <c r="X97" s="38" t="s">
        <v>57</v>
      </c>
      <c r="Y97" s="38"/>
      <c r="Z97" s="38">
        <v>44727</v>
      </c>
      <c r="AA97" s="38"/>
      <c r="AB97" s="38">
        <v>0</v>
      </c>
      <c r="AC97" s="38"/>
      <c r="AD97" s="38" t="s">
        <v>58</v>
      </c>
      <c r="AE97" s="20">
        <v>3</v>
      </c>
      <c r="AF97" s="20">
        <v>4.5</v>
      </c>
      <c r="AG97" s="9" t="s">
        <v>777</v>
      </c>
      <c r="AH97" s="9" t="s">
        <v>778</v>
      </c>
      <c r="AI97" s="10" t="s">
        <v>779</v>
      </c>
      <c r="AJ97" s="46">
        <v>3006296607</v>
      </c>
      <c r="AK97" s="47" t="s">
        <v>780</v>
      </c>
      <c r="AL97" s="47">
        <v>0</v>
      </c>
      <c r="AM97" s="47">
        <v>1024733963</v>
      </c>
      <c r="AN97" s="47">
        <v>1024948862</v>
      </c>
      <c r="AO97" s="10" t="s">
        <v>586</v>
      </c>
      <c r="AP97" s="10" t="s">
        <v>557</v>
      </c>
      <c r="AQ97" t="e">
        <f>VLOOKUP(TCoordinacion[[#This Row],[ID SISTEMA DE INFORMACION]],[1]!ProyectosSGMO[[#All],[IDPROYECTO]:[DEPARTAMENTO]],3,FALSE)</f>
        <v>#REF!</v>
      </c>
      <c r="AR97" t="e">
        <f>VLOOKUP(TCoordinacion[[#This Row],[ID SISTEMA DE INFORMACION]],[1]!ProyectosSGMO[[#All],[IDPROYECTO]:[DEPARTAMENTO]],4,FALSE)</f>
        <v>#REF!</v>
      </c>
      <c r="AS97">
        <v>12568</v>
      </c>
    </row>
    <row r="98" spans="1:46" ht="54" hidden="1" customHeight="1" x14ac:dyDescent="0.3">
      <c r="A98" s="60">
        <v>12572</v>
      </c>
      <c r="B98" s="5" t="s">
        <v>781</v>
      </c>
      <c r="C98" s="5">
        <v>3</v>
      </c>
      <c r="D98" s="6" t="s">
        <v>547</v>
      </c>
      <c r="E98" s="7" t="s">
        <v>548</v>
      </c>
      <c r="F98" s="8" t="s">
        <v>782</v>
      </c>
      <c r="G98" s="9" t="s">
        <v>51</v>
      </c>
      <c r="H98" s="9" t="s">
        <v>606</v>
      </c>
      <c r="I98" s="10" t="s">
        <v>783</v>
      </c>
      <c r="J98" s="11">
        <v>44512</v>
      </c>
      <c r="K98" s="30" t="s">
        <v>784</v>
      </c>
      <c r="L98" s="31">
        <v>44676</v>
      </c>
      <c r="M98" s="31">
        <v>44742</v>
      </c>
      <c r="N98" s="32"/>
      <c r="O98" s="32" t="s">
        <v>785</v>
      </c>
      <c r="P98" s="20" t="s">
        <v>322</v>
      </c>
      <c r="Q98" s="33">
        <v>1</v>
      </c>
      <c r="R98" s="33">
        <v>1</v>
      </c>
      <c r="S98" s="33">
        <v>0</v>
      </c>
      <c r="T98" s="38">
        <v>0</v>
      </c>
      <c r="U98" s="38">
        <v>0</v>
      </c>
      <c r="V98" s="38">
        <v>44939</v>
      </c>
      <c r="W98" s="38">
        <v>45107</v>
      </c>
      <c r="X98" s="38" t="s">
        <v>57</v>
      </c>
      <c r="Y98" s="38"/>
      <c r="Z98" s="38">
        <v>44785</v>
      </c>
      <c r="AA98" s="38"/>
      <c r="AB98" s="38">
        <v>45009</v>
      </c>
      <c r="AC98" s="38"/>
      <c r="AD98" s="38">
        <v>45009</v>
      </c>
      <c r="AE98" s="20">
        <v>3</v>
      </c>
      <c r="AF98" s="20">
        <v>4.5</v>
      </c>
      <c r="AG98" s="9" t="s">
        <v>786</v>
      </c>
      <c r="AH98" s="9" t="s">
        <v>787</v>
      </c>
      <c r="AI98" s="10" t="s">
        <v>788</v>
      </c>
      <c r="AJ98" s="46">
        <v>3183402547</v>
      </c>
      <c r="AK98" s="47">
        <v>861229246</v>
      </c>
      <c r="AL98" s="47">
        <v>0</v>
      </c>
      <c r="AM98" s="47">
        <v>861229246</v>
      </c>
      <c r="AN98" s="47">
        <v>900905921</v>
      </c>
      <c r="AO98" s="10" t="s">
        <v>613</v>
      </c>
      <c r="AP98" s="10" t="s">
        <v>557</v>
      </c>
      <c r="AQ98" t="e">
        <f>VLOOKUP(TCoordinacion[[#This Row],[ID SISTEMA DE INFORMACION]],[1]!ProyectosSGMO[[#All],[IDPROYECTO]:[DEPARTAMENTO]],3,FALSE)</f>
        <v>#REF!</v>
      </c>
      <c r="AR98" t="e">
        <f>VLOOKUP(TCoordinacion[[#This Row],[ID SISTEMA DE INFORMACION]],[1]!ProyectosSGMO[[#All],[IDPROYECTO]:[DEPARTAMENTO]],4,FALSE)</f>
        <v>#REF!</v>
      </c>
      <c r="AS98">
        <v>12572</v>
      </c>
    </row>
    <row r="99" spans="1:46" ht="54" hidden="1" customHeight="1" x14ac:dyDescent="0.3">
      <c r="A99" s="60">
        <v>12676</v>
      </c>
      <c r="B99" s="5" t="s">
        <v>789</v>
      </c>
      <c r="C99" s="5">
        <v>3</v>
      </c>
      <c r="D99" s="6" t="s">
        <v>547</v>
      </c>
      <c r="E99" s="7" t="s">
        <v>576</v>
      </c>
      <c r="F99" s="8" t="s">
        <v>790</v>
      </c>
      <c r="G99" s="9" t="s">
        <v>51</v>
      </c>
      <c r="H99" s="9" t="s">
        <v>328</v>
      </c>
      <c r="I99" s="10" t="s">
        <v>791</v>
      </c>
      <c r="J99" s="11">
        <v>44777</v>
      </c>
      <c r="K99" s="30" t="s">
        <v>792</v>
      </c>
      <c r="L99" s="31">
        <v>44970</v>
      </c>
      <c r="M99" s="31">
        <v>45041</v>
      </c>
      <c r="N99" s="32"/>
      <c r="O99" s="32" t="s">
        <v>793</v>
      </c>
      <c r="P99" s="20" t="s">
        <v>80</v>
      </c>
      <c r="Q99" s="33">
        <v>1.6E-2</v>
      </c>
      <c r="R99" s="33">
        <v>0</v>
      </c>
      <c r="S99" s="33">
        <v>-1.6E-2</v>
      </c>
      <c r="T99" s="38">
        <v>0</v>
      </c>
      <c r="U99" s="38">
        <v>0</v>
      </c>
      <c r="V99" s="38">
        <v>45162</v>
      </c>
      <c r="W99" s="38">
        <v>0</v>
      </c>
      <c r="X99" s="38" t="s">
        <v>794</v>
      </c>
      <c r="Y99" s="38"/>
      <c r="Z99" s="38">
        <v>0</v>
      </c>
      <c r="AA99" s="38"/>
      <c r="AB99" s="38">
        <v>0</v>
      </c>
      <c r="AC99" s="38"/>
      <c r="AD99" s="38">
        <v>0</v>
      </c>
      <c r="AE99" s="20">
        <v>0</v>
      </c>
      <c r="AF99" s="20">
        <v>0</v>
      </c>
      <c r="AG99" s="9" t="s">
        <v>795</v>
      </c>
      <c r="AH99" s="9" t="s">
        <v>796</v>
      </c>
      <c r="AI99" s="10">
        <v>0</v>
      </c>
      <c r="AJ99" s="46">
        <v>0</v>
      </c>
      <c r="AK99" s="47">
        <v>1535234405</v>
      </c>
      <c r="AL99" s="47">
        <v>0</v>
      </c>
      <c r="AM99" s="47">
        <v>1535234405</v>
      </c>
      <c r="AN99" s="47">
        <v>1540783526</v>
      </c>
      <c r="AO99" s="10" t="s">
        <v>520</v>
      </c>
      <c r="AP99" s="10" t="s">
        <v>461</v>
      </c>
      <c r="AQ99" t="e">
        <f>VLOOKUP(TCoordinacion[[#This Row],[ID SISTEMA DE INFORMACION]],[1]!ProyectosSGMO[[#All],[IDPROYECTO]:[DEPARTAMENTO]],3,FALSE)</f>
        <v>#REF!</v>
      </c>
      <c r="AR99" t="e">
        <f>VLOOKUP(TCoordinacion[[#This Row],[ID SISTEMA DE INFORMACION]],[1]!ProyectosSGMO[[#All],[IDPROYECTO]:[DEPARTAMENTO]],4,FALSE)</f>
        <v>#REF!</v>
      </c>
      <c r="AS99">
        <v>12676</v>
      </c>
    </row>
    <row r="100" spans="1:46" ht="54" hidden="1" customHeight="1" x14ac:dyDescent="0.3">
      <c r="A100" s="60"/>
      <c r="B100" s="5" t="s">
        <v>797</v>
      </c>
      <c r="C100" s="5">
        <v>3</v>
      </c>
      <c r="D100" s="6" t="s">
        <v>547</v>
      </c>
      <c r="E100" s="7" t="s">
        <v>588</v>
      </c>
      <c r="F100" s="8" t="s">
        <v>798</v>
      </c>
      <c r="G100" s="9" t="s">
        <v>65</v>
      </c>
      <c r="H100" s="9" t="s">
        <v>65</v>
      </c>
      <c r="I100" s="10" t="s">
        <v>799</v>
      </c>
      <c r="J100" s="11">
        <v>44769</v>
      </c>
      <c r="K100" s="30" t="s">
        <v>800</v>
      </c>
      <c r="L100" s="31">
        <v>0</v>
      </c>
      <c r="M100" s="31" t="s">
        <v>122</v>
      </c>
      <c r="N100" s="32"/>
      <c r="O100" s="32"/>
      <c r="P100" s="20" t="s">
        <v>801</v>
      </c>
      <c r="Q100" s="33">
        <v>0</v>
      </c>
      <c r="R100" s="33">
        <v>0</v>
      </c>
      <c r="S100" s="33">
        <v>0</v>
      </c>
      <c r="T100" s="38">
        <v>0</v>
      </c>
      <c r="U100" s="38">
        <v>0</v>
      </c>
      <c r="V100" s="38">
        <v>0</v>
      </c>
      <c r="W100" s="38">
        <v>0</v>
      </c>
      <c r="X100" s="38" t="s">
        <v>794</v>
      </c>
      <c r="Y100" s="38"/>
      <c r="Z100" s="38">
        <v>0</v>
      </c>
      <c r="AA100" s="38"/>
      <c r="AB100" s="38">
        <v>0</v>
      </c>
      <c r="AC100" s="38"/>
      <c r="AD100" s="38">
        <v>0</v>
      </c>
      <c r="AE100" s="20">
        <v>0</v>
      </c>
      <c r="AF100" s="20">
        <v>0</v>
      </c>
      <c r="AG100" s="9">
        <v>0</v>
      </c>
      <c r="AH100" s="9" t="s">
        <v>802</v>
      </c>
      <c r="AI100" s="10">
        <v>0</v>
      </c>
      <c r="AJ100" s="46">
        <v>0</v>
      </c>
      <c r="AK100" s="47">
        <v>0</v>
      </c>
      <c r="AL100" s="47">
        <v>0</v>
      </c>
      <c r="AM100" s="47">
        <v>0</v>
      </c>
      <c r="AN100" s="47">
        <v>3000000000</v>
      </c>
      <c r="AO100" s="10" t="s">
        <v>803</v>
      </c>
      <c r="AP100" s="10" t="s">
        <v>804</v>
      </c>
      <c r="AQ100" t="e">
        <f>VLOOKUP(TCoordinacion[[#This Row],[ID SISTEMA DE INFORMACION]],[1]!ProyectosSGMO[[#All],[IDPROYECTO]:[DEPARTAMENTO]],3,FALSE)</f>
        <v>#REF!</v>
      </c>
      <c r="AR100" t="e">
        <f>VLOOKUP(TCoordinacion[[#This Row],[ID SISTEMA DE INFORMACION]],[1]!ProyectosSGMO[[#All],[IDPROYECTO]:[DEPARTAMENTO]],4,FALSE)</f>
        <v>#REF!</v>
      </c>
      <c r="AS100">
        <v>16447</v>
      </c>
      <c r="AT100" s="69" t="s">
        <v>381</v>
      </c>
    </row>
    <row r="101" spans="1:46" ht="54" hidden="1" customHeight="1" x14ac:dyDescent="0.3">
      <c r="A101" s="60">
        <v>12253</v>
      </c>
      <c r="B101" s="5" t="s">
        <v>805</v>
      </c>
      <c r="C101" s="5">
        <v>4</v>
      </c>
      <c r="D101" s="6" t="s">
        <v>48</v>
      </c>
      <c r="E101" s="7" t="s">
        <v>49</v>
      </c>
      <c r="F101" s="8" t="s">
        <v>148</v>
      </c>
      <c r="G101" s="9" t="s">
        <v>51</v>
      </c>
      <c r="H101" s="9" t="s">
        <v>52</v>
      </c>
      <c r="I101" s="10" t="s">
        <v>806</v>
      </c>
      <c r="J101" s="11">
        <v>44362</v>
      </c>
      <c r="K101" s="30" t="s">
        <v>807</v>
      </c>
      <c r="L101" s="31">
        <v>44671</v>
      </c>
      <c r="M101" s="31">
        <v>44680</v>
      </c>
      <c r="N101" s="32"/>
      <c r="O101" s="32" t="s">
        <v>808</v>
      </c>
      <c r="P101" s="20" t="s">
        <v>68</v>
      </c>
      <c r="Q101" s="33">
        <v>1</v>
      </c>
      <c r="R101" s="33">
        <v>1</v>
      </c>
      <c r="S101" s="33">
        <v>0</v>
      </c>
      <c r="T101" s="38">
        <v>0</v>
      </c>
      <c r="U101" s="38">
        <v>0</v>
      </c>
      <c r="V101" s="38">
        <v>44896</v>
      </c>
      <c r="W101" s="38">
        <v>44926</v>
      </c>
      <c r="X101" s="38" t="s">
        <v>68</v>
      </c>
      <c r="Y101" s="38"/>
      <c r="Z101" s="38">
        <v>44748</v>
      </c>
      <c r="AA101" s="38"/>
      <c r="AB101" s="38">
        <v>44860</v>
      </c>
      <c r="AC101" s="38"/>
      <c r="AD101" s="38">
        <v>0</v>
      </c>
      <c r="AE101" s="20">
        <v>4</v>
      </c>
      <c r="AF101" s="20">
        <v>4.5</v>
      </c>
      <c r="AG101" s="9" t="s">
        <v>809</v>
      </c>
      <c r="AH101" s="9" t="s">
        <v>810</v>
      </c>
      <c r="AI101" s="10" t="s">
        <v>811</v>
      </c>
      <c r="AJ101" s="46">
        <v>3222171323</v>
      </c>
      <c r="AK101" s="47">
        <v>1394308081</v>
      </c>
      <c r="AL101" s="47">
        <v>0</v>
      </c>
      <c r="AM101" s="47">
        <v>1394308081</v>
      </c>
      <c r="AN101" s="47">
        <v>1500000000</v>
      </c>
      <c r="AO101" s="10" t="s">
        <v>299</v>
      </c>
      <c r="AP101" s="10" t="s">
        <v>85</v>
      </c>
      <c r="AQ101" t="e">
        <f>VLOOKUP(TCoordinacion[[#This Row],[ID SISTEMA DE INFORMACION]],[1]!ProyectosSGMO[[#All],[IDPROYECTO]:[DEPARTAMENTO]],3,FALSE)</f>
        <v>#REF!</v>
      </c>
      <c r="AR101" t="e">
        <f>VLOOKUP(TCoordinacion[[#This Row],[ID SISTEMA DE INFORMACION]],[1]!ProyectosSGMO[[#All],[IDPROYECTO]:[DEPARTAMENTO]],4,FALSE)</f>
        <v>#REF!</v>
      </c>
      <c r="AS101">
        <v>12253</v>
      </c>
    </row>
    <row r="102" spans="1:46" ht="54" hidden="1" customHeight="1" x14ac:dyDescent="0.3">
      <c r="A102" s="60">
        <v>11016</v>
      </c>
      <c r="B102" s="5" t="s">
        <v>812</v>
      </c>
      <c r="C102" s="5">
        <v>4</v>
      </c>
      <c r="D102" s="6" t="s">
        <v>48</v>
      </c>
      <c r="E102" s="7" t="s">
        <v>813</v>
      </c>
      <c r="F102" s="8" t="s">
        <v>814</v>
      </c>
      <c r="G102" s="9" t="s">
        <v>51</v>
      </c>
      <c r="H102" s="9" t="s">
        <v>233</v>
      </c>
      <c r="I102" s="10" t="s">
        <v>815</v>
      </c>
      <c r="J102" s="11">
        <v>44350</v>
      </c>
      <c r="K102" s="30" t="s">
        <v>816</v>
      </c>
      <c r="L102" s="31">
        <v>44643</v>
      </c>
      <c r="M102" s="31">
        <v>44669</v>
      </c>
      <c r="N102" s="32"/>
      <c r="O102" s="32" t="s">
        <v>817</v>
      </c>
      <c r="P102" s="20" t="s">
        <v>67</v>
      </c>
      <c r="Q102" s="33">
        <v>1</v>
      </c>
      <c r="R102" s="33">
        <v>1</v>
      </c>
      <c r="S102" s="33">
        <v>0</v>
      </c>
      <c r="T102" s="38">
        <v>0</v>
      </c>
      <c r="U102" s="38">
        <v>0</v>
      </c>
      <c r="V102" s="38">
        <v>44871</v>
      </c>
      <c r="W102" s="38">
        <v>44926</v>
      </c>
      <c r="X102" s="38" t="s">
        <v>68</v>
      </c>
      <c r="Y102" s="38"/>
      <c r="Z102" s="38">
        <v>44727</v>
      </c>
      <c r="AA102" s="38"/>
      <c r="AB102" s="38">
        <v>44827</v>
      </c>
      <c r="AC102" s="38"/>
      <c r="AD102" s="38">
        <v>44917</v>
      </c>
      <c r="AE102" s="20">
        <v>6</v>
      </c>
      <c r="AF102" s="20">
        <v>6.6</v>
      </c>
      <c r="AG102" s="9" t="s">
        <v>818</v>
      </c>
      <c r="AH102" s="9" t="s">
        <v>819</v>
      </c>
      <c r="AI102" s="10" t="s">
        <v>820</v>
      </c>
      <c r="AJ102" s="46">
        <v>3137991395</v>
      </c>
      <c r="AK102" s="47">
        <v>1844472498</v>
      </c>
      <c r="AL102" s="47">
        <v>305332835</v>
      </c>
      <c r="AM102" s="47">
        <v>2149805333</v>
      </c>
      <c r="AN102" s="47">
        <v>1845357395</v>
      </c>
      <c r="AO102" s="10" t="s">
        <v>821</v>
      </c>
      <c r="AP102" s="10" t="s">
        <v>822</v>
      </c>
      <c r="AQ102" t="e">
        <f>VLOOKUP(TCoordinacion[[#This Row],[ID SISTEMA DE INFORMACION]],[1]!ProyectosSGMO[[#All],[IDPROYECTO]:[DEPARTAMENTO]],3,FALSE)</f>
        <v>#REF!</v>
      </c>
      <c r="AR102" t="e">
        <f>VLOOKUP(TCoordinacion[[#This Row],[ID SISTEMA DE INFORMACION]],[1]!ProyectosSGMO[[#All],[IDPROYECTO]:[DEPARTAMENTO]],4,FALSE)</f>
        <v>#REF!</v>
      </c>
      <c r="AS102">
        <v>11016</v>
      </c>
    </row>
    <row r="103" spans="1:46" ht="54" hidden="1" customHeight="1" x14ac:dyDescent="0.3">
      <c r="A103" s="60">
        <v>11024</v>
      </c>
      <c r="B103" s="5" t="s">
        <v>823</v>
      </c>
      <c r="C103" s="5">
        <v>4</v>
      </c>
      <c r="D103" s="6" t="s">
        <v>48</v>
      </c>
      <c r="E103" s="7" t="s">
        <v>813</v>
      </c>
      <c r="F103" s="8" t="s">
        <v>824</v>
      </c>
      <c r="G103" s="9" t="s">
        <v>51</v>
      </c>
      <c r="H103" s="9" t="s">
        <v>233</v>
      </c>
      <c r="I103" s="10" t="s">
        <v>825</v>
      </c>
      <c r="J103" s="11">
        <v>44368</v>
      </c>
      <c r="K103" s="30" t="s">
        <v>826</v>
      </c>
      <c r="L103" s="31">
        <v>44575</v>
      </c>
      <c r="M103" s="31">
        <v>44585</v>
      </c>
      <c r="N103" s="32"/>
      <c r="O103" s="32" t="s">
        <v>701</v>
      </c>
      <c r="P103" s="20" t="s">
        <v>67</v>
      </c>
      <c r="Q103" s="33">
        <v>1</v>
      </c>
      <c r="R103" s="33">
        <v>1</v>
      </c>
      <c r="S103" s="33">
        <v>0</v>
      </c>
      <c r="T103" s="38">
        <v>0</v>
      </c>
      <c r="U103" s="38">
        <v>0</v>
      </c>
      <c r="V103" s="38">
        <v>44736</v>
      </c>
      <c r="W103" s="38">
        <v>44773</v>
      </c>
      <c r="X103" s="38" t="s">
        <v>68</v>
      </c>
      <c r="Y103" s="38"/>
      <c r="Z103" s="38">
        <v>44622</v>
      </c>
      <c r="AA103" s="38"/>
      <c r="AB103" s="38">
        <v>44718</v>
      </c>
      <c r="AC103" s="38"/>
      <c r="AD103" s="38">
        <v>44776</v>
      </c>
      <c r="AE103" s="20">
        <v>5</v>
      </c>
      <c r="AF103" s="20">
        <v>5</v>
      </c>
      <c r="AG103" s="9" t="s">
        <v>827</v>
      </c>
      <c r="AH103" s="9" t="s">
        <v>828</v>
      </c>
      <c r="AI103" s="10" t="s">
        <v>829</v>
      </c>
      <c r="AJ103" s="46">
        <v>3128585093</v>
      </c>
      <c r="AK103" s="47">
        <v>1780373243</v>
      </c>
      <c r="AL103" s="47">
        <v>0</v>
      </c>
      <c r="AM103" s="47">
        <v>1780373243</v>
      </c>
      <c r="AN103" s="47">
        <v>1780384494</v>
      </c>
      <c r="AO103" s="10" t="s">
        <v>821</v>
      </c>
      <c r="AP103" s="10" t="s">
        <v>822</v>
      </c>
      <c r="AQ103" t="e">
        <f>VLOOKUP(TCoordinacion[[#This Row],[ID SISTEMA DE INFORMACION]],[1]!ProyectosSGMO[[#All],[IDPROYECTO]:[DEPARTAMENTO]],3,FALSE)</f>
        <v>#REF!</v>
      </c>
      <c r="AR103" t="e">
        <f>VLOOKUP(TCoordinacion[[#This Row],[ID SISTEMA DE INFORMACION]],[1]!ProyectosSGMO[[#All],[IDPROYECTO]:[DEPARTAMENTO]],4,FALSE)</f>
        <v>#REF!</v>
      </c>
      <c r="AS103">
        <v>11024</v>
      </c>
    </row>
    <row r="104" spans="1:46" ht="54" hidden="1" customHeight="1" x14ac:dyDescent="0.3">
      <c r="A104" s="60">
        <v>12093</v>
      </c>
      <c r="B104" s="5" t="s">
        <v>830</v>
      </c>
      <c r="C104" s="5">
        <v>4</v>
      </c>
      <c r="D104" s="6" t="s">
        <v>48</v>
      </c>
      <c r="E104" s="7" t="s">
        <v>813</v>
      </c>
      <c r="F104" s="8" t="s">
        <v>831</v>
      </c>
      <c r="G104" s="9" t="s">
        <v>51</v>
      </c>
      <c r="H104" s="9" t="s">
        <v>52</v>
      </c>
      <c r="I104" s="10" t="s">
        <v>832</v>
      </c>
      <c r="J104" s="11">
        <v>44378</v>
      </c>
      <c r="K104" s="30" t="s">
        <v>833</v>
      </c>
      <c r="L104" s="31">
        <v>44671</v>
      </c>
      <c r="M104" s="31">
        <v>44699</v>
      </c>
      <c r="N104" s="32"/>
      <c r="O104" s="32" t="s">
        <v>834</v>
      </c>
      <c r="P104" s="20" t="s">
        <v>68</v>
      </c>
      <c r="Q104" s="33">
        <v>1</v>
      </c>
      <c r="R104" s="33">
        <v>1</v>
      </c>
      <c r="S104" s="33">
        <v>0</v>
      </c>
      <c r="T104" s="38">
        <v>0</v>
      </c>
      <c r="U104" s="38">
        <v>0</v>
      </c>
      <c r="V104" s="38">
        <v>44958</v>
      </c>
      <c r="W104" s="38">
        <v>45016</v>
      </c>
      <c r="X104" s="38" t="s">
        <v>68</v>
      </c>
      <c r="Y104" s="38"/>
      <c r="Z104" s="38">
        <v>44756</v>
      </c>
      <c r="AA104" s="38"/>
      <c r="AB104" s="38">
        <v>44861</v>
      </c>
      <c r="AC104" s="38"/>
      <c r="AD104" s="38">
        <v>0</v>
      </c>
      <c r="AE104" s="20">
        <v>3</v>
      </c>
      <c r="AF104" s="20">
        <v>4</v>
      </c>
      <c r="AG104" s="9" t="s">
        <v>835</v>
      </c>
      <c r="AH104" s="9" t="s">
        <v>836</v>
      </c>
      <c r="AI104" s="10" t="s">
        <v>837</v>
      </c>
      <c r="AJ104" s="46">
        <v>3106882734</v>
      </c>
      <c r="AK104" s="47">
        <v>496226639</v>
      </c>
      <c r="AL104" s="47">
        <v>0</v>
      </c>
      <c r="AM104" s="47">
        <v>496226639</v>
      </c>
      <c r="AN104" s="47">
        <v>655099272</v>
      </c>
      <c r="AO104" s="10" t="s">
        <v>821</v>
      </c>
      <c r="AP104" s="10" t="s">
        <v>822</v>
      </c>
      <c r="AQ104" t="e">
        <f>VLOOKUP(TCoordinacion[[#This Row],[ID SISTEMA DE INFORMACION]],[1]!ProyectosSGMO[[#All],[IDPROYECTO]:[DEPARTAMENTO]],3,FALSE)</f>
        <v>#REF!</v>
      </c>
      <c r="AR104" t="e">
        <f>VLOOKUP(TCoordinacion[[#This Row],[ID SISTEMA DE INFORMACION]],[1]!ProyectosSGMO[[#All],[IDPROYECTO]:[DEPARTAMENTO]],4,FALSE)</f>
        <v>#REF!</v>
      </c>
      <c r="AS104">
        <v>12093</v>
      </c>
    </row>
    <row r="105" spans="1:46" ht="54" hidden="1" customHeight="1" x14ac:dyDescent="0.3">
      <c r="A105" s="60">
        <v>11045</v>
      </c>
      <c r="B105" s="5" t="s">
        <v>838</v>
      </c>
      <c r="C105" s="5">
        <v>4</v>
      </c>
      <c r="D105" s="6" t="s">
        <v>48</v>
      </c>
      <c r="E105" s="7" t="s">
        <v>49</v>
      </c>
      <c r="F105" s="8" t="s">
        <v>839</v>
      </c>
      <c r="G105" s="9" t="s">
        <v>51</v>
      </c>
      <c r="H105" s="9" t="s">
        <v>233</v>
      </c>
      <c r="I105" s="10" t="s">
        <v>840</v>
      </c>
      <c r="J105" s="11">
        <v>44362</v>
      </c>
      <c r="K105" s="30" t="s">
        <v>841</v>
      </c>
      <c r="L105" s="31">
        <v>44553</v>
      </c>
      <c r="M105" s="31">
        <v>44596</v>
      </c>
      <c r="N105" s="32"/>
      <c r="O105" s="32" t="s">
        <v>842</v>
      </c>
      <c r="P105" s="20" t="s">
        <v>67</v>
      </c>
      <c r="Q105" s="33">
        <v>1</v>
      </c>
      <c r="R105" s="33">
        <v>1</v>
      </c>
      <c r="S105" s="33">
        <v>0</v>
      </c>
      <c r="T105" s="38">
        <v>0</v>
      </c>
      <c r="U105" s="38">
        <v>0</v>
      </c>
      <c r="V105" s="38">
        <v>44800</v>
      </c>
      <c r="W105" s="38">
        <v>44926</v>
      </c>
      <c r="X105" s="38" t="s">
        <v>68</v>
      </c>
      <c r="Y105" s="38"/>
      <c r="Z105" s="38">
        <v>44699</v>
      </c>
      <c r="AA105" s="38"/>
      <c r="AB105" s="38">
        <v>44771</v>
      </c>
      <c r="AC105" s="38"/>
      <c r="AD105" s="38">
        <v>44909</v>
      </c>
      <c r="AE105" s="20">
        <v>6</v>
      </c>
      <c r="AF105" s="20">
        <v>6</v>
      </c>
      <c r="AG105" s="9" t="s">
        <v>843</v>
      </c>
      <c r="AH105" s="9" t="s">
        <v>844</v>
      </c>
      <c r="AI105" s="10" t="s">
        <v>845</v>
      </c>
      <c r="AJ105" s="46">
        <v>3145356820</v>
      </c>
      <c r="AK105" s="47">
        <v>1977359429</v>
      </c>
      <c r="AL105" s="47">
        <v>0</v>
      </c>
      <c r="AM105" s="47">
        <v>1977359429</v>
      </c>
      <c r="AN105" s="47">
        <v>2050150463</v>
      </c>
      <c r="AO105" s="10" t="s">
        <v>62</v>
      </c>
      <c r="AP105" s="10" t="s">
        <v>822</v>
      </c>
      <c r="AQ105" t="e">
        <f>VLOOKUP(TCoordinacion[[#This Row],[ID SISTEMA DE INFORMACION]],[1]!ProyectosSGMO[[#All],[IDPROYECTO]:[DEPARTAMENTO]],3,FALSE)</f>
        <v>#REF!</v>
      </c>
      <c r="AR105" t="e">
        <f>VLOOKUP(TCoordinacion[[#This Row],[ID SISTEMA DE INFORMACION]],[1]!ProyectosSGMO[[#All],[IDPROYECTO]:[DEPARTAMENTO]],4,FALSE)</f>
        <v>#REF!</v>
      </c>
      <c r="AS105">
        <v>11045</v>
      </c>
    </row>
    <row r="106" spans="1:46" ht="54" hidden="1" customHeight="1" x14ac:dyDescent="0.3">
      <c r="A106" s="60">
        <v>11062</v>
      </c>
      <c r="B106" s="5" t="s">
        <v>846</v>
      </c>
      <c r="C106" s="5">
        <v>4</v>
      </c>
      <c r="D106" s="6" t="s">
        <v>48</v>
      </c>
      <c r="E106" s="7" t="s">
        <v>847</v>
      </c>
      <c r="F106" s="8" t="s">
        <v>848</v>
      </c>
      <c r="G106" s="9" t="s">
        <v>51</v>
      </c>
      <c r="H106" s="9" t="s">
        <v>52</v>
      </c>
      <c r="I106" s="10" t="s">
        <v>849</v>
      </c>
      <c r="J106" s="11">
        <v>44362</v>
      </c>
      <c r="K106" s="30" t="s">
        <v>850</v>
      </c>
      <c r="L106" s="31">
        <v>44623</v>
      </c>
      <c r="M106" s="31">
        <v>44669</v>
      </c>
      <c r="N106" s="32"/>
      <c r="O106" s="32" t="s">
        <v>851</v>
      </c>
      <c r="P106" s="20" t="s">
        <v>68</v>
      </c>
      <c r="Q106" s="33">
        <v>1</v>
      </c>
      <c r="R106" s="33">
        <v>0.90280000000000005</v>
      </c>
      <c r="S106" s="33">
        <v>-9.7199999999999953E-2</v>
      </c>
      <c r="T106" s="38">
        <v>0</v>
      </c>
      <c r="U106" s="38">
        <v>0</v>
      </c>
      <c r="V106" s="38">
        <v>44891</v>
      </c>
      <c r="W106" s="38">
        <v>45046</v>
      </c>
      <c r="X106" s="38" t="s">
        <v>68</v>
      </c>
      <c r="Y106" s="38"/>
      <c r="Z106" s="38">
        <v>44726</v>
      </c>
      <c r="AA106" s="38"/>
      <c r="AB106" s="38">
        <v>44803</v>
      </c>
      <c r="AC106" s="38"/>
      <c r="AD106" s="38">
        <v>0</v>
      </c>
      <c r="AE106" s="20">
        <v>3</v>
      </c>
      <c r="AF106" s="20">
        <v>4.5</v>
      </c>
      <c r="AG106" s="9" t="s">
        <v>852</v>
      </c>
      <c r="AH106" s="9" t="s">
        <v>853</v>
      </c>
      <c r="AI106" s="10" t="s">
        <v>854</v>
      </c>
      <c r="AJ106" s="46">
        <v>3043750700</v>
      </c>
      <c r="AK106" s="47">
        <v>1956568757</v>
      </c>
      <c r="AL106" s="47">
        <v>0</v>
      </c>
      <c r="AM106" s="47">
        <v>1956568757</v>
      </c>
      <c r="AN106" s="47">
        <v>1957418128</v>
      </c>
      <c r="AO106" s="10" t="s">
        <v>595</v>
      </c>
      <c r="AP106" s="10" t="s">
        <v>461</v>
      </c>
      <c r="AQ106" t="e">
        <f>VLOOKUP(TCoordinacion[[#This Row],[ID SISTEMA DE INFORMACION]],[1]!ProyectosSGMO[[#All],[IDPROYECTO]:[DEPARTAMENTO]],3,FALSE)</f>
        <v>#REF!</v>
      </c>
      <c r="AR106" t="e">
        <f>VLOOKUP(TCoordinacion[[#This Row],[ID SISTEMA DE INFORMACION]],[1]!ProyectosSGMO[[#All],[IDPROYECTO]:[DEPARTAMENTO]],4,FALSE)</f>
        <v>#REF!</v>
      </c>
      <c r="AS106">
        <v>11062</v>
      </c>
    </row>
    <row r="107" spans="1:46" ht="54" hidden="1" customHeight="1" x14ac:dyDescent="0.3">
      <c r="A107" s="60">
        <v>11276</v>
      </c>
      <c r="B107" s="5" t="s">
        <v>855</v>
      </c>
      <c r="C107" s="5">
        <v>4</v>
      </c>
      <c r="D107" s="6" t="s">
        <v>48</v>
      </c>
      <c r="E107" s="7" t="s">
        <v>49</v>
      </c>
      <c r="F107" s="8" t="s">
        <v>856</v>
      </c>
      <c r="G107" s="9" t="s">
        <v>51</v>
      </c>
      <c r="H107" s="9" t="s">
        <v>233</v>
      </c>
      <c r="I107" s="10" t="s">
        <v>857</v>
      </c>
      <c r="J107" s="11">
        <v>44307</v>
      </c>
      <c r="K107" s="30" t="s">
        <v>858</v>
      </c>
      <c r="L107" s="31">
        <v>44532</v>
      </c>
      <c r="M107" s="31">
        <v>44547</v>
      </c>
      <c r="N107" s="32"/>
      <c r="O107" s="32" t="s">
        <v>859</v>
      </c>
      <c r="P107" s="20" t="s">
        <v>67</v>
      </c>
      <c r="Q107" s="33">
        <v>1</v>
      </c>
      <c r="R107" s="33">
        <v>1</v>
      </c>
      <c r="S107" s="33">
        <v>0</v>
      </c>
      <c r="T107" s="38">
        <v>0</v>
      </c>
      <c r="U107" s="38">
        <v>0</v>
      </c>
      <c r="V107" s="38">
        <v>44644</v>
      </c>
      <c r="W107" s="38">
        <v>44773</v>
      </c>
      <c r="X107" s="38" t="s">
        <v>68</v>
      </c>
      <c r="Y107" s="38"/>
      <c r="Z107" s="38">
        <v>44606</v>
      </c>
      <c r="AA107" s="38"/>
      <c r="AB107" s="38">
        <v>44635</v>
      </c>
      <c r="AC107" s="38"/>
      <c r="AD107" s="38">
        <v>44845</v>
      </c>
      <c r="AE107" s="20">
        <v>2</v>
      </c>
      <c r="AF107" s="20">
        <v>3</v>
      </c>
      <c r="AG107" s="9" t="s">
        <v>860</v>
      </c>
      <c r="AH107" s="9" t="s">
        <v>861</v>
      </c>
      <c r="AI107" s="10" t="s">
        <v>862</v>
      </c>
      <c r="AJ107" s="46">
        <v>3183308643</v>
      </c>
      <c r="AK107" s="47">
        <v>311947200.66000003</v>
      </c>
      <c r="AL107" s="47">
        <v>56000498</v>
      </c>
      <c r="AM107" s="47">
        <v>367947698.66000003</v>
      </c>
      <c r="AN107" s="47">
        <v>326194079</v>
      </c>
      <c r="AO107" s="10" t="s">
        <v>62</v>
      </c>
      <c r="AP107" s="10" t="s">
        <v>63</v>
      </c>
      <c r="AQ107" t="e">
        <f>VLOOKUP(TCoordinacion[[#This Row],[ID SISTEMA DE INFORMACION]],[1]!ProyectosSGMO[[#All],[IDPROYECTO]:[DEPARTAMENTO]],3,FALSE)</f>
        <v>#REF!</v>
      </c>
      <c r="AR107" t="e">
        <f>VLOOKUP(TCoordinacion[[#This Row],[ID SISTEMA DE INFORMACION]],[1]!ProyectosSGMO[[#All],[IDPROYECTO]:[DEPARTAMENTO]],4,FALSE)</f>
        <v>#REF!</v>
      </c>
      <c r="AS107">
        <v>11276</v>
      </c>
    </row>
    <row r="108" spans="1:46" ht="54" hidden="1" customHeight="1" x14ac:dyDescent="0.3">
      <c r="A108" s="60">
        <v>11269</v>
      </c>
      <c r="B108" s="5" t="s">
        <v>863</v>
      </c>
      <c r="C108" s="5">
        <v>4</v>
      </c>
      <c r="D108" s="6" t="s">
        <v>48</v>
      </c>
      <c r="E108" s="7" t="s">
        <v>49</v>
      </c>
      <c r="F108" s="8" t="s">
        <v>864</v>
      </c>
      <c r="G108" s="9" t="s">
        <v>51</v>
      </c>
      <c r="H108" s="9" t="s">
        <v>52</v>
      </c>
      <c r="I108" s="10" t="s">
        <v>865</v>
      </c>
      <c r="J108" s="11">
        <v>44344</v>
      </c>
      <c r="K108" s="30" t="s">
        <v>866</v>
      </c>
      <c r="L108" s="31">
        <v>44784</v>
      </c>
      <c r="M108" s="31">
        <v>44791</v>
      </c>
      <c r="N108" s="32"/>
      <c r="O108" s="32" t="s">
        <v>867</v>
      </c>
      <c r="P108" s="20" t="s">
        <v>68</v>
      </c>
      <c r="Q108" s="33">
        <v>0.99990000000000001</v>
      </c>
      <c r="R108" s="33">
        <v>0.23089999999999999</v>
      </c>
      <c r="S108" s="33">
        <v>-0.76900000000000002</v>
      </c>
      <c r="T108" s="38">
        <v>0</v>
      </c>
      <c r="U108" s="38">
        <v>0</v>
      </c>
      <c r="V108" s="38">
        <v>45034</v>
      </c>
      <c r="W108" s="38">
        <v>45107</v>
      </c>
      <c r="X108" s="38" t="s">
        <v>57</v>
      </c>
      <c r="Y108" s="38"/>
      <c r="Z108" s="38">
        <v>44828</v>
      </c>
      <c r="AA108" s="38"/>
      <c r="AB108" s="38">
        <v>0</v>
      </c>
      <c r="AC108" s="38"/>
      <c r="AD108" s="38">
        <v>0</v>
      </c>
      <c r="AE108" s="20">
        <v>8</v>
      </c>
      <c r="AF108" s="20">
        <v>8</v>
      </c>
      <c r="AG108" s="9" t="s">
        <v>868</v>
      </c>
      <c r="AH108" s="9" t="s">
        <v>869</v>
      </c>
      <c r="AI108" s="10" t="s">
        <v>870</v>
      </c>
      <c r="AJ108" s="46">
        <v>3173688995</v>
      </c>
      <c r="AK108" s="47">
        <v>5786005437</v>
      </c>
      <c r="AL108" s="47">
        <v>0</v>
      </c>
      <c r="AM108" s="47">
        <v>5786005437</v>
      </c>
      <c r="AN108" s="47">
        <v>6089933021</v>
      </c>
      <c r="AO108" s="10" t="s">
        <v>871</v>
      </c>
      <c r="AP108" s="10" t="s">
        <v>85</v>
      </c>
      <c r="AQ108" t="e">
        <f>VLOOKUP(TCoordinacion[[#This Row],[ID SISTEMA DE INFORMACION]],[1]!ProyectosSGMO[[#All],[IDPROYECTO]:[DEPARTAMENTO]],3,FALSE)</f>
        <v>#REF!</v>
      </c>
      <c r="AR108" t="e">
        <f>VLOOKUP(TCoordinacion[[#This Row],[ID SISTEMA DE INFORMACION]],[1]!ProyectosSGMO[[#All],[IDPROYECTO]:[DEPARTAMENTO]],4,FALSE)</f>
        <v>#REF!</v>
      </c>
      <c r="AS108">
        <v>11269</v>
      </c>
    </row>
    <row r="109" spans="1:46" ht="54" hidden="1" customHeight="1" x14ac:dyDescent="0.3">
      <c r="A109" s="60">
        <v>12237</v>
      </c>
      <c r="B109" s="5" t="s">
        <v>872</v>
      </c>
      <c r="C109" s="5">
        <v>4</v>
      </c>
      <c r="D109" s="6" t="s">
        <v>48</v>
      </c>
      <c r="E109" s="7" t="s">
        <v>49</v>
      </c>
      <c r="F109" s="8" t="s">
        <v>873</v>
      </c>
      <c r="G109" s="9" t="s">
        <v>51</v>
      </c>
      <c r="H109" s="9" t="s">
        <v>310</v>
      </c>
      <c r="I109" s="10" t="s">
        <v>874</v>
      </c>
      <c r="J109" s="11">
        <v>44411</v>
      </c>
      <c r="K109" s="30" t="s">
        <v>875</v>
      </c>
      <c r="L109" s="31">
        <v>44623</v>
      </c>
      <c r="M109" s="31">
        <v>44642</v>
      </c>
      <c r="N109" s="32"/>
      <c r="O109" s="32" t="s">
        <v>876</v>
      </c>
      <c r="P109" s="20" t="s">
        <v>56</v>
      </c>
      <c r="Q109" s="33">
        <v>0.89659999999999995</v>
      </c>
      <c r="R109" s="33">
        <v>0.63349999999999995</v>
      </c>
      <c r="S109" s="33">
        <v>-0.2631</v>
      </c>
      <c r="T109" s="38">
        <v>45045</v>
      </c>
      <c r="U109" s="38">
        <v>45057</v>
      </c>
      <c r="V109" s="38">
        <v>45081</v>
      </c>
      <c r="W109" s="38">
        <v>45291</v>
      </c>
      <c r="X109" s="38" t="s">
        <v>57</v>
      </c>
      <c r="Y109" s="38"/>
      <c r="Z109" s="38">
        <v>44701</v>
      </c>
      <c r="AA109" s="38"/>
      <c r="AB109" s="38">
        <v>44889</v>
      </c>
      <c r="AC109" s="38"/>
      <c r="AD109" s="38">
        <v>0</v>
      </c>
      <c r="AE109" s="20">
        <v>12</v>
      </c>
      <c r="AF109" s="20">
        <v>12</v>
      </c>
      <c r="AG109" s="9" t="s">
        <v>877</v>
      </c>
      <c r="AH109" s="9" t="s">
        <v>878</v>
      </c>
      <c r="AI109" s="10" t="s">
        <v>879</v>
      </c>
      <c r="AJ109" s="46">
        <v>3175120550</v>
      </c>
      <c r="AK109" s="47">
        <v>6673502747</v>
      </c>
      <c r="AL109" s="47">
        <v>0</v>
      </c>
      <c r="AM109" s="47">
        <v>6673502747</v>
      </c>
      <c r="AN109" s="47">
        <v>6673502753</v>
      </c>
      <c r="AO109" s="10" t="s">
        <v>871</v>
      </c>
      <c r="AP109" s="10" t="s">
        <v>822</v>
      </c>
      <c r="AQ109" t="e">
        <f>VLOOKUP(TCoordinacion[[#This Row],[ID SISTEMA DE INFORMACION]],[1]!ProyectosSGMO[[#All],[IDPROYECTO]:[DEPARTAMENTO]],3,FALSE)</f>
        <v>#REF!</v>
      </c>
      <c r="AR109" t="e">
        <f>VLOOKUP(TCoordinacion[[#This Row],[ID SISTEMA DE INFORMACION]],[1]!ProyectosSGMO[[#All],[IDPROYECTO]:[DEPARTAMENTO]],4,FALSE)</f>
        <v>#REF!</v>
      </c>
      <c r="AS109">
        <v>12237</v>
      </c>
    </row>
    <row r="110" spans="1:46" ht="54" hidden="1" customHeight="1" x14ac:dyDescent="0.3">
      <c r="A110" s="60">
        <v>12847</v>
      </c>
      <c r="B110" s="5" t="s">
        <v>880</v>
      </c>
      <c r="C110" s="5">
        <v>4</v>
      </c>
      <c r="D110" s="6" t="s">
        <v>48</v>
      </c>
      <c r="E110" s="7" t="s">
        <v>847</v>
      </c>
      <c r="F110" s="8" t="s">
        <v>881</v>
      </c>
      <c r="G110" s="9" t="s">
        <v>51</v>
      </c>
      <c r="H110" s="9" t="s">
        <v>233</v>
      </c>
      <c r="I110" s="10" t="s">
        <v>882</v>
      </c>
      <c r="J110" s="11">
        <v>44362</v>
      </c>
      <c r="K110" s="30" t="s">
        <v>883</v>
      </c>
      <c r="L110" s="31">
        <v>44677</v>
      </c>
      <c r="M110" s="31">
        <v>44725</v>
      </c>
      <c r="N110" s="32"/>
      <c r="O110" s="32" t="s">
        <v>884</v>
      </c>
      <c r="P110" s="20" t="s">
        <v>322</v>
      </c>
      <c r="Q110" s="33">
        <v>1</v>
      </c>
      <c r="R110" s="33">
        <v>1</v>
      </c>
      <c r="S110" s="33">
        <v>0</v>
      </c>
      <c r="T110" s="38">
        <v>0</v>
      </c>
      <c r="U110" s="38">
        <v>0</v>
      </c>
      <c r="V110" s="38">
        <v>44884</v>
      </c>
      <c r="W110" s="38">
        <v>44926</v>
      </c>
      <c r="X110" s="38" t="s">
        <v>68</v>
      </c>
      <c r="Y110" s="38"/>
      <c r="Z110" s="38">
        <v>44750</v>
      </c>
      <c r="AA110" s="38"/>
      <c r="AB110" s="38">
        <v>44802</v>
      </c>
      <c r="AC110" s="38"/>
      <c r="AD110" s="38">
        <v>44994</v>
      </c>
      <c r="AE110" s="20">
        <v>2</v>
      </c>
      <c r="AF110" s="20">
        <v>2</v>
      </c>
      <c r="AG110" s="9" t="s">
        <v>885</v>
      </c>
      <c r="AH110" s="9" t="s">
        <v>886</v>
      </c>
      <c r="AI110" s="10" t="s">
        <v>887</v>
      </c>
      <c r="AJ110" s="46">
        <v>3023135259</v>
      </c>
      <c r="AK110" s="47">
        <v>564947613</v>
      </c>
      <c r="AL110" s="47">
        <v>0</v>
      </c>
      <c r="AM110" s="47">
        <v>564947613</v>
      </c>
      <c r="AN110" s="47">
        <v>587748015</v>
      </c>
      <c r="AO110" s="10" t="s">
        <v>427</v>
      </c>
      <c r="AP110" s="10" t="s">
        <v>461</v>
      </c>
      <c r="AQ110" t="e">
        <f>VLOOKUP(TCoordinacion[[#This Row],[ID SISTEMA DE INFORMACION]],[1]!ProyectosSGMO[[#All],[IDPROYECTO]:[DEPARTAMENTO]],3,FALSE)</f>
        <v>#REF!</v>
      </c>
      <c r="AR110" t="e">
        <f>VLOOKUP(TCoordinacion[[#This Row],[ID SISTEMA DE INFORMACION]],[1]!ProyectosSGMO[[#All],[IDPROYECTO]:[DEPARTAMENTO]],4,FALSE)</f>
        <v>#REF!</v>
      </c>
      <c r="AS110">
        <v>12847</v>
      </c>
    </row>
    <row r="111" spans="1:46" ht="54" hidden="1" customHeight="1" x14ac:dyDescent="0.3">
      <c r="A111" s="60">
        <v>12563</v>
      </c>
      <c r="B111" s="5" t="s">
        <v>888</v>
      </c>
      <c r="C111" s="5">
        <v>4</v>
      </c>
      <c r="D111" s="6" t="s">
        <v>48</v>
      </c>
      <c r="E111" s="7" t="s">
        <v>49</v>
      </c>
      <c r="F111" s="8" t="s">
        <v>889</v>
      </c>
      <c r="G111" s="9" t="s">
        <v>51</v>
      </c>
      <c r="H111" s="9" t="s">
        <v>233</v>
      </c>
      <c r="I111" s="10" t="s">
        <v>890</v>
      </c>
      <c r="J111" s="11">
        <v>44307</v>
      </c>
      <c r="K111" s="30" t="s">
        <v>891</v>
      </c>
      <c r="L111" s="31">
        <v>44580</v>
      </c>
      <c r="M111" s="31">
        <v>44607</v>
      </c>
      <c r="N111" s="32"/>
      <c r="O111" s="32" t="s">
        <v>892</v>
      </c>
      <c r="P111" s="20" t="s">
        <v>433</v>
      </c>
      <c r="Q111" s="33">
        <v>1</v>
      </c>
      <c r="R111" s="33">
        <v>1</v>
      </c>
      <c r="S111" s="33">
        <v>0</v>
      </c>
      <c r="T111" s="38">
        <v>0</v>
      </c>
      <c r="U111" s="38">
        <v>0</v>
      </c>
      <c r="V111" s="38">
        <v>44865</v>
      </c>
      <c r="W111" s="38">
        <v>44865</v>
      </c>
      <c r="X111" s="38" t="s">
        <v>68</v>
      </c>
      <c r="Y111" s="38"/>
      <c r="Z111" s="38">
        <v>44658</v>
      </c>
      <c r="AA111" s="38"/>
      <c r="AB111" s="38">
        <v>44824</v>
      </c>
      <c r="AC111" s="38"/>
      <c r="AD111" s="38">
        <v>44908</v>
      </c>
      <c r="AE111" s="20">
        <v>7</v>
      </c>
      <c r="AF111" s="20">
        <v>9</v>
      </c>
      <c r="AG111" s="9" t="s">
        <v>893</v>
      </c>
      <c r="AH111" s="9" t="s">
        <v>894</v>
      </c>
      <c r="AI111" s="10" t="s">
        <v>895</v>
      </c>
      <c r="AJ111" s="46">
        <v>3122956032</v>
      </c>
      <c r="AK111" s="47">
        <v>1023100795</v>
      </c>
      <c r="AL111" s="47">
        <v>186187607</v>
      </c>
      <c r="AM111" s="47">
        <v>1209288402</v>
      </c>
      <c r="AN111" s="47">
        <v>1073008417</v>
      </c>
      <c r="AO111" s="10" t="s">
        <v>62</v>
      </c>
      <c r="AP111" s="10" t="s">
        <v>63</v>
      </c>
      <c r="AQ111" t="e">
        <f>VLOOKUP(TCoordinacion[[#This Row],[ID SISTEMA DE INFORMACION]],[1]!ProyectosSGMO[[#All],[IDPROYECTO]:[DEPARTAMENTO]],3,FALSE)</f>
        <v>#REF!</v>
      </c>
      <c r="AR111" t="e">
        <f>VLOOKUP(TCoordinacion[[#This Row],[ID SISTEMA DE INFORMACION]],[1]!ProyectosSGMO[[#All],[IDPROYECTO]:[DEPARTAMENTO]],4,FALSE)</f>
        <v>#REF!</v>
      </c>
      <c r="AS111">
        <v>12563</v>
      </c>
    </row>
    <row r="112" spans="1:46" ht="54" hidden="1" customHeight="1" x14ac:dyDescent="0.3">
      <c r="A112" s="60">
        <v>12718</v>
      </c>
      <c r="B112" s="5" t="s">
        <v>896</v>
      </c>
      <c r="C112" s="5">
        <v>4</v>
      </c>
      <c r="D112" s="6" t="s">
        <v>48</v>
      </c>
      <c r="E112" s="7" t="s">
        <v>847</v>
      </c>
      <c r="F112" s="8" t="s">
        <v>897</v>
      </c>
      <c r="G112" s="9" t="s">
        <v>51</v>
      </c>
      <c r="H112" s="9" t="s">
        <v>233</v>
      </c>
      <c r="I112" s="10" t="s">
        <v>898</v>
      </c>
      <c r="J112" s="11">
        <v>44329</v>
      </c>
      <c r="K112" s="30" t="s">
        <v>899</v>
      </c>
      <c r="L112" s="31">
        <v>44750</v>
      </c>
      <c r="M112" s="31">
        <v>44789</v>
      </c>
      <c r="N112" s="32"/>
      <c r="O112" s="32" t="s">
        <v>900</v>
      </c>
      <c r="P112" s="20" t="s">
        <v>68</v>
      </c>
      <c r="Q112" s="33">
        <v>1</v>
      </c>
      <c r="R112" s="33">
        <v>1</v>
      </c>
      <c r="S112" s="33">
        <v>0</v>
      </c>
      <c r="T112" s="38">
        <v>0</v>
      </c>
      <c r="U112" s="38">
        <v>0</v>
      </c>
      <c r="V112" s="38">
        <v>44926</v>
      </c>
      <c r="W112" s="38">
        <v>45016</v>
      </c>
      <c r="X112" s="38" t="s">
        <v>68</v>
      </c>
      <c r="Y112" s="38"/>
      <c r="Z112" s="38">
        <v>44812</v>
      </c>
      <c r="AA112" s="38"/>
      <c r="AB112" s="38">
        <v>44917</v>
      </c>
      <c r="AC112" s="38"/>
      <c r="AD112" s="38">
        <v>0</v>
      </c>
      <c r="AE112" s="20">
        <v>4</v>
      </c>
      <c r="AF112" s="20">
        <v>4</v>
      </c>
      <c r="AG112" s="9" t="s">
        <v>901</v>
      </c>
      <c r="AH112" s="9" t="s">
        <v>902</v>
      </c>
      <c r="AI112" s="10" t="s">
        <v>903</v>
      </c>
      <c r="AJ112" s="46">
        <v>3142866691</v>
      </c>
      <c r="AK112" s="47">
        <v>725073754.5</v>
      </c>
      <c r="AL112" s="47">
        <v>0</v>
      </c>
      <c r="AM112" s="47">
        <v>725073754.5</v>
      </c>
      <c r="AN112" s="47">
        <v>1003048205</v>
      </c>
      <c r="AO112" s="10" t="s">
        <v>595</v>
      </c>
      <c r="AP112" s="10" t="s">
        <v>461</v>
      </c>
      <c r="AQ112" t="e">
        <f>VLOOKUP(TCoordinacion[[#This Row],[ID SISTEMA DE INFORMACION]],[1]!ProyectosSGMO[[#All],[IDPROYECTO]:[DEPARTAMENTO]],3,FALSE)</f>
        <v>#REF!</v>
      </c>
      <c r="AR112" t="e">
        <f>VLOOKUP(TCoordinacion[[#This Row],[ID SISTEMA DE INFORMACION]],[1]!ProyectosSGMO[[#All],[IDPROYECTO]:[DEPARTAMENTO]],4,FALSE)</f>
        <v>#REF!</v>
      </c>
      <c r="AS112">
        <v>12718</v>
      </c>
    </row>
    <row r="113" spans="1:45" ht="54" hidden="1" customHeight="1" x14ac:dyDescent="0.3">
      <c r="A113" s="60">
        <v>12794</v>
      </c>
      <c r="B113" s="5" t="s">
        <v>904</v>
      </c>
      <c r="C113" s="5">
        <v>4</v>
      </c>
      <c r="D113" s="6" t="s">
        <v>48</v>
      </c>
      <c r="E113" s="7" t="s">
        <v>49</v>
      </c>
      <c r="F113" s="8" t="s">
        <v>905</v>
      </c>
      <c r="G113" s="9" t="s">
        <v>51</v>
      </c>
      <c r="H113" s="9" t="s">
        <v>233</v>
      </c>
      <c r="I113" s="10" t="s">
        <v>906</v>
      </c>
      <c r="J113" s="11">
        <v>44351</v>
      </c>
      <c r="K113" s="30" t="s">
        <v>907</v>
      </c>
      <c r="L113" s="31">
        <v>44609</v>
      </c>
      <c r="M113" s="31">
        <v>44631</v>
      </c>
      <c r="N113" s="32"/>
      <c r="O113" s="32" t="s">
        <v>908</v>
      </c>
      <c r="P113" s="20" t="s">
        <v>322</v>
      </c>
      <c r="Q113" s="33">
        <v>1</v>
      </c>
      <c r="R113" s="33">
        <v>1</v>
      </c>
      <c r="S113" s="33">
        <v>0</v>
      </c>
      <c r="T113" s="38">
        <v>0</v>
      </c>
      <c r="U113" s="38">
        <v>0</v>
      </c>
      <c r="V113" s="38">
        <v>44946</v>
      </c>
      <c r="W113" s="38">
        <v>45107</v>
      </c>
      <c r="X113" s="38" t="s">
        <v>57</v>
      </c>
      <c r="Y113" s="38"/>
      <c r="Z113" s="38">
        <v>44659</v>
      </c>
      <c r="AA113" s="38"/>
      <c r="AB113" s="38">
        <v>44830</v>
      </c>
      <c r="AC113" s="38"/>
      <c r="AD113" s="38">
        <v>0</v>
      </c>
      <c r="AE113" s="20">
        <v>5.5</v>
      </c>
      <c r="AF113" s="20">
        <v>8</v>
      </c>
      <c r="AG113" s="9" t="s">
        <v>909</v>
      </c>
      <c r="AH113" s="9" t="s">
        <v>910</v>
      </c>
      <c r="AI113" s="10" t="s">
        <v>911</v>
      </c>
      <c r="AJ113" s="46">
        <v>3132841467</v>
      </c>
      <c r="AK113" s="47">
        <v>4244271448</v>
      </c>
      <c r="AL113" s="47">
        <v>0</v>
      </c>
      <c r="AM113" s="47">
        <v>4244271448</v>
      </c>
      <c r="AN113" s="47">
        <v>4447899072</v>
      </c>
      <c r="AO113" s="10" t="s">
        <v>871</v>
      </c>
      <c r="AP113" s="10" t="s">
        <v>85</v>
      </c>
      <c r="AQ113" t="e">
        <f>VLOOKUP(TCoordinacion[[#This Row],[ID SISTEMA DE INFORMACION]],[1]!ProyectosSGMO[[#All],[IDPROYECTO]:[DEPARTAMENTO]],3,FALSE)</f>
        <v>#REF!</v>
      </c>
      <c r="AR113" t="e">
        <f>VLOOKUP(TCoordinacion[[#This Row],[ID SISTEMA DE INFORMACION]],[1]!ProyectosSGMO[[#All],[IDPROYECTO]:[DEPARTAMENTO]],4,FALSE)</f>
        <v>#REF!</v>
      </c>
      <c r="AS113">
        <v>12794</v>
      </c>
    </row>
    <row r="114" spans="1:45" ht="54" hidden="1" customHeight="1" x14ac:dyDescent="0.3">
      <c r="A114" s="60">
        <v>12787</v>
      </c>
      <c r="B114" s="5" t="s">
        <v>912</v>
      </c>
      <c r="C114" s="5">
        <v>4</v>
      </c>
      <c r="D114" s="6" t="s">
        <v>48</v>
      </c>
      <c r="E114" s="7" t="s">
        <v>49</v>
      </c>
      <c r="F114" s="8" t="s">
        <v>913</v>
      </c>
      <c r="G114" s="9" t="s">
        <v>51</v>
      </c>
      <c r="H114" s="9" t="s">
        <v>52</v>
      </c>
      <c r="I114" s="10" t="s">
        <v>914</v>
      </c>
      <c r="J114" s="11">
        <v>44328</v>
      </c>
      <c r="K114" s="30" t="s">
        <v>915</v>
      </c>
      <c r="L114" s="31">
        <v>44729</v>
      </c>
      <c r="M114" s="31">
        <v>44754</v>
      </c>
      <c r="N114" s="32"/>
      <c r="O114" s="32" t="s">
        <v>916</v>
      </c>
      <c r="P114" s="20" t="s">
        <v>322</v>
      </c>
      <c r="Q114" s="33">
        <v>1</v>
      </c>
      <c r="R114" s="33">
        <v>0.38650000000000001</v>
      </c>
      <c r="S114" s="33">
        <v>-0.61349999999999993</v>
      </c>
      <c r="T114" s="38">
        <v>0</v>
      </c>
      <c r="U114" s="38">
        <v>0</v>
      </c>
      <c r="V114" s="38">
        <v>44877</v>
      </c>
      <c r="W114" s="38">
        <v>44926</v>
      </c>
      <c r="X114" s="38" t="s">
        <v>68</v>
      </c>
      <c r="Y114" s="38"/>
      <c r="Z114" s="38">
        <v>44817</v>
      </c>
      <c r="AA114" s="38"/>
      <c r="AB114" s="38">
        <v>0</v>
      </c>
      <c r="AC114" s="38"/>
      <c r="AD114" s="38">
        <v>0</v>
      </c>
      <c r="AE114" s="20">
        <v>4</v>
      </c>
      <c r="AF114" s="20">
        <v>4</v>
      </c>
      <c r="AG114" s="9" t="s">
        <v>917</v>
      </c>
      <c r="AH114" s="9" t="s">
        <v>918</v>
      </c>
      <c r="AI114" s="10" t="s">
        <v>919</v>
      </c>
      <c r="AJ114" s="46">
        <v>3136137617</v>
      </c>
      <c r="AK114" s="47">
        <v>1362890850</v>
      </c>
      <c r="AL114" s="47">
        <v>0</v>
      </c>
      <c r="AM114" s="47">
        <v>1362890850</v>
      </c>
      <c r="AN114" s="47">
        <v>1456882667</v>
      </c>
      <c r="AO114" s="10" t="s">
        <v>871</v>
      </c>
      <c r="AP114" s="10" t="s">
        <v>85</v>
      </c>
      <c r="AQ114" t="e">
        <f>VLOOKUP(TCoordinacion[[#This Row],[ID SISTEMA DE INFORMACION]],[1]!ProyectosSGMO[[#All],[IDPROYECTO]:[DEPARTAMENTO]],3,FALSE)</f>
        <v>#REF!</v>
      </c>
      <c r="AR114" t="e">
        <f>VLOOKUP(TCoordinacion[[#This Row],[ID SISTEMA DE INFORMACION]],[1]!ProyectosSGMO[[#All],[IDPROYECTO]:[DEPARTAMENTO]],4,FALSE)</f>
        <v>#REF!</v>
      </c>
      <c r="AS114">
        <v>12787</v>
      </c>
    </row>
    <row r="115" spans="1:45" ht="54" hidden="1" customHeight="1" x14ac:dyDescent="0.3">
      <c r="A115" s="60">
        <v>11227</v>
      </c>
      <c r="B115" s="5" t="s">
        <v>920</v>
      </c>
      <c r="C115" s="5">
        <v>4</v>
      </c>
      <c r="D115" s="6" t="s">
        <v>48</v>
      </c>
      <c r="E115" s="7" t="s">
        <v>49</v>
      </c>
      <c r="F115" s="8" t="s">
        <v>921</v>
      </c>
      <c r="G115" s="9" t="s">
        <v>51</v>
      </c>
      <c r="H115" s="9" t="s">
        <v>52</v>
      </c>
      <c r="I115" s="10" t="s">
        <v>922</v>
      </c>
      <c r="J115" s="11">
        <v>44412</v>
      </c>
      <c r="K115" s="30" t="s">
        <v>923</v>
      </c>
      <c r="L115" s="31">
        <v>44692</v>
      </c>
      <c r="M115" s="31">
        <v>44704</v>
      </c>
      <c r="N115" s="32"/>
      <c r="O115" s="32" t="s">
        <v>924</v>
      </c>
      <c r="P115" s="20" t="s">
        <v>56</v>
      </c>
      <c r="Q115" s="33">
        <v>0.89649999999999996</v>
      </c>
      <c r="R115" s="33">
        <v>0.50700000000000001</v>
      </c>
      <c r="S115" s="33">
        <v>-0.38949999999999996</v>
      </c>
      <c r="T115" s="38">
        <v>45049</v>
      </c>
      <c r="U115" s="38">
        <v>45063</v>
      </c>
      <c r="V115" s="38">
        <v>45078</v>
      </c>
      <c r="W115" s="38">
        <v>45107</v>
      </c>
      <c r="X115" s="38" t="s">
        <v>57</v>
      </c>
      <c r="Y115" s="38"/>
      <c r="Z115" s="38">
        <v>44854</v>
      </c>
      <c r="AA115" s="38"/>
      <c r="AB115" s="38">
        <v>0</v>
      </c>
      <c r="AC115" s="38"/>
      <c r="AD115" s="38">
        <v>0</v>
      </c>
      <c r="AE115" s="20">
        <v>6</v>
      </c>
      <c r="AF115" s="20">
        <v>8</v>
      </c>
      <c r="AG115" s="9" t="s">
        <v>925</v>
      </c>
      <c r="AH115" s="9" t="s">
        <v>926</v>
      </c>
      <c r="AI115" s="10" t="s">
        <v>927</v>
      </c>
      <c r="AJ115" s="46">
        <v>3117641070</v>
      </c>
      <c r="AK115" s="47">
        <v>2385876615</v>
      </c>
      <c r="AL115" s="47">
        <v>0</v>
      </c>
      <c r="AM115" s="47">
        <v>2385876615</v>
      </c>
      <c r="AN115" s="47">
        <v>2500000000</v>
      </c>
      <c r="AO115" s="10" t="s">
        <v>139</v>
      </c>
      <c r="AP115" s="10" t="s">
        <v>85</v>
      </c>
      <c r="AQ115" t="e">
        <f>VLOOKUP(TCoordinacion[[#This Row],[ID SISTEMA DE INFORMACION]],[1]!ProyectosSGMO[[#All],[IDPROYECTO]:[DEPARTAMENTO]],3,FALSE)</f>
        <v>#REF!</v>
      </c>
      <c r="AR115" t="e">
        <f>VLOOKUP(TCoordinacion[[#This Row],[ID SISTEMA DE INFORMACION]],[1]!ProyectosSGMO[[#All],[IDPROYECTO]:[DEPARTAMENTO]],4,FALSE)</f>
        <v>#REF!</v>
      </c>
      <c r="AS115">
        <v>11227</v>
      </c>
    </row>
    <row r="116" spans="1:45" ht="54" hidden="1" customHeight="1" x14ac:dyDescent="0.3">
      <c r="A116" s="60">
        <v>11304</v>
      </c>
      <c r="B116" s="5" t="s">
        <v>928</v>
      </c>
      <c r="C116" s="5">
        <v>4</v>
      </c>
      <c r="D116" s="6" t="s">
        <v>48</v>
      </c>
      <c r="E116" s="7" t="s">
        <v>49</v>
      </c>
      <c r="F116" s="8" t="s">
        <v>929</v>
      </c>
      <c r="G116" s="9" t="s">
        <v>51</v>
      </c>
      <c r="H116" s="9" t="s">
        <v>52</v>
      </c>
      <c r="I116" s="10" t="s">
        <v>930</v>
      </c>
      <c r="J116" s="11">
        <v>44363</v>
      </c>
      <c r="K116" s="30" t="s">
        <v>931</v>
      </c>
      <c r="L116" s="31">
        <v>44623</v>
      </c>
      <c r="M116" s="31">
        <v>44637</v>
      </c>
      <c r="N116" s="32"/>
      <c r="O116" s="32" t="s">
        <v>932</v>
      </c>
      <c r="P116" s="20" t="s">
        <v>322</v>
      </c>
      <c r="Q116" s="33">
        <v>1</v>
      </c>
      <c r="R116" s="33">
        <v>1</v>
      </c>
      <c r="S116" s="33">
        <v>0</v>
      </c>
      <c r="T116" s="38">
        <v>0</v>
      </c>
      <c r="U116" s="38">
        <v>0</v>
      </c>
      <c r="V116" s="38">
        <v>45015</v>
      </c>
      <c r="W116" s="38">
        <v>45138</v>
      </c>
      <c r="X116" s="38" t="s">
        <v>57</v>
      </c>
      <c r="Y116" s="38"/>
      <c r="Z116" s="38">
        <v>44659</v>
      </c>
      <c r="AA116" s="38"/>
      <c r="AB116" s="38" t="s">
        <v>933</v>
      </c>
      <c r="AC116" s="38"/>
      <c r="AD116" s="38">
        <v>45049</v>
      </c>
      <c r="AE116" s="20">
        <v>4</v>
      </c>
      <c r="AF116" s="20">
        <v>5.5</v>
      </c>
      <c r="AG116" s="9" t="s">
        <v>934</v>
      </c>
      <c r="AH116" s="9" t="s">
        <v>935</v>
      </c>
      <c r="AI116" s="10" t="s">
        <v>936</v>
      </c>
      <c r="AJ116" s="46">
        <v>3113338075</v>
      </c>
      <c r="AK116" s="47">
        <v>2513324078</v>
      </c>
      <c r="AL116" s="47">
        <v>0</v>
      </c>
      <c r="AM116" s="47">
        <v>2513324078</v>
      </c>
      <c r="AN116" s="47">
        <v>2513425625</v>
      </c>
      <c r="AO116" s="10" t="s">
        <v>299</v>
      </c>
      <c r="AP116" s="10" t="s">
        <v>63</v>
      </c>
      <c r="AQ116" t="e">
        <f>VLOOKUP(TCoordinacion[[#This Row],[ID SISTEMA DE INFORMACION]],[1]!ProyectosSGMO[[#All],[IDPROYECTO]:[DEPARTAMENTO]],3,FALSE)</f>
        <v>#REF!</v>
      </c>
      <c r="AR116" t="e">
        <f>VLOOKUP(TCoordinacion[[#This Row],[ID SISTEMA DE INFORMACION]],[1]!ProyectosSGMO[[#All],[IDPROYECTO]:[DEPARTAMENTO]],4,FALSE)</f>
        <v>#REF!</v>
      </c>
      <c r="AS116">
        <v>11304</v>
      </c>
    </row>
    <row r="117" spans="1:45" ht="54" hidden="1" customHeight="1" x14ac:dyDescent="0.3">
      <c r="A117" s="60">
        <v>11876</v>
      </c>
      <c r="B117" s="5" t="s">
        <v>937</v>
      </c>
      <c r="C117" s="5">
        <v>4</v>
      </c>
      <c r="D117" s="6" t="s">
        <v>48</v>
      </c>
      <c r="E117" s="7" t="s">
        <v>49</v>
      </c>
      <c r="F117" s="8" t="s">
        <v>151</v>
      </c>
      <c r="G117" s="9" t="s">
        <v>51</v>
      </c>
      <c r="H117" s="9" t="s">
        <v>52</v>
      </c>
      <c r="I117" s="10" t="s">
        <v>938</v>
      </c>
      <c r="J117" s="11">
        <v>44512</v>
      </c>
      <c r="K117" s="30" t="s">
        <v>939</v>
      </c>
      <c r="L117" s="31">
        <v>44753</v>
      </c>
      <c r="M117" s="31">
        <v>44763</v>
      </c>
      <c r="N117" s="32"/>
      <c r="O117" s="32" t="s">
        <v>851</v>
      </c>
      <c r="P117" s="20" t="s">
        <v>68</v>
      </c>
      <c r="Q117" s="33">
        <v>1</v>
      </c>
      <c r="R117" s="33">
        <v>1</v>
      </c>
      <c r="S117" s="33">
        <v>0</v>
      </c>
      <c r="T117" s="38">
        <v>0</v>
      </c>
      <c r="U117" s="38">
        <v>0</v>
      </c>
      <c r="V117" s="38">
        <v>44963</v>
      </c>
      <c r="W117" s="38">
        <v>45107</v>
      </c>
      <c r="X117" s="38" t="s">
        <v>57</v>
      </c>
      <c r="Y117" s="38"/>
      <c r="Z117" s="38">
        <v>44830</v>
      </c>
      <c r="AA117" s="38"/>
      <c r="AB117" s="38">
        <v>44880</v>
      </c>
      <c r="AC117" s="38"/>
      <c r="AD117" s="38">
        <v>0</v>
      </c>
      <c r="AE117" s="20">
        <v>3</v>
      </c>
      <c r="AF117" s="20">
        <v>5</v>
      </c>
      <c r="AG117" s="9" t="s">
        <v>940</v>
      </c>
      <c r="AH117" s="9" t="s">
        <v>941</v>
      </c>
      <c r="AI117" s="10" t="s">
        <v>942</v>
      </c>
      <c r="AJ117" s="46">
        <v>3184027457</v>
      </c>
      <c r="AK117" s="47">
        <v>1795543071</v>
      </c>
      <c r="AL117" s="47">
        <v>0</v>
      </c>
      <c r="AM117" s="47">
        <v>1795543071</v>
      </c>
      <c r="AN117" s="47">
        <v>1805043074</v>
      </c>
      <c r="AO117" s="10" t="s">
        <v>299</v>
      </c>
      <c r="AP117" s="10" t="s">
        <v>85</v>
      </c>
      <c r="AQ117" t="e">
        <f>VLOOKUP(TCoordinacion[[#This Row],[ID SISTEMA DE INFORMACION]],[1]!ProyectosSGMO[[#All],[IDPROYECTO]:[DEPARTAMENTO]],3,FALSE)</f>
        <v>#REF!</v>
      </c>
      <c r="AR117" t="e">
        <f>VLOOKUP(TCoordinacion[[#This Row],[ID SISTEMA DE INFORMACION]],[1]!ProyectosSGMO[[#All],[IDPROYECTO]:[DEPARTAMENTO]],4,FALSE)</f>
        <v>#REF!</v>
      </c>
      <c r="AS117">
        <v>11876</v>
      </c>
    </row>
    <row r="118" spans="1:45" ht="54" hidden="1" customHeight="1" x14ac:dyDescent="0.3">
      <c r="A118" s="60">
        <v>12305</v>
      </c>
      <c r="B118" s="5" t="s">
        <v>943</v>
      </c>
      <c r="C118" s="5">
        <v>4</v>
      </c>
      <c r="D118" s="6" t="s">
        <v>48</v>
      </c>
      <c r="E118" s="7" t="s">
        <v>49</v>
      </c>
      <c r="F118" s="8" t="s">
        <v>130</v>
      </c>
      <c r="G118" s="9" t="s">
        <v>51</v>
      </c>
      <c r="H118" s="9" t="s">
        <v>944</v>
      </c>
      <c r="I118" s="10" t="s">
        <v>945</v>
      </c>
      <c r="J118" s="11">
        <v>44368</v>
      </c>
      <c r="K118" s="30" t="s">
        <v>946</v>
      </c>
      <c r="L118" s="31">
        <v>44810</v>
      </c>
      <c r="M118" s="31">
        <v>44835</v>
      </c>
      <c r="N118" s="32"/>
      <c r="O118" s="32" t="s">
        <v>947</v>
      </c>
      <c r="P118" s="20" t="s">
        <v>56</v>
      </c>
      <c r="Q118" s="33">
        <v>0.35389999999999999</v>
      </c>
      <c r="R118" s="33">
        <v>0.14779999999999999</v>
      </c>
      <c r="S118" s="33">
        <v>-0.20610000000000001</v>
      </c>
      <c r="T118" s="38">
        <v>45027</v>
      </c>
      <c r="U118" s="38">
        <v>45058</v>
      </c>
      <c r="V118" s="38">
        <v>45138</v>
      </c>
      <c r="W118" s="38">
        <v>45291</v>
      </c>
      <c r="X118" s="38" t="s">
        <v>57</v>
      </c>
      <c r="Y118" s="38"/>
      <c r="Z118" s="38">
        <v>44883</v>
      </c>
      <c r="AA118" s="38"/>
      <c r="AB118" s="38">
        <v>0</v>
      </c>
      <c r="AC118" s="38"/>
      <c r="AD118" s="38">
        <v>0</v>
      </c>
      <c r="AE118" s="20">
        <v>10</v>
      </c>
      <c r="AF118" s="20">
        <v>10</v>
      </c>
      <c r="AG118" s="9" t="s">
        <v>948</v>
      </c>
      <c r="AH118" s="9" t="s">
        <v>949</v>
      </c>
      <c r="AI118" s="10" t="s">
        <v>950</v>
      </c>
      <c r="AJ118" s="46">
        <v>3173688985</v>
      </c>
      <c r="AK118" s="47">
        <v>3002410630</v>
      </c>
      <c r="AL118" s="47">
        <v>0</v>
      </c>
      <c r="AM118" s="47">
        <v>3002410630</v>
      </c>
      <c r="AN118" s="47">
        <v>2803067777</v>
      </c>
      <c r="AO118" s="10" t="s">
        <v>299</v>
      </c>
      <c r="AP118" s="10" t="s">
        <v>63</v>
      </c>
      <c r="AQ118" t="e">
        <f>VLOOKUP(TCoordinacion[[#This Row],[ID SISTEMA DE INFORMACION]],[1]!ProyectosSGMO[[#All],[IDPROYECTO]:[DEPARTAMENTO]],3,FALSE)</f>
        <v>#REF!</v>
      </c>
      <c r="AR118" t="e">
        <f>VLOOKUP(TCoordinacion[[#This Row],[ID SISTEMA DE INFORMACION]],[1]!ProyectosSGMO[[#All],[IDPROYECTO]:[DEPARTAMENTO]],4,FALSE)</f>
        <v>#REF!</v>
      </c>
      <c r="AS118">
        <v>12305</v>
      </c>
    </row>
    <row r="119" spans="1:45" ht="54" hidden="1" customHeight="1" x14ac:dyDescent="0.3">
      <c r="A119" s="60">
        <v>12775</v>
      </c>
      <c r="B119" s="5" t="s">
        <v>951</v>
      </c>
      <c r="C119" s="5">
        <v>4</v>
      </c>
      <c r="D119" s="6" t="s">
        <v>48</v>
      </c>
      <c r="E119" s="7" t="s">
        <v>49</v>
      </c>
      <c r="F119" s="8" t="s">
        <v>952</v>
      </c>
      <c r="G119" s="9" t="s">
        <v>51</v>
      </c>
      <c r="H119" s="9" t="s">
        <v>310</v>
      </c>
      <c r="I119" s="10" t="s">
        <v>953</v>
      </c>
      <c r="J119" s="11">
        <v>44418</v>
      </c>
      <c r="K119" s="30" t="s">
        <v>954</v>
      </c>
      <c r="L119" s="31">
        <v>44803</v>
      </c>
      <c r="M119" s="31">
        <v>44806</v>
      </c>
      <c r="N119" s="32"/>
      <c r="O119" s="32" t="s">
        <v>955</v>
      </c>
      <c r="P119" s="20" t="s">
        <v>56</v>
      </c>
      <c r="Q119" s="33">
        <v>0.59730000000000005</v>
      </c>
      <c r="R119" s="33">
        <v>0.16669999999999999</v>
      </c>
      <c r="S119" s="33">
        <v>-0.43060000000000009</v>
      </c>
      <c r="T119" s="38">
        <v>44987</v>
      </c>
      <c r="U119" s="38">
        <v>45068</v>
      </c>
      <c r="V119" s="38">
        <v>45120</v>
      </c>
      <c r="W119" s="38">
        <v>45107</v>
      </c>
      <c r="X119" s="38" t="s">
        <v>57</v>
      </c>
      <c r="Y119" s="38"/>
      <c r="Z119" s="38">
        <v>44868</v>
      </c>
      <c r="AA119" s="38"/>
      <c r="AB119" s="38">
        <v>0</v>
      </c>
      <c r="AC119" s="38"/>
      <c r="AD119" s="38">
        <v>0</v>
      </c>
      <c r="AE119" s="20">
        <v>7</v>
      </c>
      <c r="AF119" s="20">
        <v>7</v>
      </c>
      <c r="AG119" s="9" t="s">
        <v>956</v>
      </c>
      <c r="AH119" s="9" t="s">
        <v>957</v>
      </c>
      <c r="AI119" s="10" t="s">
        <v>958</v>
      </c>
      <c r="AJ119" s="46">
        <v>3174045050</v>
      </c>
      <c r="AK119" s="47">
        <v>3825390407.9499998</v>
      </c>
      <c r="AL119" s="47">
        <v>0</v>
      </c>
      <c r="AM119" s="47">
        <v>3825390407.9499998</v>
      </c>
      <c r="AN119" s="47">
        <v>3535926748</v>
      </c>
      <c r="AO119" s="10" t="s">
        <v>139</v>
      </c>
      <c r="AP119" s="10" t="s">
        <v>85</v>
      </c>
      <c r="AQ119" t="e">
        <f>VLOOKUP(TCoordinacion[[#This Row],[ID SISTEMA DE INFORMACION]],[1]!ProyectosSGMO[[#All],[IDPROYECTO]:[DEPARTAMENTO]],3,FALSE)</f>
        <v>#REF!</v>
      </c>
      <c r="AR119" t="e">
        <f>VLOOKUP(TCoordinacion[[#This Row],[ID SISTEMA DE INFORMACION]],[1]!ProyectosSGMO[[#All],[IDPROYECTO]:[DEPARTAMENTO]],4,FALSE)</f>
        <v>#REF!</v>
      </c>
      <c r="AS119">
        <v>12775</v>
      </c>
    </row>
    <row r="120" spans="1:45" ht="54" hidden="1" customHeight="1" x14ac:dyDescent="0.3">
      <c r="A120" s="60">
        <v>11573</v>
      </c>
      <c r="B120" s="5" t="s">
        <v>959</v>
      </c>
      <c r="C120" s="5">
        <v>4</v>
      </c>
      <c r="D120" s="6" t="s">
        <v>48</v>
      </c>
      <c r="E120" s="7" t="s">
        <v>49</v>
      </c>
      <c r="F120" s="8" t="s">
        <v>960</v>
      </c>
      <c r="G120" s="9" t="s">
        <v>51</v>
      </c>
      <c r="H120" s="9" t="s">
        <v>52</v>
      </c>
      <c r="I120" s="10" t="s">
        <v>961</v>
      </c>
      <c r="J120" s="11">
        <v>44512</v>
      </c>
      <c r="K120" s="30" t="s">
        <v>962</v>
      </c>
      <c r="L120" s="31">
        <v>44678</v>
      </c>
      <c r="M120" s="31">
        <v>44742</v>
      </c>
      <c r="N120" s="32"/>
      <c r="O120" s="32" t="s">
        <v>963</v>
      </c>
      <c r="P120" s="20" t="s">
        <v>322</v>
      </c>
      <c r="Q120" s="33">
        <v>1</v>
      </c>
      <c r="R120" s="33">
        <v>1</v>
      </c>
      <c r="S120" s="33">
        <v>0</v>
      </c>
      <c r="T120" s="38">
        <v>0</v>
      </c>
      <c r="U120" s="38">
        <v>0</v>
      </c>
      <c r="V120" s="38">
        <v>44986</v>
      </c>
      <c r="W120" s="38">
        <v>45107</v>
      </c>
      <c r="X120" s="38" t="s">
        <v>57</v>
      </c>
      <c r="Y120" s="38"/>
      <c r="Z120" s="38">
        <v>44813</v>
      </c>
      <c r="AA120" s="38"/>
      <c r="AB120" s="38">
        <v>44904</v>
      </c>
      <c r="AC120" s="38"/>
      <c r="AD120" s="38">
        <v>45030</v>
      </c>
      <c r="AE120" s="20">
        <v>8</v>
      </c>
      <c r="AF120" s="20">
        <v>8</v>
      </c>
      <c r="AG120" s="9" t="s">
        <v>964</v>
      </c>
      <c r="AH120" s="9" t="s">
        <v>965</v>
      </c>
      <c r="AI120" s="10" t="s">
        <v>966</v>
      </c>
      <c r="AJ120" s="46">
        <v>3108945987</v>
      </c>
      <c r="AK120" s="47">
        <v>2349345662.8400002</v>
      </c>
      <c r="AL120" s="47">
        <v>0</v>
      </c>
      <c r="AM120" s="47">
        <v>2349345662.8400002</v>
      </c>
      <c r="AN120" s="47">
        <v>2500000000</v>
      </c>
      <c r="AO120" s="10" t="s">
        <v>62</v>
      </c>
      <c r="AP120" s="10" t="s">
        <v>85</v>
      </c>
      <c r="AQ120" t="e">
        <f>VLOOKUP(TCoordinacion[[#This Row],[ID SISTEMA DE INFORMACION]],[1]!ProyectosSGMO[[#All],[IDPROYECTO]:[DEPARTAMENTO]],3,FALSE)</f>
        <v>#REF!</v>
      </c>
      <c r="AR120" t="e">
        <f>VLOOKUP(TCoordinacion[[#This Row],[ID SISTEMA DE INFORMACION]],[1]!ProyectosSGMO[[#All],[IDPROYECTO]:[DEPARTAMENTO]],4,FALSE)</f>
        <v>#REF!</v>
      </c>
      <c r="AS120">
        <v>11573</v>
      </c>
    </row>
    <row r="121" spans="1:45" ht="54" hidden="1" customHeight="1" x14ac:dyDescent="0.3">
      <c r="A121" s="60">
        <v>12033</v>
      </c>
      <c r="B121" s="5" t="s">
        <v>967</v>
      </c>
      <c r="C121" s="5">
        <v>4</v>
      </c>
      <c r="D121" s="6" t="s">
        <v>48</v>
      </c>
      <c r="E121" s="7" t="s">
        <v>813</v>
      </c>
      <c r="F121" s="8" t="s">
        <v>968</v>
      </c>
      <c r="G121" s="9" t="s">
        <v>51</v>
      </c>
      <c r="H121" s="9" t="s">
        <v>52</v>
      </c>
      <c r="I121" s="10" t="s">
        <v>969</v>
      </c>
      <c r="J121" s="11">
        <v>44512</v>
      </c>
      <c r="K121" s="30" t="s">
        <v>970</v>
      </c>
      <c r="L121" s="31">
        <v>44790</v>
      </c>
      <c r="M121" s="31">
        <v>44816</v>
      </c>
      <c r="N121" s="32"/>
      <c r="O121" s="32" t="s">
        <v>971</v>
      </c>
      <c r="P121" s="20" t="s">
        <v>67</v>
      </c>
      <c r="Q121" s="33">
        <v>1</v>
      </c>
      <c r="R121" s="33">
        <v>1</v>
      </c>
      <c r="S121" s="33">
        <v>0</v>
      </c>
      <c r="T121" s="38">
        <v>0</v>
      </c>
      <c r="U121" s="38">
        <v>0</v>
      </c>
      <c r="V121" s="38">
        <v>44895</v>
      </c>
      <c r="W121" s="38">
        <v>44926</v>
      </c>
      <c r="X121" s="38" t="s">
        <v>68</v>
      </c>
      <c r="Y121" s="38"/>
      <c r="Z121" s="38">
        <v>44874</v>
      </c>
      <c r="AA121" s="38"/>
      <c r="AB121" s="38">
        <v>44889</v>
      </c>
      <c r="AC121" s="38"/>
      <c r="AD121" s="38">
        <v>45015</v>
      </c>
      <c r="AE121" s="20">
        <v>3</v>
      </c>
      <c r="AF121" s="20">
        <v>3</v>
      </c>
      <c r="AG121" s="9" t="s">
        <v>972</v>
      </c>
      <c r="AH121" s="9" t="s">
        <v>973</v>
      </c>
      <c r="AI121" s="10" t="s">
        <v>829</v>
      </c>
      <c r="AJ121" s="46">
        <v>3128585093</v>
      </c>
      <c r="AK121" s="47">
        <v>784954112</v>
      </c>
      <c r="AL121" s="47">
        <v>0</v>
      </c>
      <c r="AM121" s="47">
        <v>784954112</v>
      </c>
      <c r="AN121" s="47">
        <v>710307091</v>
      </c>
      <c r="AO121" s="10" t="s">
        <v>821</v>
      </c>
      <c r="AP121" s="10" t="s">
        <v>822</v>
      </c>
      <c r="AQ121" t="e">
        <f>VLOOKUP(TCoordinacion[[#This Row],[ID SISTEMA DE INFORMACION]],[1]!ProyectosSGMO[[#All],[IDPROYECTO]:[DEPARTAMENTO]],3,FALSE)</f>
        <v>#REF!</v>
      </c>
      <c r="AR121" t="e">
        <f>VLOOKUP(TCoordinacion[[#This Row],[ID SISTEMA DE INFORMACION]],[1]!ProyectosSGMO[[#All],[IDPROYECTO]:[DEPARTAMENTO]],4,FALSE)</f>
        <v>#REF!</v>
      </c>
      <c r="AS121">
        <v>12033</v>
      </c>
    </row>
    <row r="122" spans="1:45" ht="54" hidden="1" customHeight="1" x14ac:dyDescent="0.3">
      <c r="A122" s="60">
        <v>12393</v>
      </c>
      <c r="B122" s="5" t="s">
        <v>974</v>
      </c>
      <c r="C122" s="5">
        <v>4</v>
      </c>
      <c r="D122" s="6" t="s">
        <v>48</v>
      </c>
      <c r="E122" s="7" t="s">
        <v>49</v>
      </c>
      <c r="F122" s="8" t="s">
        <v>975</v>
      </c>
      <c r="G122" s="9" t="s">
        <v>51</v>
      </c>
      <c r="H122" s="9" t="s">
        <v>233</v>
      </c>
      <c r="I122" s="10" t="s">
        <v>976</v>
      </c>
      <c r="J122" s="11">
        <v>44512</v>
      </c>
      <c r="K122" s="30" t="s">
        <v>977</v>
      </c>
      <c r="L122" s="31">
        <v>44729</v>
      </c>
      <c r="M122" s="31">
        <v>44735</v>
      </c>
      <c r="N122" s="32"/>
      <c r="O122" s="32" t="s">
        <v>978</v>
      </c>
      <c r="P122" s="20" t="s">
        <v>56</v>
      </c>
      <c r="Q122" s="33">
        <v>0.99890000000000001</v>
      </c>
      <c r="R122" s="33">
        <v>0.71250000000000002</v>
      </c>
      <c r="S122" s="33">
        <v>-0.28639999999999999</v>
      </c>
      <c r="T122" s="38">
        <v>45042</v>
      </c>
      <c r="U122" s="38">
        <v>45056</v>
      </c>
      <c r="V122" s="38">
        <v>45058</v>
      </c>
      <c r="W122" s="38">
        <v>45107</v>
      </c>
      <c r="X122" s="38" t="s">
        <v>57</v>
      </c>
      <c r="Y122" s="38"/>
      <c r="Z122" s="38">
        <v>44830</v>
      </c>
      <c r="AA122" s="38"/>
      <c r="AB122" s="38" t="s">
        <v>58</v>
      </c>
      <c r="AC122" s="38"/>
      <c r="AD122" s="38" t="s">
        <v>58</v>
      </c>
      <c r="AE122" s="20">
        <v>6</v>
      </c>
      <c r="AF122" s="20">
        <v>6</v>
      </c>
      <c r="AG122" s="9" t="s">
        <v>979</v>
      </c>
      <c r="AH122" s="9" t="s">
        <v>980</v>
      </c>
      <c r="AI122" s="10" t="s">
        <v>966</v>
      </c>
      <c r="AJ122" s="46">
        <v>3108945987</v>
      </c>
      <c r="AK122" s="47">
        <v>1994665754.5999999</v>
      </c>
      <c r="AL122" s="47">
        <v>0</v>
      </c>
      <c r="AM122" s="47">
        <v>1994665754.5999999</v>
      </c>
      <c r="AN122" s="47">
        <v>1994667679</v>
      </c>
      <c r="AO122" s="10" t="s">
        <v>62</v>
      </c>
      <c r="AP122" s="10" t="s">
        <v>822</v>
      </c>
      <c r="AQ122" t="e">
        <f>VLOOKUP(TCoordinacion[[#This Row],[ID SISTEMA DE INFORMACION]],[1]!ProyectosSGMO[[#All],[IDPROYECTO]:[DEPARTAMENTO]],3,FALSE)</f>
        <v>#REF!</v>
      </c>
      <c r="AR122" t="e">
        <f>VLOOKUP(TCoordinacion[[#This Row],[ID SISTEMA DE INFORMACION]],[1]!ProyectosSGMO[[#All],[IDPROYECTO]:[DEPARTAMENTO]],4,FALSE)</f>
        <v>#REF!</v>
      </c>
      <c r="AS122">
        <v>12393</v>
      </c>
    </row>
    <row r="123" spans="1:45" ht="54" hidden="1" customHeight="1" x14ac:dyDescent="0.3">
      <c r="A123" s="62">
        <v>10964</v>
      </c>
      <c r="B123" s="5" t="s">
        <v>981</v>
      </c>
      <c r="C123" s="5">
        <v>4</v>
      </c>
      <c r="D123" s="6" t="s">
        <v>48</v>
      </c>
      <c r="E123" s="7" t="s">
        <v>813</v>
      </c>
      <c r="F123" s="8" t="s">
        <v>982</v>
      </c>
      <c r="G123" s="9" t="s">
        <v>51</v>
      </c>
      <c r="H123" s="9" t="s">
        <v>328</v>
      </c>
      <c r="I123" s="10" t="s">
        <v>983</v>
      </c>
      <c r="J123" s="11">
        <v>44777</v>
      </c>
      <c r="K123" s="30" t="s">
        <v>984</v>
      </c>
      <c r="L123" s="31">
        <v>0</v>
      </c>
      <c r="M123" s="31" t="s">
        <v>122</v>
      </c>
      <c r="N123" s="32"/>
      <c r="O123" s="32" t="s">
        <v>985</v>
      </c>
      <c r="P123" s="20" t="s">
        <v>986</v>
      </c>
      <c r="Q123" s="33">
        <v>0</v>
      </c>
      <c r="R123" s="33">
        <v>0</v>
      </c>
      <c r="S123" s="33">
        <v>0</v>
      </c>
      <c r="T123" s="38">
        <v>0</v>
      </c>
      <c r="U123" s="38">
        <v>0</v>
      </c>
      <c r="V123" s="38">
        <v>0</v>
      </c>
      <c r="W123" s="38">
        <v>0</v>
      </c>
      <c r="X123" s="38" t="s">
        <v>794</v>
      </c>
      <c r="Y123" s="38"/>
      <c r="Z123" s="38">
        <v>0</v>
      </c>
      <c r="AA123" s="38"/>
      <c r="AB123" s="38">
        <v>0</v>
      </c>
      <c r="AC123" s="38"/>
      <c r="AD123" s="38">
        <v>0</v>
      </c>
      <c r="AE123" s="20">
        <v>12</v>
      </c>
      <c r="AF123" s="20">
        <v>0</v>
      </c>
      <c r="AG123" s="9" t="s">
        <v>987</v>
      </c>
      <c r="AH123" s="9" t="s">
        <v>988</v>
      </c>
      <c r="AI123" s="10" t="s">
        <v>829</v>
      </c>
      <c r="AJ123" s="46">
        <v>3128585093</v>
      </c>
      <c r="AK123" s="47">
        <v>5600000000</v>
      </c>
      <c r="AL123" s="47">
        <v>0</v>
      </c>
      <c r="AM123" s="47">
        <v>5600000000</v>
      </c>
      <c r="AN123" s="47">
        <v>5600000000</v>
      </c>
      <c r="AO123" s="10" t="s">
        <v>821</v>
      </c>
      <c r="AP123" s="10" t="s">
        <v>822</v>
      </c>
      <c r="AQ123" t="e">
        <f>VLOOKUP(TCoordinacion[[#This Row],[ID SISTEMA DE INFORMACION]],[1]!ProyectosSGMO[[#All],[IDPROYECTO]:[DEPARTAMENTO]],3,FALSE)</f>
        <v>#REF!</v>
      </c>
      <c r="AR123" t="e">
        <f>VLOOKUP(TCoordinacion[[#This Row],[ID SISTEMA DE INFORMACION]],[1]!ProyectosSGMO[[#All],[IDPROYECTO]:[DEPARTAMENTO]],4,FALSE)</f>
        <v>#REF!</v>
      </c>
      <c r="AS123">
        <v>10964</v>
      </c>
    </row>
    <row r="124" spans="1:45" ht="54" hidden="1" customHeight="1" x14ac:dyDescent="0.3">
      <c r="A124" s="60">
        <v>12871</v>
      </c>
      <c r="B124" s="5" t="s">
        <v>989</v>
      </c>
      <c r="C124" s="5">
        <v>5</v>
      </c>
      <c r="D124" s="6" t="s">
        <v>990</v>
      </c>
      <c r="E124" s="7" t="s">
        <v>991</v>
      </c>
      <c r="F124" s="8" t="s">
        <v>992</v>
      </c>
      <c r="G124" s="9" t="s">
        <v>51</v>
      </c>
      <c r="H124" s="9" t="s">
        <v>560</v>
      </c>
      <c r="I124" s="10" t="s">
        <v>993</v>
      </c>
      <c r="J124" s="11">
        <v>44343</v>
      </c>
      <c r="K124" s="30" t="s">
        <v>994</v>
      </c>
      <c r="L124" s="31">
        <v>44559</v>
      </c>
      <c r="M124" s="31">
        <v>44599</v>
      </c>
      <c r="N124" s="32"/>
      <c r="O124" s="32" t="s">
        <v>995</v>
      </c>
      <c r="P124" s="20" t="s">
        <v>67</v>
      </c>
      <c r="Q124" s="33">
        <v>1</v>
      </c>
      <c r="R124" s="33">
        <v>1</v>
      </c>
      <c r="S124" s="33">
        <v>0</v>
      </c>
      <c r="T124" s="38">
        <v>0</v>
      </c>
      <c r="U124" s="38">
        <v>0</v>
      </c>
      <c r="V124" s="38">
        <v>44827</v>
      </c>
      <c r="W124" s="38">
        <v>44926</v>
      </c>
      <c r="X124" s="38" t="s">
        <v>68</v>
      </c>
      <c r="Y124" s="38"/>
      <c r="Z124" s="38">
        <v>44622</v>
      </c>
      <c r="AA124" s="38"/>
      <c r="AB124" s="38">
        <v>44726</v>
      </c>
      <c r="AC124" s="38"/>
      <c r="AD124" s="38">
        <v>44901</v>
      </c>
      <c r="AE124" s="20">
        <v>3</v>
      </c>
      <c r="AF124" s="20">
        <v>3</v>
      </c>
      <c r="AG124" s="9" t="s">
        <v>996</v>
      </c>
      <c r="AH124" s="9" t="s">
        <v>997</v>
      </c>
      <c r="AI124" s="10" t="s">
        <v>998</v>
      </c>
      <c r="AJ124" s="46">
        <v>3186497137</v>
      </c>
      <c r="AK124" s="47">
        <v>765856752</v>
      </c>
      <c r="AL124" s="47" t="s">
        <v>999</v>
      </c>
      <c r="AM124" s="47">
        <v>795856752</v>
      </c>
      <c r="AN124" s="47">
        <v>774675996</v>
      </c>
      <c r="AO124" s="10" t="s">
        <v>1000</v>
      </c>
      <c r="AP124" s="10" t="s">
        <v>1001</v>
      </c>
      <c r="AQ124" t="e">
        <f>VLOOKUP(TCoordinacion[[#This Row],[ID SISTEMA DE INFORMACION]],[1]!ProyectosSGMO[[#All],[IDPROYECTO]:[DEPARTAMENTO]],3,FALSE)</f>
        <v>#REF!</v>
      </c>
      <c r="AR124" t="e">
        <f>VLOOKUP(TCoordinacion[[#This Row],[ID SISTEMA DE INFORMACION]],[1]!ProyectosSGMO[[#All],[IDPROYECTO]:[DEPARTAMENTO]],4,FALSE)</f>
        <v>#REF!</v>
      </c>
      <c r="AS124">
        <v>12871</v>
      </c>
    </row>
    <row r="125" spans="1:45" ht="54" hidden="1" customHeight="1" x14ac:dyDescent="0.3">
      <c r="A125" s="60">
        <v>11509</v>
      </c>
      <c r="B125" s="5" t="s">
        <v>1002</v>
      </c>
      <c r="C125" s="5">
        <v>5</v>
      </c>
      <c r="D125" s="6" t="s">
        <v>990</v>
      </c>
      <c r="E125" s="7" t="s">
        <v>991</v>
      </c>
      <c r="F125" s="8" t="s">
        <v>1003</v>
      </c>
      <c r="G125" s="9" t="s">
        <v>51</v>
      </c>
      <c r="H125" s="9" t="s">
        <v>578</v>
      </c>
      <c r="I125" s="10" t="s">
        <v>1004</v>
      </c>
      <c r="J125" s="11">
        <v>44362</v>
      </c>
      <c r="K125" s="30" t="s">
        <v>1005</v>
      </c>
      <c r="L125" s="31">
        <v>44680</v>
      </c>
      <c r="M125" s="31">
        <v>44690</v>
      </c>
      <c r="N125" s="32"/>
      <c r="O125" s="32" t="s">
        <v>1006</v>
      </c>
      <c r="P125" s="20" t="s">
        <v>433</v>
      </c>
      <c r="Q125" s="33">
        <v>1</v>
      </c>
      <c r="R125" s="33">
        <v>1</v>
      </c>
      <c r="S125" s="33">
        <v>0</v>
      </c>
      <c r="T125" s="38">
        <v>0</v>
      </c>
      <c r="U125" s="38">
        <v>0</v>
      </c>
      <c r="V125" s="38">
        <v>44929</v>
      </c>
      <c r="W125" s="38">
        <v>45016</v>
      </c>
      <c r="X125" s="38" t="s">
        <v>68</v>
      </c>
      <c r="Y125" s="38"/>
      <c r="Z125" s="38">
        <v>44735</v>
      </c>
      <c r="AA125" s="38"/>
      <c r="AB125" s="38">
        <v>44825</v>
      </c>
      <c r="AC125" s="38"/>
      <c r="AD125" s="38">
        <v>44978</v>
      </c>
      <c r="AE125" s="20">
        <v>5.5</v>
      </c>
      <c r="AF125" s="20" t="s">
        <v>1007</v>
      </c>
      <c r="AG125" s="9" t="s">
        <v>1008</v>
      </c>
      <c r="AH125" s="9" t="s">
        <v>1009</v>
      </c>
      <c r="AI125" s="10" t="s">
        <v>1010</v>
      </c>
      <c r="AJ125" s="46">
        <v>3117753036</v>
      </c>
      <c r="AK125" s="47">
        <v>1798743794</v>
      </c>
      <c r="AL125" s="47">
        <v>0</v>
      </c>
      <c r="AM125" s="47">
        <v>1798743794</v>
      </c>
      <c r="AN125" s="47">
        <v>1842085377</v>
      </c>
      <c r="AO125" s="10" t="s">
        <v>1000</v>
      </c>
      <c r="AP125" s="10" t="s">
        <v>1011</v>
      </c>
      <c r="AQ125" t="e">
        <f>VLOOKUP(TCoordinacion[[#This Row],[ID SISTEMA DE INFORMACION]],[1]!ProyectosSGMO[[#All],[IDPROYECTO]:[DEPARTAMENTO]],3,FALSE)</f>
        <v>#REF!</v>
      </c>
      <c r="AR125" t="e">
        <f>VLOOKUP(TCoordinacion[[#This Row],[ID SISTEMA DE INFORMACION]],[1]!ProyectosSGMO[[#All],[IDPROYECTO]:[DEPARTAMENTO]],4,FALSE)</f>
        <v>#REF!</v>
      </c>
      <c r="AS125">
        <v>11509</v>
      </c>
    </row>
    <row r="126" spans="1:45" ht="54" hidden="1" customHeight="1" x14ac:dyDescent="0.3">
      <c r="A126" s="60">
        <v>12390</v>
      </c>
      <c r="B126" s="5" t="s">
        <v>1012</v>
      </c>
      <c r="C126" s="5">
        <v>5</v>
      </c>
      <c r="D126" s="6" t="s">
        <v>990</v>
      </c>
      <c r="E126" s="7" t="s">
        <v>991</v>
      </c>
      <c r="F126" s="8" t="s">
        <v>1013</v>
      </c>
      <c r="G126" s="9" t="s">
        <v>51</v>
      </c>
      <c r="H126" s="9" t="s">
        <v>560</v>
      </c>
      <c r="I126" s="10" t="s">
        <v>1014</v>
      </c>
      <c r="J126" s="11">
        <v>44343</v>
      </c>
      <c r="K126" s="30" t="s">
        <v>1015</v>
      </c>
      <c r="L126" s="31">
        <v>44586</v>
      </c>
      <c r="M126" s="31">
        <v>44620</v>
      </c>
      <c r="N126" s="32"/>
      <c r="O126" s="32" t="s">
        <v>1016</v>
      </c>
      <c r="P126" s="20" t="s">
        <v>68</v>
      </c>
      <c r="Q126" s="33">
        <v>1</v>
      </c>
      <c r="R126" s="33">
        <v>0.99950000000000006</v>
      </c>
      <c r="S126" s="33">
        <v>-4.9999999999994493E-4</v>
      </c>
      <c r="T126" s="38">
        <v>0</v>
      </c>
      <c r="U126" s="38">
        <v>0</v>
      </c>
      <c r="V126" s="38">
        <v>44884</v>
      </c>
      <c r="W126" s="38">
        <v>44926</v>
      </c>
      <c r="X126" s="38" t="s">
        <v>68</v>
      </c>
      <c r="Y126" s="38"/>
      <c r="Z126" s="38">
        <v>44651</v>
      </c>
      <c r="AA126" s="38"/>
      <c r="AB126" s="38">
        <v>44839</v>
      </c>
      <c r="AC126" s="38"/>
      <c r="AD126" s="38">
        <v>44979</v>
      </c>
      <c r="AE126" s="20">
        <v>4</v>
      </c>
      <c r="AF126" s="20">
        <v>4.76</v>
      </c>
      <c r="AG126" s="9" t="s">
        <v>1017</v>
      </c>
      <c r="AH126" s="9" t="s">
        <v>1018</v>
      </c>
      <c r="AI126" s="10" t="s">
        <v>1019</v>
      </c>
      <c r="AJ126" s="46" t="s">
        <v>1020</v>
      </c>
      <c r="AK126" s="47">
        <v>1157859943</v>
      </c>
      <c r="AL126" s="47">
        <v>0</v>
      </c>
      <c r="AM126" s="47">
        <v>1157859943</v>
      </c>
      <c r="AN126" s="47">
        <v>1164311411</v>
      </c>
      <c r="AO126" s="10" t="s">
        <v>1000</v>
      </c>
      <c r="AP126" s="10" t="s">
        <v>1011</v>
      </c>
      <c r="AQ126" t="e">
        <f>VLOOKUP(TCoordinacion[[#This Row],[ID SISTEMA DE INFORMACION]],[1]!ProyectosSGMO[[#All],[IDPROYECTO]:[DEPARTAMENTO]],3,FALSE)</f>
        <v>#REF!</v>
      </c>
      <c r="AR126" t="e">
        <f>VLOOKUP(TCoordinacion[[#This Row],[ID SISTEMA DE INFORMACION]],[1]!ProyectosSGMO[[#All],[IDPROYECTO]:[DEPARTAMENTO]],4,FALSE)</f>
        <v>#REF!</v>
      </c>
      <c r="AS126">
        <v>12390</v>
      </c>
    </row>
    <row r="127" spans="1:45" ht="54" hidden="1" customHeight="1" x14ac:dyDescent="0.3">
      <c r="A127" s="60">
        <v>11882</v>
      </c>
      <c r="B127" s="5" t="s">
        <v>1021</v>
      </c>
      <c r="C127" s="5">
        <v>5</v>
      </c>
      <c r="D127" s="6" t="s">
        <v>990</v>
      </c>
      <c r="E127" s="7" t="s">
        <v>119</v>
      </c>
      <c r="F127" s="8" t="s">
        <v>1022</v>
      </c>
      <c r="G127" s="9" t="s">
        <v>51</v>
      </c>
      <c r="H127" s="9" t="s">
        <v>560</v>
      </c>
      <c r="I127" s="10" t="s">
        <v>1023</v>
      </c>
      <c r="J127" s="11">
        <v>44341</v>
      </c>
      <c r="K127" s="30" t="s">
        <v>1024</v>
      </c>
      <c r="L127" s="31">
        <v>44553</v>
      </c>
      <c r="M127" s="31">
        <v>44635</v>
      </c>
      <c r="N127" s="32"/>
      <c r="O127" s="32" t="s">
        <v>1025</v>
      </c>
      <c r="P127" s="20" t="s">
        <v>322</v>
      </c>
      <c r="Q127" s="33">
        <v>1</v>
      </c>
      <c r="R127" s="33">
        <v>1</v>
      </c>
      <c r="S127" s="33">
        <v>0</v>
      </c>
      <c r="T127" s="38">
        <v>44917</v>
      </c>
      <c r="U127" s="38">
        <v>45007</v>
      </c>
      <c r="V127" s="39">
        <v>45009</v>
      </c>
      <c r="W127" s="38">
        <v>45016</v>
      </c>
      <c r="X127" s="38" t="s">
        <v>68</v>
      </c>
      <c r="Y127" s="38"/>
      <c r="Z127" s="38">
        <v>44693</v>
      </c>
      <c r="AA127" s="38"/>
      <c r="AB127" s="38">
        <v>44790</v>
      </c>
      <c r="AC127" s="38"/>
      <c r="AD127" s="38">
        <v>0</v>
      </c>
      <c r="AE127" s="20">
        <v>4</v>
      </c>
      <c r="AF127" s="20">
        <v>6.01</v>
      </c>
      <c r="AG127" s="9" t="s">
        <v>1026</v>
      </c>
      <c r="AH127" s="9" t="s">
        <v>1027</v>
      </c>
      <c r="AI127" s="10" t="s">
        <v>1028</v>
      </c>
      <c r="AJ127" s="46" t="s">
        <v>1029</v>
      </c>
      <c r="AK127" s="47">
        <v>2014865022</v>
      </c>
      <c r="AL127" s="47">
        <v>24916986</v>
      </c>
      <c r="AM127" s="47">
        <v>2039782008</v>
      </c>
      <c r="AN127" s="47">
        <v>2039782300</v>
      </c>
      <c r="AO127" s="10" t="s">
        <v>1030</v>
      </c>
      <c r="AP127" s="10" t="s">
        <v>1031</v>
      </c>
      <c r="AQ127" t="e">
        <f>VLOOKUP(TCoordinacion[[#This Row],[ID SISTEMA DE INFORMACION]],[1]!ProyectosSGMO[[#All],[IDPROYECTO]:[DEPARTAMENTO]],3,FALSE)</f>
        <v>#REF!</v>
      </c>
      <c r="AR127" t="e">
        <f>VLOOKUP(TCoordinacion[[#This Row],[ID SISTEMA DE INFORMACION]],[1]!ProyectosSGMO[[#All],[IDPROYECTO]:[DEPARTAMENTO]],4,FALSE)</f>
        <v>#REF!</v>
      </c>
      <c r="AS127">
        <v>11882</v>
      </c>
    </row>
    <row r="128" spans="1:45" ht="54" hidden="1" customHeight="1" x14ac:dyDescent="0.3">
      <c r="A128" s="60">
        <v>12334</v>
      </c>
      <c r="B128" s="5" t="s">
        <v>1032</v>
      </c>
      <c r="C128" s="5">
        <v>5</v>
      </c>
      <c r="D128" s="6" t="s">
        <v>990</v>
      </c>
      <c r="E128" s="7" t="s">
        <v>119</v>
      </c>
      <c r="F128" s="8" t="s">
        <v>1033</v>
      </c>
      <c r="G128" s="9" t="s">
        <v>51</v>
      </c>
      <c r="H128" s="9" t="s">
        <v>560</v>
      </c>
      <c r="I128" s="10" t="s">
        <v>1034</v>
      </c>
      <c r="J128" s="11">
        <v>44344</v>
      </c>
      <c r="K128" s="30" t="s">
        <v>1035</v>
      </c>
      <c r="L128" s="31">
        <v>44559</v>
      </c>
      <c r="M128" s="31">
        <v>44613</v>
      </c>
      <c r="N128" s="32"/>
      <c r="O128" s="32" t="s">
        <v>1036</v>
      </c>
      <c r="P128" s="20" t="s">
        <v>67</v>
      </c>
      <c r="Q128" s="33">
        <v>1</v>
      </c>
      <c r="R128" s="33">
        <v>1</v>
      </c>
      <c r="S128" s="33">
        <v>0</v>
      </c>
      <c r="T128" s="38" t="s">
        <v>1037</v>
      </c>
      <c r="U128" s="38" t="s">
        <v>1037</v>
      </c>
      <c r="V128" s="38">
        <v>44794</v>
      </c>
      <c r="W128" s="38">
        <v>44926</v>
      </c>
      <c r="X128" s="38" t="s">
        <v>68</v>
      </c>
      <c r="Y128" s="38"/>
      <c r="Z128" s="38">
        <v>44672</v>
      </c>
      <c r="AA128" s="38"/>
      <c r="AB128" s="38">
        <v>44754</v>
      </c>
      <c r="AC128" s="38"/>
      <c r="AD128" s="38">
        <v>44862</v>
      </c>
      <c r="AE128" s="20">
        <v>6</v>
      </c>
      <c r="AF128" s="20">
        <v>6</v>
      </c>
      <c r="AG128" s="9" t="s">
        <v>1038</v>
      </c>
      <c r="AH128" s="9" t="s">
        <v>1039</v>
      </c>
      <c r="AI128" s="10" t="s">
        <v>1040</v>
      </c>
      <c r="AJ128" s="46">
        <v>3164116921</v>
      </c>
      <c r="AK128" s="47">
        <v>1161208031</v>
      </c>
      <c r="AL128" s="47">
        <v>20993777</v>
      </c>
      <c r="AM128" s="47">
        <v>1182201808</v>
      </c>
      <c r="AN128" s="47">
        <v>1138625423</v>
      </c>
      <c r="AO128" s="10" t="s">
        <v>1041</v>
      </c>
      <c r="AP128" s="10" t="s">
        <v>1031</v>
      </c>
      <c r="AQ128" t="e">
        <f>VLOOKUP(TCoordinacion[[#This Row],[ID SISTEMA DE INFORMACION]],[1]!ProyectosSGMO[[#All],[IDPROYECTO]:[DEPARTAMENTO]],3,FALSE)</f>
        <v>#REF!</v>
      </c>
      <c r="AR128" t="e">
        <f>VLOOKUP(TCoordinacion[[#This Row],[ID SISTEMA DE INFORMACION]],[1]!ProyectosSGMO[[#All],[IDPROYECTO]:[DEPARTAMENTO]],4,FALSE)</f>
        <v>#REF!</v>
      </c>
      <c r="AS128">
        <v>12334</v>
      </c>
    </row>
    <row r="129" spans="1:45" ht="54" hidden="1" customHeight="1" x14ac:dyDescent="0.3">
      <c r="A129" s="60">
        <v>11294</v>
      </c>
      <c r="B129" s="5" t="s">
        <v>1042</v>
      </c>
      <c r="C129" s="5">
        <v>5</v>
      </c>
      <c r="D129" s="6" t="s">
        <v>990</v>
      </c>
      <c r="E129" s="7" t="s">
        <v>119</v>
      </c>
      <c r="F129" s="8" t="s">
        <v>1043</v>
      </c>
      <c r="G129" s="9" t="s">
        <v>51</v>
      </c>
      <c r="H129" s="9" t="s">
        <v>606</v>
      </c>
      <c r="I129" s="10" t="s">
        <v>1044</v>
      </c>
      <c r="J129" s="11">
        <v>44348</v>
      </c>
      <c r="K129" s="30" t="s">
        <v>1045</v>
      </c>
      <c r="L129" s="31">
        <v>44586</v>
      </c>
      <c r="M129" s="31">
        <v>44606</v>
      </c>
      <c r="N129" s="32"/>
      <c r="O129" s="32" t="s">
        <v>1006</v>
      </c>
      <c r="P129" s="20" t="s">
        <v>67</v>
      </c>
      <c r="Q129" s="33">
        <v>1</v>
      </c>
      <c r="R129" s="33">
        <v>1</v>
      </c>
      <c r="S129" s="33">
        <v>0</v>
      </c>
      <c r="T129" s="38">
        <v>0</v>
      </c>
      <c r="U129" s="38">
        <v>0</v>
      </c>
      <c r="V129" s="38">
        <v>44801</v>
      </c>
      <c r="W129" s="38">
        <v>44926</v>
      </c>
      <c r="X129" s="38" t="s">
        <v>68</v>
      </c>
      <c r="Y129" s="38"/>
      <c r="Z129" s="38">
        <v>44656</v>
      </c>
      <c r="AA129" s="38"/>
      <c r="AB129" s="38">
        <v>44755</v>
      </c>
      <c r="AC129" s="38"/>
      <c r="AD129" s="38">
        <v>44859</v>
      </c>
      <c r="AE129" s="20">
        <v>4</v>
      </c>
      <c r="AF129" s="20">
        <v>5.2</v>
      </c>
      <c r="AG129" s="9" t="s">
        <v>1038</v>
      </c>
      <c r="AH129" s="9" t="s">
        <v>1046</v>
      </c>
      <c r="AI129" s="10" t="s">
        <v>1047</v>
      </c>
      <c r="AJ129" s="46">
        <v>3117624918</v>
      </c>
      <c r="AK129" s="47">
        <v>1439143985</v>
      </c>
      <c r="AL129" s="47">
        <v>40799115</v>
      </c>
      <c r="AM129" s="47">
        <v>1479943100</v>
      </c>
      <c r="AN129" s="47">
        <v>1480570951</v>
      </c>
      <c r="AO129" s="10" t="s">
        <v>1041</v>
      </c>
      <c r="AP129" s="10" t="s">
        <v>1031</v>
      </c>
      <c r="AQ129" t="e">
        <f>VLOOKUP(TCoordinacion[[#This Row],[ID SISTEMA DE INFORMACION]],[1]!ProyectosSGMO[[#All],[IDPROYECTO]:[DEPARTAMENTO]],3,FALSE)</f>
        <v>#REF!</v>
      </c>
      <c r="AR129" t="e">
        <f>VLOOKUP(TCoordinacion[[#This Row],[ID SISTEMA DE INFORMACION]],[1]!ProyectosSGMO[[#All],[IDPROYECTO]:[DEPARTAMENTO]],4,FALSE)</f>
        <v>#REF!</v>
      </c>
      <c r="AS129">
        <v>11294</v>
      </c>
    </row>
    <row r="130" spans="1:45" ht="54" hidden="1" customHeight="1" x14ac:dyDescent="0.3">
      <c r="A130" s="60">
        <v>12016</v>
      </c>
      <c r="B130" s="5" t="s">
        <v>1048</v>
      </c>
      <c r="C130" s="5">
        <v>5</v>
      </c>
      <c r="D130" s="6" t="s">
        <v>990</v>
      </c>
      <c r="E130" s="7" t="s">
        <v>119</v>
      </c>
      <c r="F130" s="8" t="s">
        <v>1049</v>
      </c>
      <c r="G130" s="9" t="s">
        <v>51</v>
      </c>
      <c r="H130" s="9" t="s">
        <v>606</v>
      </c>
      <c r="I130" s="10" t="s">
        <v>1050</v>
      </c>
      <c r="J130" s="11">
        <v>44312</v>
      </c>
      <c r="K130" s="30" t="s">
        <v>1051</v>
      </c>
      <c r="L130" s="31">
        <v>44586</v>
      </c>
      <c r="M130" s="31">
        <v>44606</v>
      </c>
      <c r="N130" s="32"/>
      <c r="O130" s="32" t="s">
        <v>1052</v>
      </c>
      <c r="P130" s="20" t="s">
        <v>67</v>
      </c>
      <c r="Q130" s="33">
        <v>1</v>
      </c>
      <c r="R130" s="33">
        <v>1</v>
      </c>
      <c r="S130" s="33">
        <v>0</v>
      </c>
      <c r="T130" s="38">
        <v>0</v>
      </c>
      <c r="U130" s="38">
        <v>0</v>
      </c>
      <c r="V130" s="38">
        <v>44762</v>
      </c>
      <c r="W130" s="38">
        <v>44926</v>
      </c>
      <c r="X130" s="38" t="s">
        <v>68</v>
      </c>
      <c r="Y130" s="38"/>
      <c r="Z130" s="38">
        <v>44650</v>
      </c>
      <c r="AA130" s="38"/>
      <c r="AB130" s="38">
        <v>44747</v>
      </c>
      <c r="AC130" s="38"/>
      <c r="AD130" s="38">
        <v>44824</v>
      </c>
      <c r="AE130" s="20">
        <v>4</v>
      </c>
      <c r="AF130" s="20">
        <v>5.2</v>
      </c>
      <c r="AG130" s="9" t="s">
        <v>1053</v>
      </c>
      <c r="AH130" s="9" t="s">
        <v>1054</v>
      </c>
      <c r="AI130" s="10" t="s">
        <v>1055</v>
      </c>
      <c r="AJ130" s="46" t="s">
        <v>1029</v>
      </c>
      <c r="AK130" s="47">
        <v>1193074936</v>
      </c>
      <c r="AL130" s="47">
        <v>0</v>
      </c>
      <c r="AM130" s="47">
        <v>1193074936</v>
      </c>
      <c r="AN130" s="47">
        <v>1193867646</v>
      </c>
      <c r="AO130" s="10" t="s">
        <v>1041</v>
      </c>
      <c r="AP130" s="10" t="s">
        <v>1056</v>
      </c>
      <c r="AQ130" t="e">
        <f>VLOOKUP(TCoordinacion[[#This Row],[ID SISTEMA DE INFORMACION]],[1]!ProyectosSGMO[[#All],[IDPROYECTO]:[DEPARTAMENTO]],3,FALSE)</f>
        <v>#REF!</v>
      </c>
      <c r="AR130" t="e">
        <f>VLOOKUP(TCoordinacion[[#This Row],[ID SISTEMA DE INFORMACION]],[1]!ProyectosSGMO[[#All],[IDPROYECTO]:[DEPARTAMENTO]],4,FALSE)</f>
        <v>#REF!</v>
      </c>
      <c r="AS130">
        <v>12016</v>
      </c>
    </row>
    <row r="131" spans="1:45" ht="54" hidden="1" customHeight="1" x14ac:dyDescent="0.3">
      <c r="A131" s="60">
        <v>12046</v>
      </c>
      <c r="B131" s="5" t="s">
        <v>1057</v>
      </c>
      <c r="C131" s="5">
        <v>5</v>
      </c>
      <c r="D131" s="6" t="s">
        <v>990</v>
      </c>
      <c r="E131" s="7" t="s">
        <v>119</v>
      </c>
      <c r="F131" s="8" t="s">
        <v>1058</v>
      </c>
      <c r="G131" s="9" t="s">
        <v>51</v>
      </c>
      <c r="H131" s="9" t="s">
        <v>560</v>
      </c>
      <c r="I131" s="10" t="s">
        <v>1059</v>
      </c>
      <c r="J131" s="11">
        <v>44391</v>
      </c>
      <c r="K131" s="30" t="s">
        <v>1060</v>
      </c>
      <c r="L131" s="31">
        <v>44586</v>
      </c>
      <c r="M131" s="31">
        <v>44599</v>
      </c>
      <c r="N131" s="32"/>
      <c r="O131" s="32" t="s">
        <v>1061</v>
      </c>
      <c r="P131" s="20" t="s">
        <v>322</v>
      </c>
      <c r="Q131" s="33">
        <v>1</v>
      </c>
      <c r="R131" s="33">
        <v>1</v>
      </c>
      <c r="S131" s="33">
        <v>0</v>
      </c>
      <c r="T131" s="38">
        <v>0</v>
      </c>
      <c r="U131" s="38">
        <v>0</v>
      </c>
      <c r="V131" s="38">
        <v>44877</v>
      </c>
      <c r="W131" s="38">
        <v>44926</v>
      </c>
      <c r="X131" s="38" t="s">
        <v>68</v>
      </c>
      <c r="Y131" s="38"/>
      <c r="Z131" s="38">
        <v>44658</v>
      </c>
      <c r="AA131" s="38"/>
      <c r="AB131" s="38">
        <v>44757</v>
      </c>
      <c r="AC131" s="38"/>
      <c r="AD131" s="38">
        <v>0</v>
      </c>
      <c r="AE131" s="20">
        <v>8</v>
      </c>
      <c r="AF131" s="20">
        <v>8</v>
      </c>
      <c r="AG131" s="9" t="s">
        <v>1062</v>
      </c>
      <c r="AH131" s="9" t="s">
        <v>1063</v>
      </c>
      <c r="AI131" s="10" t="s">
        <v>1064</v>
      </c>
      <c r="AJ131" s="46">
        <v>3226324136</v>
      </c>
      <c r="AK131" s="47">
        <v>2196018705</v>
      </c>
      <c r="AL131" s="47">
        <v>0</v>
      </c>
      <c r="AM131" s="47">
        <v>2196018705</v>
      </c>
      <c r="AN131" s="47">
        <v>2215065991</v>
      </c>
      <c r="AO131" s="10" t="s">
        <v>1030</v>
      </c>
      <c r="AP131" s="10" t="s">
        <v>126</v>
      </c>
      <c r="AQ131" t="e">
        <f>VLOOKUP(TCoordinacion[[#This Row],[ID SISTEMA DE INFORMACION]],[1]!ProyectosSGMO[[#All],[IDPROYECTO]:[DEPARTAMENTO]],3,FALSE)</f>
        <v>#REF!</v>
      </c>
      <c r="AR131" t="e">
        <f>VLOOKUP(TCoordinacion[[#This Row],[ID SISTEMA DE INFORMACION]],[1]!ProyectosSGMO[[#All],[IDPROYECTO]:[DEPARTAMENTO]],4,FALSE)</f>
        <v>#REF!</v>
      </c>
      <c r="AS131">
        <v>12046</v>
      </c>
    </row>
    <row r="132" spans="1:45" ht="54" hidden="1" customHeight="1" x14ac:dyDescent="0.3">
      <c r="A132" s="60">
        <v>11909</v>
      </c>
      <c r="B132" s="5" t="s">
        <v>1065</v>
      </c>
      <c r="C132" s="5">
        <v>5</v>
      </c>
      <c r="D132" s="6" t="s">
        <v>990</v>
      </c>
      <c r="E132" s="7" t="s">
        <v>1066</v>
      </c>
      <c r="F132" s="8" t="s">
        <v>1067</v>
      </c>
      <c r="G132" s="9" t="s">
        <v>51</v>
      </c>
      <c r="H132" s="9" t="s">
        <v>560</v>
      </c>
      <c r="I132" s="10" t="s">
        <v>1068</v>
      </c>
      <c r="J132" s="11">
        <v>44362</v>
      </c>
      <c r="K132" s="30" t="s">
        <v>1069</v>
      </c>
      <c r="L132" s="31">
        <v>44609</v>
      </c>
      <c r="M132" s="31">
        <v>44621</v>
      </c>
      <c r="N132" s="32"/>
      <c r="O132" s="32" t="s">
        <v>1070</v>
      </c>
      <c r="P132" s="20" t="s">
        <v>56</v>
      </c>
      <c r="Q132" s="33">
        <v>1</v>
      </c>
      <c r="R132" s="33">
        <v>0.74229999999999996</v>
      </c>
      <c r="S132" s="33">
        <v>-0.25770000000000004</v>
      </c>
      <c r="T132" s="38">
        <v>0</v>
      </c>
      <c r="U132" s="38">
        <v>44971</v>
      </c>
      <c r="V132" s="38">
        <v>44972</v>
      </c>
      <c r="W132" s="38">
        <v>45107</v>
      </c>
      <c r="X132" s="38" t="s">
        <v>57</v>
      </c>
      <c r="Y132" s="38"/>
      <c r="Z132" s="38">
        <v>44672</v>
      </c>
      <c r="AA132" s="38"/>
      <c r="AB132" s="38">
        <v>44869</v>
      </c>
      <c r="AC132" s="38"/>
      <c r="AD132" s="38">
        <v>0</v>
      </c>
      <c r="AE132" s="20">
        <v>8</v>
      </c>
      <c r="AF132" s="20">
        <v>10</v>
      </c>
      <c r="AG132" s="9" t="s">
        <v>1071</v>
      </c>
      <c r="AH132" s="9" t="s">
        <v>1072</v>
      </c>
      <c r="AI132" s="10" t="s">
        <v>1073</v>
      </c>
      <c r="AJ132" s="46">
        <v>3137437218</v>
      </c>
      <c r="AK132" s="47">
        <v>5775235349.1899996</v>
      </c>
      <c r="AL132" s="47">
        <v>0</v>
      </c>
      <c r="AM132" s="47">
        <v>5775235349.1899996</v>
      </c>
      <c r="AN132" s="47">
        <v>6000000000</v>
      </c>
      <c r="AO132" s="10" t="s">
        <v>1074</v>
      </c>
      <c r="AP132" s="10" t="s">
        <v>1075</v>
      </c>
      <c r="AQ132" t="e">
        <f>VLOOKUP(TCoordinacion[[#This Row],[ID SISTEMA DE INFORMACION]],[1]!ProyectosSGMO[[#All],[IDPROYECTO]:[DEPARTAMENTO]],3,FALSE)</f>
        <v>#REF!</v>
      </c>
      <c r="AR132" t="e">
        <f>VLOOKUP(TCoordinacion[[#This Row],[ID SISTEMA DE INFORMACION]],[1]!ProyectosSGMO[[#All],[IDPROYECTO]:[DEPARTAMENTO]],4,FALSE)</f>
        <v>#REF!</v>
      </c>
      <c r="AS132">
        <v>11909</v>
      </c>
    </row>
    <row r="133" spans="1:45" ht="54" hidden="1" customHeight="1" x14ac:dyDescent="0.3">
      <c r="A133" s="60">
        <v>10975</v>
      </c>
      <c r="B133" s="5" t="s">
        <v>1076</v>
      </c>
      <c r="C133" s="5">
        <v>5</v>
      </c>
      <c r="D133" s="6" t="s">
        <v>990</v>
      </c>
      <c r="E133" s="7" t="s">
        <v>1066</v>
      </c>
      <c r="F133" s="8" t="s">
        <v>1077</v>
      </c>
      <c r="G133" s="9" t="s">
        <v>51</v>
      </c>
      <c r="H133" s="9" t="s">
        <v>560</v>
      </c>
      <c r="I133" s="10" t="s">
        <v>1078</v>
      </c>
      <c r="J133" s="11">
        <v>44378</v>
      </c>
      <c r="K133" s="30" t="s">
        <v>1079</v>
      </c>
      <c r="L133" s="31">
        <v>44658</v>
      </c>
      <c r="M133" s="31">
        <v>44671</v>
      </c>
      <c r="N133" s="32"/>
      <c r="O133" s="32" t="s">
        <v>1080</v>
      </c>
      <c r="P133" s="20" t="s">
        <v>322</v>
      </c>
      <c r="Q133" s="33">
        <v>1</v>
      </c>
      <c r="R133" s="33">
        <v>1</v>
      </c>
      <c r="S133" s="33">
        <v>0</v>
      </c>
      <c r="T133" s="38">
        <v>0</v>
      </c>
      <c r="U133" s="38">
        <v>0</v>
      </c>
      <c r="V133" s="38">
        <v>44907</v>
      </c>
      <c r="W133" s="38">
        <v>44926</v>
      </c>
      <c r="X133" s="38" t="s">
        <v>68</v>
      </c>
      <c r="Y133" s="38"/>
      <c r="Z133" s="38">
        <v>44705</v>
      </c>
      <c r="AA133" s="38"/>
      <c r="AB133" s="38">
        <v>44841</v>
      </c>
      <c r="AC133" s="38"/>
      <c r="AD133" s="38">
        <v>45036</v>
      </c>
      <c r="AE133" s="20">
        <v>6</v>
      </c>
      <c r="AF133" s="20">
        <v>7.5</v>
      </c>
      <c r="AG133" s="9" t="s">
        <v>1081</v>
      </c>
      <c r="AH133" s="9" t="s">
        <v>1082</v>
      </c>
      <c r="AI133" s="10" t="s">
        <v>1083</v>
      </c>
      <c r="AJ133" s="46">
        <v>3002975252</v>
      </c>
      <c r="AK133" s="47" t="s">
        <v>1084</v>
      </c>
      <c r="AL133" s="47">
        <v>0</v>
      </c>
      <c r="AM133" s="47">
        <v>2573891325</v>
      </c>
      <c r="AN133" s="47">
        <v>3229991220</v>
      </c>
      <c r="AO133" s="10" t="s">
        <v>486</v>
      </c>
      <c r="AP133" s="10" t="s">
        <v>1001</v>
      </c>
      <c r="AQ133" t="e">
        <f>VLOOKUP(TCoordinacion[[#This Row],[ID SISTEMA DE INFORMACION]],[1]!ProyectosSGMO[[#All],[IDPROYECTO]:[DEPARTAMENTO]],3,FALSE)</f>
        <v>#REF!</v>
      </c>
      <c r="AR133" t="e">
        <f>VLOOKUP(TCoordinacion[[#This Row],[ID SISTEMA DE INFORMACION]],[1]!ProyectosSGMO[[#All],[IDPROYECTO]:[DEPARTAMENTO]],4,FALSE)</f>
        <v>#REF!</v>
      </c>
      <c r="AS133">
        <v>10975</v>
      </c>
    </row>
    <row r="134" spans="1:45" ht="54" hidden="1" customHeight="1" x14ac:dyDescent="0.3">
      <c r="A134" s="60">
        <v>11731</v>
      </c>
      <c r="B134" s="5" t="s">
        <v>1085</v>
      </c>
      <c r="C134" s="5">
        <v>5</v>
      </c>
      <c r="D134" s="6" t="s">
        <v>990</v>
      </c>
      <c r="E134" s="7" t="s">
        <v>1066</v>
      </c>
      <c r="F134" s="8" t="s">
        <v>1086</v>
      </c>
      <c r="G134" s="9" t="s">
        <v>51</v>
      </c>
      <c r="H134" s="9" t="s">
        <v>578</v>
      </c>
      <c r="I134" s="10" t="s">
        <v>1087</v>
      </c>
      <c r="J134" s="11">
        <v>44343</v>
      </c>
      <c r="K134" s="30" t="s">
        <v>1088</v>
      </c>
      <c r="L134" s="31">
        <v>44560</v>
      </c>
      <c r="M134" s="31">
        <v>44637</v>
      </c>
      <c r="N134" s="32"/>
      <c r="O134" s="32" t="s">
        <v>1089</v>
      </c>
      <c r="P134" s="20" t="s">
        <v>67</v>
      </c>
      <c r="Q134" s="33">
        <v>1</v>
      </c>
      <c r="R134" s="33">
        <v>1</v>
      </c>
      <c r="S134" s="33">
        <v>0</v>
      </c>
      <c r="T134" s="38">
        <v>0</v>
      </c>
      <c r="U134" s="38">
        <v>0</v>
      </c>
      <c r="V134" s="38">
        <v>44843</v>
      </c>
      <c r="W134" s="38">
        <v>44561</v>
      </c>
      <c r="X134" s="38" t="s">
        <v>68</v>
      </c>
      <c r="Y134" s="38"/>
      <c r="Z134" s="38">
        <v>44685</v>
      </c>
      <c r="AA134" s="38"/>
      <c r="AB134" s="38">
        <v>44811</v>
      </c>
      <c r="AC134" s="38"/>
      <c r="AD134" s="38">
        <v>44895</v>
      </c>
      <c r="AE134" s="20">
        <v>4</v>
      </c>
      <c r="AF134" s="20">
        <v>4</v>
      </c>
      <c r="AG134" s="9" t="s">
        <v>1090</v>
      </c>
      <c r="AH134" s="9" t="s">
        <v>1091</v>
      </c>
      <c r="AI134" s="10" t="s">
        <v>1092</v>
      </c>
      <c r="AJ134" s="46">
        <v>3175166751</v>
      </c>
      <c r="AK134" s="47">
        <v>1085229626</v>
      </c>
      <c r="AL134" s="47">
        <v>0</v>
      </c>
      <c r="AM134" s="47">
        <v>1085229626</v>
      </c>
      <c r="AN134" s="47">
        <v>1129056541</v>
      </c>
      <c r="AO134" s="10" t="s">
        <v>1074</v>
      </c>
      <c r="AP134" s="10" t="s">
        <v>1001</v>
      </c>
      <c r="AQ134" t="e">
        <f>VLOOKUP(TCoordinacion[[#This Row],[ID SISTEMA DE INFORMACION]],[1]!ProyectosSGMO[[#All],[IDPROYECTO]:[DEPARTAMENTO]],3,FALSE)</f>
        <v>#REF!</v>
      </c>
      <c r="AR134" t="e">
        <f>VLOOKUP(TCoordinacion[[#This Row],[ID SISTEMA DE INFORMACION]],[1]!ProyectosSGMO[[#All],[IDPROYECTO]:[DEPARTAMENTO]],4,FALSE)</f>
        <v>#REF!</v>
      </c>
      <c r="AS134">
        <v>11731</v>
      </c>
    </row>
    <row r="135" spans="1:45" ht="54" hidden="1" customHeight="1" x14ac:dyDescent="0.3">
      <c r="A135" s="60">
        <v>12143</v>
      </c>
      <c r="B135" s="5" t="s">
        <v>1093</v>
      </c>
      <c r="C135" s="5">
        <v>5</v>
      </c>
      <c r="D135" s="6" t="s">
        <v>990</v>
      </c>
      <c r="E135" s="7" t="s">
        <v>1066</v>
      </c>
      <c r="F135" s="8" t="s">
        <v>1094</v>
      </c>
      <c r="G135" s="9" t="s">
        <v>51</v>
      </c>
      <c r="H135" s="9" t="s">
        <v>578</v>
      </c>
      <c r="I135" s="10" t="s">
        <v>1095</v>
      </c>
      <c r="J135" s="11">
        <v>44348</v>
      </c>
      <c r="K135" s="30" t="s">
        <v>1096</v>
      </c>
      <c r="L135" s="31">
        <v>44657</v>
      </c>
      <c r="M135" s="31">
        <v>44683</v>
      </c>
      <c r="N135" s="32"/>
      <c r="O135" s="32" t="s">
        <v>1097</v>
      </c>
      <c r="P135" s="20" t="s">
        <v>67</v>
      </c>
      <c r="Q135" s="33">
        <v>1</v>
      </c>
      <c r="R135" s="33">
        <v>1</v>
      </c>
      <c r="S135" s="33">
        <v>0</v>
      </c>
      <c r="T135" s="38">
        <v>0</v>
      </c>
      <c r="U135" s="38">
        <v>0</v>
      </c>
      <c r="V135" s="38">
        <v>44863</v>
      </c>
      <c r="W135" s="38">
        <v>44926</v>
      </c>
      <c r="X135" s="38" t="s">
        <v>68</v>
      </c>
      <c r="Y135" s="38"/>
      <c r="Z135" s="38">
        <v>44805</v>
      </c>
      <c r="AA135" s="38"/>
      <c r="AB135" s="38">
        <v>44901</v>
      </c>
      <c r="AC135" s="38"/>
      <c r="AD135" s="38">
        <v>44901</v>
      </c>
      <c r="AE135" s="20">
        <v>3</v>
      </c>
      <c r="AF135" s="20">
        <v>3</v>
      </c>
      <c r="AG135" s="9" t="s">
        <v>1098</v>
      </c>
      <c r="AH135" s="9" t="s">
        <v>1099</v>
      </c>
      <c r="AI135" s="10" t="s">
        <v>1100</v>
      </c>
      <c r="AJ135" s="46">
        <v>3213572229</v>
      </c>
      <c r="AK135" s="47" t="s">
        <v>1101</v>
      </c>
      <c r="AL135" s="47">
        <v>0</v>
      </c>
      <c r="AM135" s="47">
        <v>868771141</v>
      </c>
      <c r="AN135" s="47">
        <v>897961760</v>
      </c>
      <c r="AO135" s="10" t="s">
        <v>240</v>
      </c>
      <c r="AP135" s="10" t="s">
        <v>1075</v>
      </c>
      <c r="AQ135" t="e">
        <f>VLOOKUP(TCoordinacion[[#This Row],[ID SISTEMA DE INFORMACION]],[1]!ProyectosSGMO[[#All],[IDPROYECTO]:[DEPARTAMENTO]],3,FALSE)</f>
        <v>#REF!</v>
      </c>
      <c r="AR135" t="e">
        <f>VLOOKUP(TCoordinacion[[#This Row],[ID SISTEMA DE INFORMACION]],[1]!ProyectosSGMO[[#All],[IDPROYECTO]:[DEPARTAMENTO]],4,FALSE)</f>
        <v>#REF!</v>
      </c>
      <c r="AS135">
        <v>12143</v>
      </c>
    </row>
    <row r="136" spans="1:45" ht="54" hidden="1" customHeight="1" x14ac:dyDescent="0.3">
      <c r="A136" s="60">
        <v>11748</v>
      </c>
      <c r="B136" s="5" t="s">
        <v>1102</v>
      </c>
      <c r="C136" s="5">
        <v>6</v>
      </c>
      <c r="D136" s="6" t="s">
        <v>1103</v>
      </c>
      <c r="E136" s="7" t="s">
        <v>1104</v>
      </c>
      <c r="F136" s="8" t="s">
        <v>1105</v>
      </c>
      <c r="G136" s="9" t="s">
        <v>51</v>
      </c>
      <c r="H136" s="9" t="s">
        <v>310</v>
      </c>
      <c r="I136" s="10" t="s">
        <v>1106</v>
      </c>
      <c r="J136" s="11">
        <v>44351</v>
      </c>
      <c r="K136" s="30" t="s">
        <v>1107</v>
      </c>
      <c r="L136" s="31">
        <v>44588</v>
      </c>
      <c r="M136" s="31">
        <v>44650</v>
      </c>
      <c r="N136" s="32"/>
      <c r="O136" s="32" t="s">
        <v>1108</v>
      </c>
      <c r="P136" s="20" t="s">
        <v>80</v>
      </c>
      <c r="Q136" s="33">
        <v>0.6865</v>
      </c>
      <c r="R136" s="33">
        <v>0.65210000000000001</v>
      </c>
      <c r="S136" s="33">
        <v>-3.4399999999999986E-2</v>
      </c>
      <c r="T136" s="38">
        <v>0</v>
      </c>
      <c r="U136" s="38">
        <v>0</v>
      </c>
      <c r="V136" s="38">
        <v>45077</v>
      </c>
      <c r="W136" s="38">
        <v>45138</v>
      </c>
      <c r="X136" s="38" t="s">
        <v>57</v>
      </c>
      <c r="Y136" s="38"/>
      <c r="Z136" s="38">
        <v>44763</v>
      </c>
      <c r="AA136" s="38"/>
      <c r="AB136" s="38">
        <v>0</v>
      </c>
      <c r="AC136" s="38"/>
      <c r="AD136" s="38">
        <v>0</v>
      </c>
      <c r="AE136" s="20">
        <v>4</v>
      </c>
      <c r="AF136" s="20">
        <v>13</v>
      </c>
      <c r="AG136" s="9" t="s">
        <v>1109</v>
      </c>
      <c r="AH136" s="9" t="s">
        <v>1110</v>
      </c>
      <c r="AI136" s="10" t="s">
        <v>1111</v>
      </c>
      <c r="AJ136" s="46">
        <v>3106669426</v>
      </c>
      <c r="AK136" s="47">
        <v>5815355342</v>
      </c>
      <c r="AL136" s="47">
        <v>0</v>
      </c>
      <c r="AM136" s="47">
        <v>5815355342</v>
      </c>
      <c r="AN136" s="47">
        <v>5816870198</v>
      </c>
      <c r="AO136" s="10" t="s">
        <v>1112</v>
      </c>
      <c r="AP136" s="10" t="s">
        <v>1011</v>
      </c>
      <c r="AQ136" t="e">
        <f>VLOOKUP(TCoordinacion[[#This Row],[ID SISTEMA DE INFORMACION]],[1]!ProyectosSGMO[[#All],[IDPROYECTO]:[DEPARTAMENTO]],3,FALSE)</f>
        <v>#REF!</v>
      </c>
      <c r="AR136" t="e">
        <f>VLOOKUP(TCoordinacion[[#This Row],[ID SISTEMA DE INFORMACION]],[1]!ProyectosSGMO[[#All],[IDPROYECTO]:[DEPARTAMENTO]],4,FALSE)</f>
        <v>#REF!</v>
      </c>
      <c r="AS136">
        <v>11748</v>
      </c>
    </row>
    <row r="137" spans="1:45" ht="54" hidden="1" customHeight="1" x14ac:dyDescent="0.3">
      <c r="A137" s="60">
        <v>11363</v>
      </c>
      <c r="B137" s="5" t="s">
        <v>1113</v>
      </c>
      <c r="C137" s="5">
        <v>6</v>
      </c>
      <c r="D137" s="6" t="s">
        <v>1103</v>
      </c>
      <c r="E137" s="7" t="s">
        <v>1114</v>
      </c>
      <c r="F137" s="8" t="s">
        <v>1115</v>
      </c>
      <c r="G137" s="9" t="s">
        <v>51</v>
      </c>
      <c r="H137" s="9" t="s">
        <v>606</v>
      </c>
      <c r="I137" s="10" t="s">
        <v>1116</v>
      </c>
      <c r="J137" s="11">
        <v>44347</v>
      </c>
      <c r="K137" s="30" t="s">
        <v>1117</v>
      </c>
      <c r="L137" s="31">
        <v>44547</v>
      </c>
      <c r="M137" s="31">
        <v>44586</v>
      </c>
      <c r="N137" s="32"/>
      <c r="O137" s="32" t="s">
        <v>1118</v>
      </c>
      <c r="P137" s="20" t="s">
        <v>68</v>
      </c>
      <c r="Q137" s="33">
        <v>1</v>
      </c>
      <c r="R137" s="33">
        <v>0.95030000000000003</v>
      </c>
      <c r="S137" s="33">
        <v>-4.9699999999999966E-2</v>
      </c>
      <c r="T137" s="38">
        <v>0</v>
      </c>
      <c r="U137" s="38">
        <v>0</v>
      </c>
      <c r="V137" s="38">
        <v>44921</v>
      </c>
      <c r="W137" s="38">
        <v>44926</v>
      </c>
      <c r="X137" s="38" t="s">
        <v>68</v>
      </c>
      <c r="Y137" s="38"/>
      <c r="Z137" s="38">
        <v>44674</v>
      </c>
      <c r="AA137" s="38"/>
      <c r="AB137" s="38">
        <v>44820</v>
      </c>
      <c r="AC137" s="38"/>
      <c r="AD137" s="38">
        <v>0</v>
      </c>
      <c r="AE137" s="20">
        <v>4</v>
      </c>
      <c r="AF137" s="20">
        <v>5</v>
      </c>
      <c r="AG137" s="9" t="s">
        <v>1119</v>
      </c>
      <c r="AH137" s="9" t="s">
        <v>1120</v>
      </c>
      <c r="AI137" s="10" t="s">
        <v>1121</v>
      </c>
      <c r="AJ137" s="46">
        <v>3112449398</v>
      </c>
      <c r="AK137" s="47">
        <v>1157896060.4000001</v>
      </c>
      <c r="AL137" s="47">
        <v>0</v>
      </c>
      <c r="AM137" s="47">
        <v>1157896060.4000001</v>
      </c>
      <c r="AN137" s="47">
        <v>1217862164</v>
      </c>
      <c r="AO137" s="10" t="s">
        <v>613</v>
      </c>
      <c r="AP137" s="10" t="s">
        <v>614</v>
      </c>
      <c r="AQ137" t="e">
        <f>VLOOKUP(TCoordinacion[[#This Row],[ID SISTEMA DE INFORMACION]],[1]!ProyectosSGMO[[#All],[IDPROYECTO]:[DEPARTAMENTO]],3,FALSE)</f>
        <v>#REF!</v>
      </c>
      <c r="AR137" t="e">
        <f>VLOOKUP(TCoordinacion[[#This Row],[ID SISTEMA DE INFORMACION]],[1]!ProyectosSGMO[[#All],[IDPROYECTO]:[DEPARTAMENTO]],4,FALSE)</f>
        <v>#REF!</v>
      </c>
      <c r="AS137">
        <v>11363</v>
      </c>
    </row>
    <row r="138" spans="1:45" ht="54" hidden="1" customHeight="1" x14ac:dyDescent="0.3">
      <c r="A138" s="60">
        <v>12263</v>
      </c>
      <c r="B138" s="5" t="s">
        <v>1122</v>
      </c>
      <c r="C138" s="5">
        <v>6</v>
      </c>
      <c r="D138" s="6" t="s">
        <v>1103</v>
      </c>
      <c r="E138" s="7" t="s">
        <v>1123</v>
      </c>
      <c r="F138" s="8" t="s">
        <v>1124</v>
      </c>
      <c r="G138" s="9" t="s">
        <v>51</v>
      </c>
      <c r="H138" s="9" t="s">
        <v>578</v>
      </c>
      <c r="I138" s="10" t="s">
        <v>1125</v>
      </c>
      <c r="J138" s="11">
        <v>44364</v>
      </c>
      <c r="K138" s="30" t="s">
        <v>1126</v>
      </c>
      <c r="L138" s="31">
        <v>44617</v>
      </c>
      <c r="M138" s="31">
        <v>44637</v>
      </c>
      <c r="N138" s="32"/>
      <c r="O138" s="32" t="s">
        <v>1127</v>
      </c>
      <c r="P138" s="20" t="s">
        <v>68</v>
      </c>
      <c r="Q138" s="33">
        <v>0.40510000000000002</v>
      </c>
      <c r="R138" s="33">
        <v>0.3024</v>
      </c>
      <c r="S138" s="33">
        <v>-0.10270000000000001</v>
      </c>
      <c r="T138" s="38">
        <v>44761</v>
      </c>
      <c r="U138" s="38">
        <v>44926</v>
      </c>
      <c r="V138" s="38">
        <v>44926</v>
      </c>
      <c r="W138" s="38">
        <v>44926</v>
      </c>
      <c r="X138" s="38" t="s">
        <v>68</v>
      </c>
      <c r="Y138" s="38"/>
      <c r="Z138" s="38">
        <v>44680</v>
      </c>
      <c r="AA138" s="38"/>
      <c r="AB138" s="38">
        <v>0</v>
      </c>
      <c r="AC138" s="38"/>
      <c r="AD138" s="38">
        <v>0</v>
      </c>
      <c r="AE138" s="20">
        <v>4</v>
      </c>
      <c r="AF138" s="20">
        <v>4</v>
      </c>
      <c r="AG138" s="9" t="s">
        <v>1128</v>
      </c>
      <c r="AH138" s="9" t="s">
        <v>1129</v>
      </c>
      <c r="AI138" s="10" t="s">
        <v>1130</v>
      </c>
      <c r="AJ138" s="46">
        <v>3132623166</v>
      </c>
      <c r="AK138" s="47">
        <v>1966262632.45</v>
      </c>
      <c r="AL138" s="47">
        <v>0</v>
      </c>
      <c r="AM138" s="47">
        <v>1966262632.45</v>
      </c>
      <c r="AN138" s="47">
        <v>2040523042</v>
      </c>
      <c r="AO138" s="10" t="s">
        <v>1112</v>
      </c>
      <c r="AP138" s="10" t="s">
        <v>1131</v>
      </c>
      <c r="AQ138" t="e">
        <f>VLOOKUP(TCoordinacion[[#This Row],[ID SISTEMA DE INFORMACION]],[1]!ProyectosSGMO[[#All],[IDPROYECTO]:[DEPARTAMENTO]],3,FALSE)</f>
        <v>#REF!</v>
      </c>
      <c r="AR138" t="e">
        <f>VLOOKUP(TCoordinacion[[#This Row],[ID SISTEMA DE INFORMACION]],[1]!ProyectosSGMO[[#All],[IDPROYECTO]:[DEPARTAMENTO]],4,FALSE)</f>
        <v>#REF!</v>
      </c>
      <c r="AS138">
        <v>12263</v>
      </c>
    </row>
    <row r="139" spans="1:45" ht="54" hidden="1" customHeight="1" x14ac:dyDescent="0.3">
      <c r="A139" s="60">
        <v>11263</v>
      </c>
      <c r="B139" s="5" t="s">
        <v>1132</v>
      </c>
      <c r="C139" s="5">
        <v>6</v>
      </c>
      <c r="D139" s="6" t="s">
        <v>1103</v>
      </c>
      <c r="E139" s="7" t="s">
        <v>1133</v>
      </c>
      <c r="F139" s="8" t="s">
        <v>1134</v>
      </c>
      <c r="G139" s="9" t="s">
        <v>51</v>
      </c>
      <c r="H139" s="9" t="s">
        <v>560</v>
      </c>
      <c r="I139" s="10" t="s">
        <v>1135</v>
      </c>
      <c r="J139" s="11">
        <v>44342</v>
      </c>
      <c r="K139" s="30" t="s">
        <v>1136</v>
      </c>
      <c r="L139" s="31">
        <v>44509</v>
      </c>
      <c r="M139" s="31">
        <v>44516</v>
      </c>
      <c r="N139" s="32"/>
      <c r="O139" s="32" t="s">
        <v>1137</v>
      </c>
      <c r="P139" s="20" t="s">
        <v>67</v>
      </c>
      <c r="Q139" s="33">
        <v>1</v>
      </c>
      <c r="R139" s="33">
        <v>1</v>
      </c>
      <c r="S139" s="33">
        <v>0</v>
      </c>
      <c r="T139" s="38">
        <v>0</v>
      </c>
      <c r="U139" s="38">
        <v>0</v>
      </c>
      <c r="V139" s="38">
        <v>44834</v>
      </c>
      <c r="W139" s="38">
        <v>44926</v>
      </c>
      <c r="X139" s="38" t="s">
        <v>68</v>
      </c>
      <c r="Y139" s="38"/>
      <c r="Z139" s="38">
        <v>44551</v>
      </c>
      <c r="AA139" s="38"/>
      <c r="AB139" s="38">
        <v>44760</v>
      </c>
      <c r="AC139" s="38"/>
      <c r="AD139" s="38">
        <v>0</v>
      </c>
      <c r="AE139" s="20">
        <v>1.5</v>
      </c>
      <c r="AF139" s="20">
        <v>4.5</v>
      </c>
      <c r="AG139" s="9" t="s">
        <v>1138</v>
      </c>
      <c r="AH139" s="9" t="s">
        <v>1139</v>
      </c>
      <c r="AI139" s="10" t="s">
        <v>1140</v>
      </c>
      <c r="AJ139" s="46">
        <v>3214095726</v>
      </c>
      <c r="AK139" s="47">
        <v>1409211582.55</v>
      </c>
      <c r="AL139" s="47">
        <v>0</v>
      </c>
      <c r="AM139" s="47">
        <v>1409211582.55</v>
      </c>
      <c r="AN139" s="47">
        <v>1409218415</v>
      </c>
      <c r="AO139" s="10" t="s">
        <v>1112</v>
      </c>
      <c r="AP139" s="10" t="s">
        <v>1131</v>
      </c>
      <c r="AQ139" t="e">
        <f>VLOOKUP(TCoordinacion[[#This Row],[ID SISTEMA DE INFORMACION]],[1]!ProyectosSGMO[[#All],[IDPROYECTO]:[DEPARTAMENTO]],3,FALSE)</f>
        <v>#REF!</v>
      </c>
      <c r="AR139" t="e">
        <f>VLOOKUP(TCoordinacion[[#This Row],[ID SISTEMA DE INFORMACION]],[1]!ProyectosSGMO[[#All],[IDPROYECTO]:[DEPARTAMENTO]],4,FALSE)</f>
        <v>#REF!</v>
      </c>
      <c r="AS139">
        <v>11263</v>
      </c>
    </row>
    <row r="140" spans="1:45" ht="54" hidden="1" customHeight="1" x14ac:dyDescent="0.3">
      <c r="A140" s="60">
        <v>11460</v>
      </c>
      <c r="B140" s="5" t="s">
        <v>1141</v>
      </c>
      <c r="C140" s="5">
        <v>6</v>
      </c>
      <c r="D140" s="6" t="s">
        <v>1103</v>
      </c>
      <c r="E140" s="7" t="s">
        <v>1142</v>
      </c>
      <c r="F140" s="8" t="s">
        <v>1143</v>
      </c>
      <c r="G140" s="9" t="s">
        <v>51</v>
      </c>
      <c r="H140" s="9" t="s">
        <v>606</v>
      </c>
      <c r="I140" s="10" t="s">
        <v>1144</v>
      </c>
      <c r="J140" s="11">
        <v>44362</v>
      </c>
      <c r="K140" s="30" t="s">
        <v>1145</v>
      </c>
      <c r="L140" s="31">
        <v>44699</v>
      </c>
      <c r="M140" s="31">
        <v>44740</v>
      </c>
      <c r="N140" s="32"/>
      <c r="O140" s="32" t="s">
        <v>1146</v>
      </c>
      <c r="P140" s="20" t="s">
        <v>68</v>
      </c>
      <c r="Q140" s="33">
        <v>1</v>
      </c>
      <c r="R140" s="33">
        <v>0.17580000000000001</v>
      </c>
      <c r="S140" s="33">
        <v>-0.82420000000000004</v>
      </c>
      <c r="T140" s="38">
        <v>0</v>
      </c>
      <c r="U140" s="38">
        <v>0</v>
      </c>
      <c r="V140" s="38">
        <v>44922</v>
      </c>
      <c r="W140" s="38">
        <v>44926</v>
      </c>
      <c r="X140" s="38" t="s">
        <v>68</v>
      </c>
      <c r="Y140" s="38"/>
      <c r="Z140" s="38">
        <v>44767</v>
      </c>
      <c r="AA140" s="38"/>
      <c r="AB140" s="38">
        <v>0</v>
      </c>
      <c r="AC140" s="38"/>
      <c r="AD140" s="38">
        <v>0</v>
      </c>
      <c r="AE140" s="20">
        <v>6</v>
      </c>
      <c r="AF140" s="20">
        <v>6</v>
      </c>
      <c r="AG140" s="9" t="s">
        <v>1147</v>
      </c>
      <c r="AH140" s="9" t="s">
        <v>1148</v>
      </c>
      <c r="AI140" s="10" t="s">
        <v>1149</v>
      </c>
      <c r="AJ140" s="46">
        <v>3133926847</v>
      </c>
      <c r="AK140" s="47">
        <v>2089851513</v>
      </c>
      <c r="AL140" s="47">
        <v>0</v>
      </c>
      <c r="AM140" s="47">
        <v>2089851513</v>
      </c>
      <c r="AN140" s="47">
        <v>2089869953</v>
      </c>
      <c r="AO140" s="10" t="s">
        <v>1150</v>
      </c>
      <c r="AP140" s="10" t="s">
        <v>1151</v>
      </c>
      <c r="AQ140" t="e">
        <f>VLOOKUP(TCoordinacion[[#This Row],[ID SISTEMA DE INFORMACION]],[1]!ProyectosSGMO[[#All],[IDPROYECTO]:[DEPARTAMENTO]],3,FALSE)</f>
        <v>#REF!</v>
      </c>
      <c r="AR140" t="e">
        <f>VLOOKUP(TCoordinacion[[#This Row],[ID SISTEMA DE INFORMACION]],[1]!ProyectosSGMO[[#All],[IDPROYECTO]:[DEPARTAMENTO]],4,FALSE)</f>
        <v>#REF!</v>
      </c>
      <c r="AS140">
        <v>11460</v>
      </c>
    </row>
    <row r="141" spans="1:45" ht="54" hidden="1" customHeight="1" x14ac:dyDescent="0.3">
      <c r="A141" s="60">
        <v>11536</v>
      </c>
      <c r="B141" s="5" t="s">
        <v>1152</v>
      </c>
      <c r="C141" s="5">
        <v>6</v>
      </c>
      <c r="D141" s="6" t="s">
        <v>1103</v>
      </c>
      <c r="E141" s="7" t="s">
        <v>1123</v>
      </c>
      <c r="F141" s="8" t="s">
        <v>1153</v>
      </c>
      <c r="G141" s="9" t="s">
        <v>51</v>
      </c>
      <c r="H141" s="9" t="s">
        <v>606</v>
      </c>
      <c r="I141" s="10" t="s">
        <v>1154</v>
      </c>
      <c r="J141" s="11">
        <v>44364</v>
      </c>
      <c r="K141" s="30" t="s">
        <v>1155</v>
      </c>
      <c r="L141" s="31">
        <v>44609</v>
      </c>
      <c r="M141" s="31">
        <v>44634</v>
      </c>
      <c r="N141" s="32"/>
      <c r="O141" s="32" t="s">
        <v>1156</v>
      </c>
      <c r="P141" s="20" t="s">
        <v>68</v>
      </c>
      <c r="Q141" s="33">
        <v>1</v>
      </c>
      <c r="R141" s="33">
        <v>0.23430000000000001</v>
      </c>
      <c r="S141" s="33">
        <v>-0.76570000000000005</v>
      </c>
      <c r="T141" s="38">
        <v>0</v>
      </c>
      <c r="U141" s="38">
        <v>0</v>
      </c>
      <c r="V141" s="38">
        <v>44907</v>
      </c>
      <c r="W141" s="38">
        <v>44926</v>
      </c>
      <c r="X141" s="38" t="s">
        <v>68</v>
      </c>
      <c r="Y141" s="38"/>
      <c r="Z141" s="38">
        <v>44679</v>
      </c>
      <c r="AA141" s="38"/>
      <c r="AB141" s="38">
        <v>0</v>
      </c>
      <c r="AC141" s="38"/>
      <c r="AD141" s="38">
        <v>0</v>
      </c>
      <c r="AE141" s="20">
        <v>4</v>
      </c>
      <c r="AF141" s="20">
        <v>4</v>
      </c>
      <c r="AG141" s="9" t="s">
        <v>1157</v>
      </c>
      <c r="AH141" s="9" t="s">
        <v>1158</v>
      </c>
      <c r="AI141" s="10" t="s">
        <v>1159</v>
      </c>
      <c r="AJ141" s="46">
        <v>3132035336</v>
      </c>
      <c r="AK141" s="47">
        <v>890084952</v>
      </c>
      <c r="AL141" s="47">
        <v>0</v>
      </c>
      <c r="AM141" s="47">
        <v>890084952</v>
      </c>
      <c r="AN141" s="47">
        <v>933844777</v>
      </c>
      <c r="AO141" s="10" t="s">
        <v>486</v>
      </c>
      <c r="AP141" s="10" t="s">
        <v>1131</v>
      </c>
      <c r="AQ141" t="e">
        <f>VLOOKUP(TCoordinacion[[#This Row],[ID SISTEMA DE INFORMACION]],[1]!ProyectosSGMO[[#All],[IDPROYECTO]:[DEPARTAMENTO]],3,FALSE)</f>
        <v>#REF!</v>
      </c>
      <c r="AR141" t="e">
        <f>VLOOKUP(TCoordinacion[[#This Row],[ID SISTEMA DE INFORMACION]],[1]!ProyectosSGMO[[#All],[IDPROYECTO]:[DEPARTAMENTO]],4,FALSE)</f>
        <v>#REF!</v>
      </c>
      <c r="AS141">
        <v>11536</v>
      </c>
    </row>
    <row r="142" spans="1:45" ht="54" hidden="1" customHeight="1" x14ac:dyDescent="0.3">
      <c r="A142" s="60">
        <v>11618</v>
      </c>
      <c r="B142" s="5" t="s">
        <v>1160</v>
      </c>
      <c r="C142" s="5">
        <v>6</v>
      </c>
      <c r="D142" s="6" t="s">
        <v>1103</v>
      </c>
      <c r="E142" s="7" t="s">
        <v>1133</v>
      </c>
      <c r="F142" s="8" t="s">
        <v>1161</v>
      </c>
      <c r="G142" s="9" t="s">
        <v>51</v>
      </c>
      <c r="H142" s="9" t="s">
        <v>560</v>
      </c>
      <c r="I142" s="10" t="s">
        <v>1162</v>
      </c>
      <c r="J142" s="11">
        <v>44344</v>
      </c>
      <c r="K142" s="30" t="s">
        <v>1163</v>
      </c>
      <c r="L142" s="31">
        <v>44512</v>
      </c>
      <c r="M142" s="31">
        <v>44517</v>
      </c>
      <c r="N142" s="32"/>
      <c r="O142" s="32" t="s">
        <v>1164</v>
      </c>
      <c r="P142" s="20" t="s">
        <v>67</v>
      </c>
      <c r="Q142" s="33">
        <v>1</v>
      </c>
      <c r="R142" s="33">
        <v>1</v>
      </c>
      <c r="S142" s="33">
        <v>0</v>
      </c>
      <c r="T142" s="38">
        <v>0</v>
      </c>
      <c r="U142" s="38">
        <v>0</v>
      </c>
      <c r="V142" s="38">
        <v>44739</v>
      </c>
      <c r="W142" s="38">
        <v>44804</v>
      </c>
      <c r="X142" s="38" t="s">
        <v>68</v>
      </c>
      <c r="Y142" s="38"/>
      <c r="Z142" s="38">
        <v>44545</v>
      </c>
      <c r="AA142" s="38"/>
      <c r="AB142" s="38">
        <v>44642</v>
      </c>
      <c r="AC142" s="38"/>
      <c r="AD142" s="38">
        <v>0</v>
      </c>
      <c r="AE142" s="20">
        <v>6</v>
      </c>
      <c r="AF142" s="20">
        <v>6</v>
      </c>
      <c r="AG142" s="9" t="s">
        <v>1138</v>
      </c>
      <c r="AH142" s="9" t="s">
        <v>1165</v>
      </c>
      <c r="AI142" s="10" t="s">
        <v>1166</v>
      </c>
      <c r="AJ142" s="46">
        <v>3114533343</v>
      </c>
      <c r="AK142" s="47">
        <v>1512651596.45</v>
      </c>
      <c r="AL142" s="47">
        <v>0</v>
      </c>
      <c r="AM142" s="47">
        <v>1512651596.45</v>
      </c>
      <c r="AN142" s="47">
        <v>1514679820</v>
      </c>
      <c r="AO142" s="10" t="s">
        <v>1112</v>
      </c>
      <c r="AP142" s="10" t="s">
        <v>1131</v>
      </c>
      <c r="AQ142" t="e">
        <f>VLOOKUP(TCoordinacion[[#This Row],[ID SISTEMA DE INFORMACION]],[1]!ProyectosSGMO[[#All],[IDPROYECTO]:[DEPARTAMENTO]],3,FALSE)</f>
        <v>#REF!</v>
      </c>
      <c r="AR142" t="e">
        <f>VLOOKUP(TCoordinacion[[#This Row],[ID SISTEMA DE INFORMACION]],[1]!ProyectosSGMO[[#All],[IDPROYECTO]:[DEPARTAMENTO]],4,FALSE)</f>
        <v>#REF!</v>
      </c>
      <c r="AS142">
        <v>11618</v>
      </c>
    </row>
    <row r="143" spans="1:45" ht="54" hidden="1" customHeight="1" x14ac:dyDescent="0.3">
      <c r="A143" s="60">
        <v>12118</v>
      </c>
      <c r="B143" s="5" t="s">
        <v>1167</v>
      </c>
      <c r="C143" s="5">
        <v>6</v>
      </c>
      <c r="D143" s="6" t="s">
        <v>1103</v>
      </c>
      <c r="E143" s="7" t="s">
        <v>1123</v>
      </c>
      <c r="F143" s="8" t="s">
        <v>1168</v>
      </c>
      <c r="G143" s="9" t="s">
        <v>51</v>
      </c>
      <c r="H143" s="9" t="s">
        <v>560</v>
      </c>
      <c r="I143" s="10" t="s">
        <v>1169</v>
      </c>
      <c r="J143" s="11">
        <v>44350</v>
      </c>
      <c r="K143" s="30" t="s">
        <v>1170</v>
      </c>
      <c r="L143" s="31">
        <v>44539</v>
      </c>
      <c r="M143" s="31">
        <v>44558</v>
      </c>
      <c r="N143" s="32"/>
      <c r="O143" s="32" t="s">
        <v>1171</v>
      </c>
      <c r="P143" s="20" t="s">
        <v>68</v>
      </c>
      <c r="Q143" s="33">
        <v>1</v>
      </c>
      <c r="R143" s="33">
        <v>1</v>
      </c>
      <c r="S143" s="33">
        <v>0</v>
      </c>
      <c r="T143" s="38">
        <v>0</v>
      </c>
      <c r="U143" s="38">
        <v>0</v>
      </c>
      <c r="V143" s="38">
        <v>44861</v>
      </c>
      <c r="W143" s="38">
        <v>44926</v>
      </c>
      <c r="X143" s="38" t="s">
        <v>68</v>
      </c>
      <c r="Y143" s="38"/>
      <c r="Z143" s="38">
        <v>44645</v>
      </c>
      <c r="AA143" s="38"/>
      <c r="AB143" s="38">
        <v>44846</v>
      </c>
      <c r="AC143" s="38"/>
      <c r="AD143" s="38">
        <v>0</v>
      </c>
      <c r="AE143" s="20">
        <v>0.1</v>
      </c>
      <c r="AF143" s="20">
        <v>5</v>
      </c>
      <c r="AG143" s="9" t="s">
        <v>1172</v>
      </c>
      <c r="AH143" s="9" t="s">
        <v>1173</v>
      </c>
      <c r="AI143" s="10" t="s">
        <v>1174</v>
      </c>
      <c r="AJ143" s="46">
        <v>3102548666</v>
      </c>
      <c r="AK143" s="47">
        <v>1112175736</v>
      </c>
      <c r="AL143" s="47">
        <v>0</v>
      </c>
      <c r="AM143" s="47">
        <v>1112175736</v>
      </c>
      <c r="AN143" s="47">
        <v>1172861432</v>
      </c>
      <c r="AO143" s="10" t="s">
        <v>1112</v>
      </c>
      <c r="AP143" s="10" t="s">
        <v>1131</v>
      </c>
      <c r="AQ143" t="e">
        <f>VLOOKUP(TCoordinacion[[#This Row],[ID SISTEMA DE INFORMACION]],[1]!ProyectosSGMO[[#All],[IDPROYECTO]:[DEPARTAMENTO]],3,FALSE)</f>
        <v>#REF!</v>
      </c>
      <c r="AR143" t="e">
        <f>VLOOKUP(TCoordinacion[[#This Row],[ID SISTEMA DE INFORMACION]],[1]!ProyectosSGMO[[#All],[IDPROYECTO]:[DEPARTAMENTO]],4,FALSE)</f>
        <v>#REF!</v>
      </c>
      <c r="AS143">
        <v>12118</v>
      </c>
    </row>
    <row r="144" spans="1:45" ht="54" hidden="1" customHeight="1" x14ac:dyDescent="0.3">
      <c r="A144" s="60">
        <v>11786</v>
      </c>
      <c r="B144" s="5" t="s">
        <v>1175</v>
      </c>
      <c r="C144" s="5">
        <v>6</v>
      </c>
      <c r="D144" s="6" t="s">
        <v>1103</v>
      </c>
      <c r="E144" s="7" t="s">
        <v>1123</v>
      </c>
      <c r="F144" s="8" t="s">
        <v>1176</v>
      </c>
      <c r="G144" s="9" t="s">
        <v>51</v>
      </c>
      <c r="H144" s="9" t="s">
        <v>606</v>
      </c>
      <c r="I144" s="10" t="s">
        <v>1177</v>
      </c>
      <c r="J144" s="11">
        <v>44350</v>
      </c>
      <c r="K144" s="30" t="s">
        <v>1178</v>
      </c>
      <c r="L144" s="31">
        <v>44588</v>
      </c>
      <c r="M144" s="31">
        <v>44621</v>
      </c>
      <c r="N144" s="32"/>
      <c r="O144" s="32" t="s">
        <v>1179</v>
      </c>
      <c r="P144" s="20" t="s">
        <v>68</v>
      </c>
      <c r="Q144" s="33">
        <v>1</v>
      </c>
      <c r="R144" s="33">
        <v>0.63249999999999995</v>
      </c>
      <c r="S144" s="33">
        <v>-0.36750000000000005</v>
      </c>
      <c r="T144" s="38">
        <v>0</v>
      </c>
      <c r="U144" s="38">
        <v>0</v>
      </c>
      <c r="V144" s="38">
        <v>44876</v>
      </c>
      <c r="W144" s="38">
        <v>44926</v>
      </c>
      <c r="X144" s="38" t="s">
        <v>68</v>
      </c>
      <c r="Y144" s="38"/>
      <c r="Z144" s="38">
        <v>44761</v>
      </c>
      <c r="AA144" s="38"/>
      <c r="AB144" s="38">
        <v>44862</v>
      </c>
      <c r="AC144" s="38"/>
      <c r="AD144" s="38">
        <v>0</v>
      </c>
      <c r="AE144" s="20">
        <v>4</v>
      </c>
      <c r="AF144" s="20">
        <v>4</v>
      </c>
      <c r="AG144" s="9" t="s">
        <v>1180</v>
      </c>
      <c r="AH144" s="9" t="s">
        <v>1181</v>
      </c>
      <c r="AI144" s="10" t="s">
        <v>1182</v>
      </c>
      <c r="AJ144" s="46">
        <v>66629408</v>
      </c>
      <c r="AK144" s="47">
        <v>1342748639</v>
      </c>
      <c r="AL144" s="47">
        <v>0</v>
      </c>
      <c r="AM144" s="47">
        <v>1342748639</v>
      </c>
      <c r="AN144" s="47">
        <v>1440459787</v>
      </c>
      <c r="AO144" s="10" t="s">
        <v>486</v>
      </c>
      <c r="AP144" s="10" t="s">
        <v>1131</v>
      </c>
      <c r="AQ144" t="e">
        <f>VLOOKUP(TCoordinacion[[#This Row],[ID SISTEMA DE INFORMACION]],[1]!ProyectosSGMO[[#All],[IDPROYECTO]:[DEPARTAMENTO]],3,FALSE)</f>
        <v>#REF!</v>
      </c>
      <c r="AR144" t="e">
        <f>VLOOKUP(TCoordinacion[[#This Row],[ID SISTEMA DE INFORMACION]],[1]!ProyectosSGMO[[#All],[IDPROYECTO]:[DEPARTAMENTO]],4,FALSE)</f>
        <v>#REF!</v>
      </c>
      <c r="AS144">
        <v>11786</v>
      </c>
    </row>
    <row r="145" spans="1:46" ht="54" hidden="1" customHeight="1" x14ac:dyDescent="0.3">
      <c r="A145" s="60">
        <v>12150</v>
      </c>
      <c r="B145" s="5" t="s">
        <v>1183</v>
      </c>
      <c r="C145" s="5">
        <v>6</v>
      </c>
      <c r="D145" s="6" t="s">
        <v>1103</v>
      </c>
      <c r="E145" s="7" t="s">
        <v>1142</v>
      </c>
      <c r="F145" s="8" t="s">
        <v>1184</v>
      </c>
      <c r="G145" s="9" t="s">
        <v>51</v>
      </c>
      <c r="H145" s="9" t="s">
        <v>560</v>
      </c>
      <c r="I145" s="10" t="s">
        <v>1185</v>
      </c>
      <c r="J145" s="11">
        <v>44411</v>
      </c>
      <c r="K145" s="30" t="s">
        <v>1186</v>
      </c>
      <c r="L145" s="31">
        <v>44617</v>
      </c>
      <c r="M145" s="31">
        <v>44684</v>
      </c>
      <c r="N145" s="32"/>
      <c r="O145" s="32" t="s">
        <v>1187</v>
      </c>
      <c r="P145" s="20" t="s">
        <v>56</v>
      </c>
      <c r="Q145" s="33">
        <v>0.9909</v>
      </c>
      <c r="R145" s="33">
        <v>0.65149999999999997</v>
      </c>
      <c r="S145" s="33">
        <v>-0.33940000000000003</v>
      </c>
      <c r="T145" s="38">
        <v>44924</v>
      </c>
      <c r="U145" s="38">
        <v>45056</v>
      </c>
      <c r="V145" s="38">
        <v>45057</v>
      </c>
      <c r="W145" s="38">
        <v>45107</v>
      </c>
      <c r="X145" s="38" t="s">
        <v>57</v>
      </c>
      <c r="Y145" s="38"/>
      <c r="Z145" s="38">
        <v>44734</v>
      </c>
      <c r="AA145" s="38"/>
      <c r="AB145" s="38">
        <v>0</v>
      </c>
      <c r="AC145" s="38"/>
      <c r="AD145" s="38">
        <v>0</v>
      </c>
      <c r="AE145" s="20">
        <v>3</v>
      </c>
      <c r="AF145" s="20">
        <v>4.5</v>
      </c>
      <c r="AG145" s="9" t="s">
        <v>1188</v>
      </c>
      <c r="AH145" s="9" t="s">
        <v>1189</v>
      </c>
      <c r="AI145" s="10" t="s">
        <v>1182</v>
      </c>
      <c r="AJ145" s="46">
        <v>66629408</v>
      </c>
      <c r="AK145" s="47">
        <v>2904832723.5799999</v>
      </c>
      <c r="AL145" s="47">
        <v>0</v>
      </c>
      <c r="AM145" s="47">
        <v>2904832723.5799999</v>
      </c>
      <c r="AN145" s="47">
        <v>3000000000</v>
      </c>
      <c r="AO145" s="10" t="s">
        <v>1150</v>
      </c>
      <c r="AP145" s="10" t="s">
        <v>1031</v>
      </c>
      <c r="AQ145" t="e">
        <f>VLOOKUP(TCoordinacion[[#This Row],[ID SISTEMA DE INFORMACION]],[1]!ProyectosSGMO[[#All],[IDPROYECTO]:[DEPARTAMENTO]],3,FALSE)</f>
        <v>#REF!</v>
      </c>
      <c r="AR145" t="e">
        <f>VLOOKUP(TCoordinacion[[#This Row],[ID SISTEMA DE INFORMACION]],[1]!ProyectosSGMO[[#All],[IDPROYECTO]:[DEPARTAMENTO]],4,FALSE)</f>
        <v>#REF!</v>
      </c>
      <c r="AS145">
        <v>12150</v>
      </c>
    </row>
    <row r="146" spans="1:46" ht="54" hidden="1" customHeight="1" x14ac:dyDescent="0.3">
      <c r="A146" s="60">
        <v>12156</v>
      </c>
      <c r="B146" s="5" t="s">
        <v>1190</v>
      </c>
      <c r="C146" s="5">
        <v>6</v>
      </c>
      <c r="D146" s="6" t="s">
        <v>1103</v>
      </c>
      <c r="E146" s="7" t="s">
        <v>1114</v>
      </c>
      <c r="F146" s="8" t="s">
        <v>1191</v>
      </c>
      <c r="G146" s="9" t="s">
        <v>51</v>
      </c>
      <c r="H146" s="5" t="s">
        <v>233</v>
      </c>
      <c r="I146" s="10" t="s">
        <v>1192</v>
      </c>
      <c r="J146" s="11">
        <v>44335</v>
      </c>
      <c r="K146" s="30" t="s">
        <v>1193</v>
      </c>
      <c r="L146" s="31">
        <v>44539</v>
      </c>
      <c r="M146" s="31">
        <v>44578</v>
      </c>
      <c r="N146" s="32"/>
      <c r="O146" s="32" t="s">
        <v>1194</v>
      </c>
      <c r="P146" s="20" t="s">
        <v>67</v>
      </c>
      <c r="Q146" s="33">
        <v>1</v>
      </c>
      <c r="R146" s="33">
        <v>1</v>
      </c>
      <c r="S146" s="33">
        <v>0</v>
      </c>
      <c r="T146" s="38">
        <v>0</v>
      </c>
      <c r="U146" s="38">
        <v>0</v>
      </c>
      <c r="V146" s="38">
        <v>44784</v>
      </c>
      <c r="W146" s="38">
        <v>44926</v>
      </c>
      <c r="X146" s="38" t="s">
        <v>68</v>
      </c>
      <c r="Y146" s="38"/>
      <c r="Z146" s="38">
        <v>44606</v>
      </c>
      <c r="AA146" s="38"/>
      <c r="AB146" s="38">
        <v>44748</v>
      </c>
      <c r="AC146" s="38"/>
      <c r="AD146" s="38">
        <v>44894</v>
      </c>
      <c r="AE146" s="20">
        <v>5</v>
      </c>
      <c r="AF146" s="20">
        <v>5.39</v>
      </c>
      <c r="AG146" s="9" t="s">
        <v>1138</v>
      </c>
      <c r="AH146" s="9" t="s">
        <v>1195</v>
      </c>
      <c r="AI146" s="10" t="s">
        <v>1196</v>
      </c>
      <c r="AJ146" s="46">
        <v>3182826091</v>
      </c>
      <c r="AK146" s="47">
        <v>1257930514</v>
      </c>
      <c r="AL146" s="47">
        <v>144572566</v>
      </c>
      <c r="AM146" s="47">
        <v>1402503080</v>
      </c>
      <c r="AN146" s="47">
        <v>1351037541</v>
      </c>
      <c r="AO146" s="10" t="s">
        <v>613</v>
      </c>
      <c r="AP146" s="10" t="s">
        <v>614</v>
      </c>
      <c r="AQ146" t="e">
        <f>VLOOKUP(TCoordinacion[[#This Row],[ID SISTEMA DE INFORMACION]],[1]!ProyectosSGMO[[#All],[IDPROYECTO]:[DEPARTAMENTO]],3,FALSE)</f>
        <v>#REF!</v>
      </c>
      <c r="AR146" t="e">
        <f>VLOOKUP(TCoordinacion[[#This Row],[ID SISTEMA DE INFORMACION]],[1]!ProyectosSGMO[[#All],[IDPROYECTO]:[DEPARTAMENTO]],4,FALSE)</f>
        <v>#REF!</v>
      </c>
      <c r="AS146">
        <v>12156</v>
      </c>
    </row>
    <row r="147" spans="1:46" ht="54" hidden="1" customHeight="1" x14ac:dyDescent="0.3">
      <c r="A147" s="60">
        <v>12236</v>
      </c>
      <c r="B147" s="5" t="s">
        <v>1197</v>
      </c>
      <c r="C147" s="5">
        <v>6</v>
      </c>
      <c r="D147" s="6" t="s">
        <v>1103</v>
      </c>
      <c r="E147" s="7" t="s">
        <v>1114</v>
      </c>
      <c r="F147" s="8" t="s">
        <v>1198</v>
      </c>
      <c r="G147" s="9" t="s">
        <v>51</v>
      </c>
      <c r="H147" s="9" t="s">
        <v>606</v>
      </c>
      <c r="I147" s="10" t="s">
        <v>1199</v>
      </c>
      <c r="J147" s="11">
        <v>44343</v>
      </c>
      <c r="K147" s="30" t="s">
        <v>1200</v>
      </c>
      <c r="L147" s="31">
        <v>44547</v>
      </c>
      <c r="M147" s="31">
        <v>44582</v>
      </c>
      <c r="N147" s="32"/>
      <c r="O147" s="32" t="s">
        <v>1201</v>
      </c>
      <c r="P147" s="20" t="s">
        <v>433</v>
      </c>
      <c r="Q147" s="33">
        <v>1</v>
      </c>
      <c r="R147" s="33">
        <v>1</v>
      </c>
      <c r="S147" s="33">
        <v>0</v>
      </c>
      <c r="T147" s="38">
        <v>0</v>
      </c>
      <c r="U147" s="38">
        <v>0</v>
      </c>
      <c r="V147" s="38">
        <v>44901</v>
      </c>
      <c r="W147" s="38">
        <v>44926</v>
      </c>
      <c r="X147" s="38" t="s">
        <v>68</v>
      </c>
      <c r="Y147" s="38"/>
      <c r="Z147" s="38">
        <v>44644</v>
      </c>
      <c r="AA147" s="38"/>
      <c r="AB147" s="38">
        <v>44827</v>
      </c>
      <c r="AC147" s="38"/>
      <c r="AD147" s="38">
        <v>44978</v>
      </c>
      <c r="AE147" s="20">
        <v>4</v>
      </c>
      <c r="AF147" s="20">
        <v>5.6</v>
      </c>
      <c r="AG147" s="9" t="s">
        <v>1202</v>
      </c>
      <c r="AH147" s="9" t="s">
        <v>1203</v>
      </c>
      <c r="AI147" s="10" t="s">
        <v>1204</v>
      </c>
      <c r="AJ147" s="46">
        <v>3163953443</v>
      </c>
      <c r="AK147" s="47">
        <v>1085973655.8</v>
      </c>
      <c r="AL147" s="47">
        <v>0</v>
      </c>
      <c r="AM147" s="47">
        <v>1085973655.8</v>
      </c>
      <c r="AN147" s="47">
        <v>1087954016</v>
      </c>
      <c r="AO147" s="10" t="s">
        <v>613</v>
      </c>
      <c r="AP147" s="10" t="s">
        <v>614</v>
      </c>
      <c r="AQ147" t="e">
        <f>VLOOKUP(TCoordinacion[[#This Row],[ID SISTEMA DE INFORMACION]],[1]!ProyectosSGMO[[#All],[IDPROYECTO]:[DEPARTAMENTO]],3,FALSE)</f>
        <v>#REF!</v>
      </c>
      <c r="AR147" t="e">
        <f>VLOOKUP(TCoordinacion[[#This Row],[ID SISTEMA DE INFORMACION]],[1]!ProyectosSGMO[[#All],[IDPROYECTO]:[DEPARTAMENTO]],4,FALSE)</f>
        <v>#REF!</v>
      </c>
      <c r="AS147">
        <v>12236</v>
      </c>
    </row>
    <row r="148" spans="1:46" ht="54" hidden="1" customHeight="1" x14ac:dyDescent="0.3">
      <c r="A148" s="62">
        <v>12357</v>
      </c>
      <c r="B148" s="5" t="s">
        <v>1205</v>
      </c>
      <c r="C148" s="5">
        <v>6</v>
      </c>
      <c r="D148" s="6" t="s">
        <v>1103</v>
      </c>
      <c r="E148" s="7" t="s">
        <v>1114</v>
      </c>
      <c r="F148" s="8" t="s">
        <v>1206</v>
      </c>
      <c r="G148" s="9" t="s">
        <v>51</v>
      </c>
      <c r="H148" s="9" t="s">
        <v>560</v>
      </c>
      <c r="I148" s="10" t="s">
        <v>1207</v>
      </c>
      <c r="J148" s="11">
        <v>44362</v>
      </c>
      <c r="K148" s="30" t="s">
        <v>1208</v>
      </c>
      <c r="L148" s="31">
        <v>44594</v>
      </c>
      <c r="M148" s="31">
        <v>44599</v>
      </c>
      <c r="N148" s="32"/>
      <c r="O148" s="32" t="s">
        <v>1209</v>
      </c>
      <c r="P148" s="20" t="s">
        <v>433</v>
      </c>
      <c r="Q148" s="33">
        <v>1</v>
      </c>
      <c r="R148" s="33">
        <v>1</v>
      </c>
      <c r="S148" s="33">
        <v>0</v>
      </c>
      <c r="T148" s="38">
        <v>0</v>
      </c>
      <c r="U148" s="38">
        <v>0</v>
      </c>
      <c r="V148" s="38">
        <v>44841</v>
      </c>
      <c r="W148" s="38">
        <v>44926</v>
      </c>
      <c r="X148" s="38" t="s">
        <v>68</v>
      </c>
      <c r="Y148" s="38"/>
      <c r="Z148" s="38">
        <v>44623</v>
      </c>
      <c r="AA148" s="38"/>
      <c r="AB148" s="38">
        <v>44777</v>
      </c>
      <c r="AC148" s="38"/>
      <c r="AD148" s="38">
        <v>44980</v>
      </c>
      <c r="AE148" s="20">
        <v>6</v>
      </c>
      <c r="AF148" s="20">
        <v>6</v>
      </c>
      <c r="AG148" s="9" t="s">
        <v>1210</v>
      </c>
      <c r="AH148" s="9" t="s">
        <v>1211</v>
      </c>
      <c r="AI148" s="10" t="s">
        <v>1212</v>
      </c>
      <c r="AJ148" s="46">
        <v>3112505986</v>
      </c>
      <c r="AK148" s="47">
        <v>1447883840</v>
      </c>
      <c r="AL148" s="47">
        <v>0</v>
      </c>
      <c r="AM148" s="47">
        <v>1447883840</v>
      </c>
      <c r="AN148" s="47">
        <v>1590682977</v>
      </c>
      <c r="AO148" s="10" t="s">
        <v>613</v>
      </c>
      <c r="AP148" s="10" t="s">
        <v>614</v>
      </c>
      <c r="AQ148" t="e">
        <f>VLOOKUP(TCoordinacion[[#This Row],[ID SISTEMA DE INFORMACION]],[1]!ProyectosSGMO[[#All],[IDPROYECTO]:[DEPARTAMENTO]],3,FALSE)</f>
        <v>#REF!</v>
      </c>
      <c r="AR148" t="e">
        <f>VLOOKUP(TCoordinacion[[#This Row],[ID SISTEMA DE INFORMACION]],[1]!ProyectosSGMO[[#All],[IDPROYECTO]:[DEPARTAMENTO]],4,FALSE)</f>
        <v>#REF!</v>
      </c>
      <c r="AS148">
        <v>12357</v>
      </c>
    </row>
    <row r="149" spans="1:46" ht="54" hidden="1" customHeight="1" x14ac:dyDescent="0.3">
      <c r="A149" s="60">
        <v>12547</v>
      </c>
      <c r="B149" s="5" t="s">
        <v>1213</v>
      </c>
      <c r="C149" s="5">
        <v>6</v>
      </c>
      <c r="D149" s="6" t="s">
        <v>1103</v>
      </c>
      <c r="E149" s="7" t="s">
        <v>1123</v>
      </c>
      <c r="F149" s="8" t="s">
        <v>1214</v>
      </c>
      <c r="G149" s="9" t="s">
        <v>51</v>
      </c>
      <c r="H149" s="9" t="s">
        <v>578</v>
      </c>
      <c r="I149" s="10" t="s">
        <v>1215</v>
      </c>
      <c r="J149" s="11">
        <v>44350</v>
      </c>
      <c r="K149" s="30" t="s">
        <v>1216</v>
      </c>
      <c r="L149" s="31">
        <v>44589</v>
      </c>
      <c r="M149" s="31">
        <v>44747</v>
      </c>
      <c r="N149" s="32"/>
      <c r="O149" s="32" t="s">
        <v>1217</v>
      </c>
      <c r="P149" s="20" t="s">
        <v>68</v>
      </c>
      <c r="Q149" s="33">
        <v>1</v>
      </c>
      <c r="R149" s="33">
        <v>0.44369999999999998</v>
      </c>
      <c r="S149" s="33">
        <v>-0.55630000000000002</v>
      </c>
      <c r="T149" s="38">
        <v>0</v>
      </c>
      <c r="U149" s="38">
        <v>0</v>
      </c>
      <c r="V149" s="38">
        <v>44917</v>
      </c>
      <c r="W149" s="38">
        <v>44926</v>
      </c>
      <c r="X149" s="38" t="s">
        <v>68</v>
      </c>
      <c r="Y149" s="38"/>
      <c r="Z149" s="38">
        <v>44749</v>
      </c>
      <c r="AA149" s="38"/>
      <c r="AB149" s="38">
        <v>44855</v>
      </c>
      <c r="AC149" s="38"/>
      <c r="AD149" s="38">
        <v>0</v>
      </c>
      <c r="AE149" s="20">
        <v>3</v>
      </c>
      <c r="AF149" s="20">
        <v>4</v>
      </c>
      <c r="AG149" s="9" t="s">
        <v>1218</v>
      </c>
      <c r="AH149" s="9" t="s">
        <v>1219</v>
      </c>
      <c r="AI149" s="10" t="s">
        <v>1159</v>
      </c>
      <c r="AJ149" s="46">
        <v>3132035336</v>
      </c>
      <c r="AK149" s="47">
        <v>812064857</v>
      </c>
      <c r="AL149" s="47">
        <v>0</v>
      </c>
      <c r="AM149" s="47">
        <v>812064857</v>
      </c>
      <c r="AN149" s="47">
        <v>820557005</v>
      </c>
      <c r="AO149" s="10" t="s">
        <v>1112</v>
      </c>
      <c r="AP149" s="10" t="s">
        <v>1131</v>
      </c>
      <c r="AQ149" t="e">
        <f>VLOOKUP(TCoordinacion[[#This Row],[ID SISTEMA DE INFORMACION]],[1]!ProyectosSGMO[[#All],[IDPROYECTO]:[DEPARTAMENTO]],3,FALSE)</f>
        <v>#REF!</v>
      </c>
      <c r="AR149" t="e">
        <f>VLOOKUP(TCoordinacion[[#This Row],[ID SISTEMA DE INFORMACION]],[1]!ProyectosSGMO[[#All],[IDPROYECTO]:[DEPARTAMENTO]],4,FALSE)</f>
        <v>#REF!</v>
      </c>
      <c r="AS149">
        <v>12547</v>
      </c>
    </row>
    <row r="150" spans="1:46" ht="54" hidden="1" customHeight="1" x14ac:dyDescent="0.3">
      <c r="A150" s="60">
        <v>12672</v>
      </c>
      <c r="B150" s="5" t="s">
        <v>1220</v>
      </c>
      <c r="C150" s="5">
        <v>6</v>
      </c>
      <c r="D150" s="6" t="s">
        <v>1103</v>
      </c>
      <c r="E150" s="7" t="s">
        <v>1123</v>
      </c>
      <c r="F150" s="8" t="s">
        <v>1221</v>
      </c>
      <c r="G150" s="9" t="s">
        <v>51</v>
      </c>
      <c r="H150" s="9" t="s">
        <v>606</v>
      </c>
      <c r="I150" s="10" t="s">
        <v>1222</v>
      </c>
      <c r="J150" s="11">
        <v>44350</v>
      </c>
      <c r="K150" s="30" t="s">
        <v>1223</v>
      </c>
      <c r="L150" s="31">
        <v>44609</v>
      </c>
      <c r="M150" s="31">
        <v>44671</v>
      </c>
      <c r="N150" s="32"/>
      <c r="O150" s="32" t="s">
        <v>1006</v>
      </c>
      <c r="P150" s="20" t="s">
        <v>68</v>
      </c>
      <c r="Q150" s="33">
        <v>1</v>
      </c>
      <c r="R150" s="33">
        <v>0.66469999999999996</v>
      </c>
      <c r="S150" s="33">
        <v>-0.33530000000000004</v>
      </c>
      <c r="T150" s="38">
        <v>0</v>
      </c>
      <c r="U150" s="38">
        <v>0</v>
      </c>
      <c r="V150" s="38">
        <v>44879</v>
      </c>
      <c r="W150" s="38">
        <v>44895</v>
      </c>
      <c r="X150" s="38" t="s">
        <v>68</v>
      </c>
      <c r="Y150" s="38"/>
      <c r="Z150" s="38">
        <v>44729</v>
      </c>
      <c r="AA150" s="38"/>
      <c r="AB150" s="38">
        <v>44867</v>
      </c>
      <c r="AC150" s="38"/>
      <c r="AD150" s="38">
        <v>0</v>
      </c>
      <c r="AE150" s="20">
        <v>3.5</v>
      </c>
      <c r="AF150" s="20">
        <v>4.5</v>
      </c>
      <c r="AG150" s="9" t="s">
        <v>1218</v>
      </c>
      <c r="AH150" s="9" t="s">
        <v>1224</v>
      </c>
      <c r="AI150" s="10" t="s">
        <v>1225</v>
      </c>
      <c r="AJ150" s="46">
        <v>3145089866</v>
      </c>
      <c r="AK150" s="47">
        <v>1039198127</v>
      </c>
      <c r="AL150" s="47">
        <v>0</v>
      </c>
      <c r="AM150" s="47">
        <v>1039198127</v>
      </c>
      <c r="AN150" s="47">
        <v>1039209840</v>
      </c>
      <c r="AO150" s="10" t="s">
        <v>1112</v>
      </c>
      <c r="AP150" s="10" t="s">
        <v>1131</v>
      </c>
      <c r="AQ150" t="e">
        <f>VLOOKUP(TCoordinacion[[#This Row],[ID SISTEMA DE INFORMACION]],[1]!ProyectosSGMO[[#All],[IDPROYECTO]:[DEPARTAMENTO]],3,FALSE)</f>
        <v>#REF!</v>
      </c>
      <c r="AR150" t="e">
        <f>VLOOKUP(TCoordinacion[[#This Row],[ID SISTEMA DE INFORMACION]],[1]!ProyectosSGMO[[#All],[IDPROYECTO]:[DEPARTAMENTO]],4,FALSE)</f>
        <v>#REF!</v>
      </c>
      <c r="AS150">
        <v>12672</v>
      </c>
    </row>
    <row r="151" spans="1:46" ht="54" hidden="1" customHeight="1" x14ac:dyDescent="0.3">
      <c r="A151" s="60">
        <v>11345</v>
      </c>
      <c r="B151" s="5" t="s">
        <v>1226</v>
      </c>
      <c r="C151" s="5">
        <v>7</v>
      </c>
      <c r="D151" s="6" t="s">
        <v>74</v>
      </c>
      <c r="E151" s="7" t="s">
        <v>1227</v>
      </c>
      <c r="F151" s="8" t="s">
        <v>1228</v>
      </c>
      <c r="G151" s="9" t="s">
        <v>51</v>
      </c>
      <c r="H151" s="9" t="s">
        <v>310</v>
      </c>
      <c r="I151" s="10" t="s">
        <v>1229</v>
      </c>
      <c r="J151" s="11">
        <v>44378</v>
      </c>
      <c r="K151" s="30" t="s">
        <v>1230</v>
      </c>
      <c r="L151" s="31">
        <v>44734</v>
      </c>
      <c r="M151" s="31">
        <v>44742</v>
      </c>
      <c r="N151" s="32"/>
      <c r="O151" s="32" t="s">
        <v>1231</v>
      </c>
      <c r="P151" s="20" t="s">
        <v>80</v>
      </c>
      <c r="Q151" s="33">
        <v>0.73929999999999996</v>
      </c>
      <c r="R151" s="33">
        <v>0.216</v>
      </c>
      <c r="S151" s="33">
        <v>-0.52329999999999999</v>
      </c>
      <c r="T151" s="38">
        <v>44924</v>
      </c>
      <c r="U151" s="38">
        <v>44998</v>
      </c>
      <c r="V151" s="38">
        <v>45138</v>
      </c>
      <c r="W151" s="38">
        <v>45138</v>
      </c>
      <c r="X151" s="38" t="s">
        <v>57</v>
      </c>
      <c r="Y151" s="38"/>
      <c r="Z151" s="38">
        <v>44770</v>
      </c>
      <c r="AA151" s="38"/>
      <c r="AB151" s="38">
        <v>0</v>
      </c>
      <c r="AC151" s="38"/>
      <c r="AD151" s="38">
        <v>0</v>
      </c>
      <c r="AE151" s="20">
        <v>5</v>
      </c>
      <c r="AF151" s="20">
        <v>5</v>
      </c>
      <c r="AG151" s="9" t="s">
        <v>1232</v>
      </c>
      <c r="AH151" s="9" t="s">
        <v>1233</v>
      </c>
      <c r="AI151" s="10" t="s">
        <v>1234</v>
      </c>
      <c r="AJ151" s="46">
        <v>3125060699</v>
      </c>
      <c r="AK151" s="47">
        <v>2405421847</v>
      </c>
      <c r="AL151" s="47">
        <v>0</v>
      </c>
      <c r="AM151" s="47">
        <v>2405421847</v>
      </c>
      <c r="AN151" s="47">
        <v>2405580074</v>
      </c>
      <c r="AO151" s="10" t="s">
        <v>1235</v>
      </c>
      <c r="AP151" s="55" t="s">
        <v>126</v>
      </c>
      <c r="AQ151" t="e">
        <f>VLOOKUP(TCoordinacion[[#This Row],[ID SISTEMA DE INFORMACION]],[1]!ProyectosSGMO[[#All],[IDPROYECTO]:[DEPARTAMENTO]],3,FALSE)</f>
        <v>#REF!</v>
      </c>
      <c r="AR151" t="e">
        <f>VLOOKUP(TCoordinacion[[#This Row],[ID SISTEMA DE INFORMACION]],[1]!ProyectosSGMO[[#All],[IDPROYECTO]:[DEPARTAMENTO]],4,FALSE)</f>
        <v>#REF!</v>
      </c>
      <c r="AS151">
        <v>11345</v>
      </c>
    </row>
    <row r="152" spans="1:46" ht="54" hidden="1" customHeight="1" x14ac:dyDescent="0.3">
      <c r="A152" s="60">
        <v>11354</v>
      </c>
      <c r="B152" s="5" t="s">
        <v>1236</v>
      </c>
      <c r="C152" s="5">
        <v>7</v>
      </c>
      <c r="D152" s="6" t="s">
        <v>74</v>
      </c>
      <c r="E152" s="7" t="s">
        <v>1227</v>
      </c>
      <c r="F152" s="8" t="s">
        <v>1237</v>
      </c>
      <c r="G152" s="9" t="s">
        <v>51</v>
      </c>
      <c r="H152" s="9" t="s">
        <v>310</v>
      </c>
      <c r="I152" s="10" t="s">
        <v>1238</v>
      </c>
      <c r="J152" s="11">
        <v>44344</v>
      </c>
      <c r="K152" s="30" t="s">
        <v>1239</v>
      </c>
      <c r="L152" s="31">
        <v>44663</v>
      </c>
      <c r="M152" s="31">
        <v>44684</v>
      </c>
      <c r="N152" s="32"/>
      <c r="O152" s="32" t="s">
        <v>1240</v>
      </c>
      <c r="P152" s="20" t="s">
        <v>80</v>
      </c>
      <c r="Q152" s="33">
        <v>0.96389999999999998</v>
      </c>
      <c r="R152" s="33">
        <v>0.4269</v>
      </c>
      <c r="S152" s="33">
        <v>-0.53699999999999992</v>
      </c>
      <c r="T152" s="38">
        <v>0</v>
      </c>
      <c r="U152" s="38">
        <v>45027</v>
      </c>
      <c r="V152" s="38">
        <v>45063</v>
      </c>
      <c r="W152" s="38">
        <v>45138</v>
      </c>
      <c r="X152" s="38" t="s">
        <v>57</v>
      </c>
      <c r="Y152" s="38"/>
      <c r="Z152" s="38">
        <v>44726</v>
      </c>
      <c r="AA152" s="38"/>
      <c r="AB152" s="38" t="s">
        <v>1241</v>
      </c>
      <c r="AC152" s="38"/>
      <c r="AD152" s="38">
        <v>0</v>
      </c>
      <c r="AE152" s="20">
        <v>6</v>
      </c>
      <c r="AF152" s="20">
        <v>6</v>
      </c>
      <c r="AG152" s="9" t="s">
        <v>1242</v>
      </c>
      <c r="AH152" s="9" t="s">
        <v>1243</v>
      </c>
      <c r="AI152" s="10" t="s">
        <v>1244</v>
      </c>
      <c r="AJ152" s="46" t="s">
        <v>1245</v>
      </c>
      <c r="AK152" s="47">
        <v>2393952645</v>
      </c>
      <c r="AL152" s="47">
        <v>0</v>
      </c>
      <c r="AM152" s="47">
        <v>2393952645</v>
      </c>
      <c r="AN152" s="47">
        <v>2394206522</v>
      </c>
      <c r="AO152" s="10" t="s">
        <v>1112</v>
      </c>
      <c r="AP152" s="10" t="s">
        <v>1131</v>
      </c>
      <c r="AQ152" t="e">
        <f>VLOOKUP(TCoordinacion[[#This Row],[ID SISTEMA DE INFORMACION]],[1]!ProyectosSGMO[[#All],[IDPROYECTO]:[DEPARTAMENTO]],3,FALSE)</f>
        <v>#REF!</v>
      </c>
      <c r="AR152" t="e">
        <f>VLOOKUP(TCoordinacion[[#This Row],[ID SISTEMA DE INFORMACION]],[1]!ProyectosSGMO[[#All],[IDPROYECTO]:[DEPARTAMENTO]],4,FALSE)</f>
        <v>#REF!</v>
      </c>
      <c r="AS152">
        <v>11354</v>
      </c>
    </row>
    <row r="153" spans="1:46" ht="54" hidden="1" customHeight="1" x14ac:dyDescent="0.3">
      <c r="A153" s="60">
        <v>12915</v>
      </c>
      <c r="B153" s="5" t="s">
        <v>1246</v>
      </c>
      <c r="C153" s="12">
        <v>7</v>
      </c>
      <c r="D153" s="13" t="s">
        <v>74</v>
      </c>
      <c r="E153" s="14" t="s">
        <v>75</v>
      </c>
      <c r="F153" s="15" t="s">
        <v>1247</v>
      </c>
      <c r="G153" s="16" t="s">
        <v>51</v>
      </c>
      <c r="H153" s="16" t="s">
        <v>52</v>
      </c>
      <c r="I153" s="17" t="s">
        <v>77</v>
      </c>
      <c r="J153" s="18"/>
      <c r="K153" s="30" t="s">
        <v>89</v>
      </c>
      <c r="L153" s="31">
        <v>44774</v>
      </c>
      <c r="M153" s="31">
        <v>44790</v>
      </c>
      <c r="N153" s="32"/>
      <c r="O153" s="32"/>
      <c r="P153" s="20" t="s">
        <v>80</v>
      </c>
      <c r="Q153" s="33">
        <v>1</v>
      </c>
      <c r="R153" s="33">
        <v>0.99</v>
      </c>
      <c r="S153" s="33">
        <v>-1.0000000000000009E-2</v>
      </c>
      <c r="T153" s="38">
        <v>0</v>
      </c>
      <c r="U153" s="38">
        <v>45007</v>
      </c>
      <c r="V153" s="38">
        <v>45037</v>
      </c>
      <c r="W153" s="38">
        <v>45138</v>
      </c>
      <c r="X153" s="38" t="s">
        <v>57</v>
      </c>
      <c r="Y153" s="38"/>
      <c r="Z153" s="38">
        <v>44825</v>
      </c>
      <c r="AA153" s="38"/>
      <c r="AB153" s="38">
        <v>0</v>
      </c>
      <c r="AC153" s="38"/>
      <c r="AD153" s="38">
        <v>0</v>
      </c>
      <c r="AE153" s="20">
        <v>3</v>
      </c>
      <c r="AF153" s="20">
        <v>3</v>
      </c>
      <c r="AG153" s="9" t="s">
        <v>1248</v>
      </c>
      <c r="AH153" s="9" t="s">
        <v>82</v>
      </c>
      <c r="AI153" s="10" t="s">
        <v>83</v>
      </c>
      <c r="AJ153" s="46">
        <v>3127687707</v>
      </c>
      <c r="AK153" s="47">
        <v>131310191.01000001</v>
      </c>
      <c r="AL153" s="47">
        <v>0</v>
      </c>
      <c r="AM153" s="47">
        <v>131310191.01000001</v>
      </c>
      <c r="AN153" s="47"/>
      <c r="AO153" s="10" t="s">
        <v>84</v>
      </c>
      <c r="AP153" s="10" t="s">
        <v>85</v>
      </c>
      <c r="AQ153" t="e">
        <f>VLOOKUP(TCoordinacion[[#This Row],[ID SISTEMA DE INFORMACION]],[1]!ProyectosSGMO[[#All],[IDPROYECTO]:[DEPARTAMENTO]],3,FALSE)</f>
        <v>#REF!</v>
      </c>
      <c r="AR153" t="e">
        <f>VLOOKUP(TCoordinacion[[#This Row],[ID SISTEMA DE INFORMACION]],[1]!ProyectosSGMO[[#All],[IDPROYECTO]:[DEPARTAMENTO]],4,FALSE)</f>
        <v>#REF!</v>
      </c>
      <c r="AS153" s="70">
        <v>12915</v>
      </c>
      <c r="AT153" s="70" t="s">
        <v>86</v>
      </c>
    </row>
    <row r="154" spans="1:46" ht="54" hidden="1" customHeight="1" x14ac:dyDescent="0.3">
      <c r="A154" s="60">
        <v>12916</v>
      </c>
      <c r="B154" s="5" t="s">
        <v>1249</v>
      </c>
      <c r="C154" s="12">
        <v>7</v>
      </c>
      <c r="D154" s="13" t="s">
        <v>74</v>
      </c>
      <c r="E154" s="14" t="s">
        <v>75</v>
      </c>
      <c r="F154" s="15" t="s">
        <v>1250</v>
      </c>
      <c r="G154" s="16" t="s">
        <v>51</v>
      </c>
      <c r="H154" s="16" t="s">
        <v>52</v>
      </c>
      <c r="I154" s="17" t="s">
        <v>77</v>
      </c>
      <c r="J154" s="18"/>
      <c r="K154" s="30" t="s">
        <v>89</v>
      </c>
      <c r="L154" s="31">
        <v>44774</v>
      </c>
      <c r="M154" s="31">
        <v>44790</v>
      </c>
      <c r="N154" s="32"/>
      <c r="O154" s="32"/>
      <c r="P154" s="20" t="s">
        <v>80</v>
      </c>
      <c r="Q154" s="33">
        <v>0.99</v>
      </c>
      <c r="R154" s="33">
        <v>0.91316703504894214</v>
      </c>
      <c r="S154" s="33">
        <v>-7.6832964951057847E-2</v>
      </c>
      <c r="T154" s="38">
        <v>0</v>
      </c>
      <c r="U154" s="38">
        <v>45007</v>
      </c>
      <c r="V154" s="38">
        <v>45037</v>
      </c>
      <c r="W154" s="38">
        <v>45138</v>
      </c>
      <c r="X154" s="38" t="s">
        <v>57</v>
      </c>
      <c r="Y154" s="38"/>
      <c r="Z154" s="38">
        <v>44825</v>
      </c>
      <c r="AA154" s="38"/>
      <c r="AB154" s="38">
        <v>0</v>
      </c>
      <c r="AC154" s="38"/>
      <c r="AD154" s="38">
        <v>0</v>
      </c>
      <c r="AE154" s="20">
        <v>3</v>
      </c>
      <c r="AF154" s="20">
        <v>3</v>
      </c>
      <c r="AG154" s="9" t="s">
        <v>1251</v>
      </c>
      <c r="AH154" s="9" t="s">
        <v>82</v>
      </c>
      <c r="AI154" s="10" t="s">
        <v>83</v>
      </c>
      <c r="AJ154" s="46">
        <v>3127687707</v>
      </c>
      <c r="AK154" s="47">
        <v>217809235.06999999</v>
      </c>
      <c r="AL154" s="47">
        <v>0</v>
      </c>
      <c r="AM154" s="47">
        <v>217809235.06999999</v>
      </c>
      <c r="AN154" s="47"/>
      <c r="AO154" s="10" t="s">
        <v>84</v>
      </c>
      <c r="AP154" s="10" t="s">
        <v>85</v>
      </c>
      <c r="AQ154" t="e">
        <f>VLOOKUP(TCoordinacion[[#This Row],[ID SISTEMA DE INFORMACION]],[1]!ProyectosSGMO[[#All],[IDPROYECTO]:[DEPARTAMENTO]],3,FALSE)</f>
        <v>#REF!</v>
      </c>
      <c r="AR154" t="e">
        <f>VLOOKUP(TCoordinacion[[#This Row],[ID SISTEMA DE INFORMACION]],[1]!ProyectosSGMO[[#All],[IDPROYECTO]:[DEPARTAMENTO]],4,FALSE)</f>
        <v>#REF!</v>
      </c>
      <c r="AS154" s="70">
        <v>12916</v>
      </c>
      <c r="AT154" s="70" t="s">
        <v>86</v>
      </c>
    </row>
    <row r="155" spans="1:46" ht="54" hidden="1" customHeight="1" x14ac:dyDescent="0.3">
      <c r="A155" s="60">
        <v>11644</v>
      </c>
      <c r="B155" s="5" t="s">
        <v>1252</v>
      </c>
      <c r="C155" s="5">
        <v>7</v>
      </c>
      <c r="D155" s="6" t="s">
        <v>74</v>
      </c>
      <c r="E155" s="7" t="s">
        <v>1253</v>
      </c>
      <c r="F155" s="8" t="s">
        <v>1254</v>
      </c>
      <c r="G155" s="9" t="s">
        <v>51</v>
      </c>
      <c r="H155" s="9" t="s">
        <v>52</v>
      </c>
      <c r="I155" s="10" t="s">
        <v>1255</v>
      </c>
      <c r="J155" s="11">
        <v>44341</v>
      </c>
      <c r="K155" s="30" t="s">
        <v>1256</v>
      </c>
      <c r="L155" s="31">
        <v>44636</v>
      </c>
      <c r="M155" s="31">
        <v>44657</v>
      </c>
      <c r="N155" s="32"/>
      <c r="O155" s="32" t="s">
        <v>1257</v>
      </c>
      <c r="P155" s="20" t="s">
        <v>322</v>
      </c>
      <c r="Q155" s="33">
        <v>1</v>
      </c>
      <c r="R155" s="33">
        <v>1</v>
      </c>
      <c r="S155" s="33">
        <v>0</v>
      </c>
      <c r="T155" s="38">
        <v>44735</v>
      </c>
      <c r="U155" s="38">
        <v>44789</v>
      </c>
      <c r="V155" s="38">
        <v>44816</v>
      </c>
      <c r="W155" s="38">
        <v>44895</v>
      </c>
      <c r="X155" s="38" t="s">
        <v>68</v>
      </c>
      <c r="Y155" s="38"/>
      <c r="Z155" s="38">
        <v>44672</v>
      </c>
      <c r="AA155" s="38"/>
      <c r="AB155" s="38">
        <v>44761</v>
      </c>
      <c r="AC155" s="38"/>
      <c r="AD155" s="38" t="s">
        <v>1258</v>
      </c>
      <c r="AE155" s="20">
        <v>3</v>
      </c>
      <c r="AF155" s="20">
        <v>3</v>
      </c>
      <c r="AG155" s="9" t="s">
        <v>1259</v>
      </c>
      <c r="AH155" s="9" t="s">
        <v>1260</v>
      </c>
      <c r="AI155" s="10" t="s">
        <v>1261</v>
      </c>
      <c r="AJ155" s="46" t="s">
        <v>1262</v>
      </c>
      <c r="AK155" s="47">
        <v>947560967.37</v>
      </c>
      <c r="AL155" s="47">
        <v>0</v>
      </c>
      <c r="AM155" s="47">
        <v>947560967.37</v>
      </c>
      <c r="AN155" s="47">
        <v>968538867</v>
      </c>
      <c r="AO155" s="10" t="s">
        <v>1112</v>
      </c>
      <c r="AP155" s="10" t="s">
        <v>1131</v>
      </c>
      <c r="AQ155" t="e">
        <f>VLOOKUP(TCoordinacion[[#This Row],[ID SISTEMA DE INFORMACION]],[1]!ProyectosSGMO[[#All],[IDPROYECTO]:[DEPARTAMENTO]],3,FALSE)</f>
        <v>#REF!</v>
      </c>
      <c r="AR155" t="e">
        <f>VLOOKUP(TCoordinacion[[#This Row],[ID SISTEMA DE INFORMACION]],[1]!ProyectosSGMO[[#All],[IDPROYECTO]:[DEPARTAMENTO]],4,FALSE)</f>
        <v>#REF!</v>
      </c>
      <c r="AS155">
        <v>11644</v>
      </c>
    </row>
    <row r="156" spans="1:46" ht="54" hidden="1" customHeight="1" x14ac:dyDescent="0.3">
      <c r="A156" s="60">
        <v>12701</v>
      </c>
      <c r="B156" s="5" t="s">
        <v>1263</v>
      </c>
      <c r="C156" s="5">
        <v>7</v>
      </c>
      <c r="D156" s="6" t="s">
        <v>74</v>
      </c>
      <c r="E156" s="7" t="s">
        <v>1227</v>
      </c>
      <c r="F156" s="8" t="s">
        <v>1264</v>
      </c>
      <c r="G156" s="9" t="s">
        <v>51</v>
      </c>
      <c r="H156" s="9" t="s">
        <v>233</v>
      </c>
      <c r="I156" s="10" t="s">
        <v>1265</v>
      </c>
      <c r="J156" s="11">
        <v>44347</v>
      </c>
      <c r="K156" s="30" t="s">
        <v>1266</v>
      </c>
      <c r="L156" s="31">
        <v>44539</v>
      </c>
      <c r="M156" s="31">
        <v>44585</v>
      </c>
      <c r="N156" s="32"/>
      <c r="O156" s="32" t="s">
        <v>1267</v>
      </c>
      <c r="P156" s="20" t="s">
        <v>67</v>
      </c>
      <c r="Q156" s="33">
        <v>1</v>
      </c>
      <c r="R156" s="33">
        <v>1</v>
      </c>
      <c r="S156" s="33">
        <v>0</v>
      </c>
      <c r="T156" s="38">
        <v>0</v>
      </c>
      <c r="U156" s="38">
        <v>0</v>
      </c>
      <c r="V156" s="38">
        <v>44779</v>
      </c>
      <c r="W156" s="38">
        <v>44865</v>
      </c>
      <c r="X156" s="38" t="s">
        <v>68</v>
      </c>
      <c r="Y156" s="38"/>
      <c r="Z156" s="38">
        <v>44603</v>
      </c>
      <c r="AA156" s="38"/>
      <c r="AB156" s="38">
        <v>44729</v>
      </c>
      <c r="AC156" s="38"/>
      <c r="AD156" s="38" t="s">
        <v>1268</v>
      </c>
      <c r="AE156" s="20">
        <v>4</v>
      </c>
      <c r="AF156" s="20">
        <v>5</v>
      </c>
      <c r="AG156" s="9" t="s">
        <v>1269</v>
      </c>
      <c r="AH156" s="9" t="s">
        <v>1270</v>
      </c>
      <c r="AI156" s="10" t="s">
        <v>1271</v>
      </c>
      <c r="AJ156" s="46" t="s">
        <v>1272</v>
      </c>
      <c r="AK156" s="47">
        <v>898460607</v>
      </c>
      <c r="AL156" s="47">
        <v>109566857</v>
      </c>
      <c r="AM156" s="47">
        <v>1008027464</v>
      </c>
      <c r="AN156" s="47">
        <v>930284922</v>
      </c>
      <c r="AO156" s="10" t="s">
        <v>1112</v>
      </c>
      <c r="AP156" s="10" t="s">
        <v>1131</v>
      </c>
      <c r="AQ156" t="e">
        <f>VLOOKUP(TCoordinacion[[#This Row],[ID SISTEMA DE INFORMACION]],[1]!ProyectosSGMO[[#All],[IDPROYECTO]:[DEPARTAMENTO]],3,FALSE)</f>
        <v>#REF!</v>
      </c>
      <c r="AR156" t="e">
        <f>VLOOKUP(TCoordinacion[[#This Row],[ID SISTEMA DE INFORMACION]],[1]!ProyectosSGMO[[#All],[IDPROYECTO]:[DEPARTAMENTO]],4,FALSE)</f>
        <v>#REF!</v>
      </c>
      <c r="AS156">
        <v>12701</v>
      </c>
    </row>
    <row r="157" spans="1:46" ht="54" hidden="1" customHeight="1" x14ac:dyDescent="0.3">
      <c r="A157" s="60">
        <v>11433</v>
      </c>
      <c r="B157" s="5" t="s">
        <v>1273</v>
      </c>
      <c r="C157" s="5">
        <v>7</v>
      </c>
      <c r="D157" s="6" t="s">
        <v>74</v>
      </c>
      <c r="E157" s="7" t="s">
        <v>921</v>
      </c>
      <c r="F157" s="8" t="s">
        <v>1274</v>
      </c>
      <c r="G157" s="9" t="s">
        <v>51</v>
      </c>
      <c r="H157" s="9" t="s">
        <v>233</v>
      </c>
      <c r="I157" s="10" t="s">
        <v>1275</v>
      </c>
      <c r="J157" s="11">
        <v>44336</v>
      </c>
      <c r="K157" s="30" t="s">
        <v>1276</v>
      </c>
      <c r="L157" s="31">
        <v>44630</v>
      </c>
      <c r="M157" s="31">
        <v>44655</v>
      </c>
      <c r="N157" s="32"/>
      <c r="O157" s="32" t="s">
        <v>1277</v>
      </c>
      <c r="P157" s="20" t="s">
        <v>68</v>
      </c>
      <c r="Q157" s="33">
        <v>1</v>
      </c>
      <c r="R157" s="33">
        <v>1</v>
      </c>
      <c r="S157" s="33">
        <v>0</v>
      </c>
      <c r="T157" s="38">
        <v>0</v>
      </c>
      <c r="U157" s="38">
        <v>0</v>
      </c>
      <c r="V157" s="38">
        <v>44907</v>
      </c>
      <c r="W157" s="38">
        <v>44926</v>
      </c>
      <c r="X157" s="38" t="s">
        <v>68</v>
      </c>
      <c r="Y157" s="38"/>
      <c r="Z157" s="38">
        <v>44755</v>
      </c>
      <c r="AA157" s="38"/>
      <c r="AB157" s="38">
        <v>44875</v>
      </c>
      <c r="AC157" s="38"/>
      <c r="AD157" s="38">
        <v>0</v>
      </c>
      <c r="AE157" s="20">
        <v>5</v>
      </c>
      <c r="AF157" s="20">
        <v>5</v>
      </c>
      <c r="AG157" s="9" t="s">
        <v>1278</v>
      </c>
      <c r="AH157" s="9" t="s">
        <v>1279</v>
      </c>
      <c r="AI157" s="10" t="s">
        <v>1280</v>
      </c>
      <c r="AJ157" s="46">
        <v>3043149931</v>
      </c>
      <c r="AK157" s="47">
        <v>1357485104.97</v>
      </c>
      <c r="AL157" s="47">
        <v>0</v>
      </c>
      <c r="AM157" s="47">
        <v>1357485104.97</v>
      </c>
      <c r="AN157" s="47">
        <v>1783695667</v>
      </c>
      <c r="AO157" s="10" t="s">
        <v>84</v>
      </c>
      <c r="AP157" s="10" t="s">
        <v>1031</v>
      </c>
      <c r="AQ157" t="e">
        <f>VLOOKUP(TCoordinacion[[#This Row],[ID SISTEMA DE INFORMACION]],[1]!ProyectosSGMO[[#All],[IDPROYECTO]:[DEPARTAMENTO]],3,FALSE)</f>
        <v>#REF!</v>
      </c>
      <c r="AR157" t="e">
        <f>VLOOKUP(TCoordinacion[[#This Row],[ID SISTEMA DE INFORMACION]],[1]!ProyectosSGMO[[#All],[IDPROYECTO]:[DEPARTAMENTO]],4,FALSE)</f>
        <v>#REF!</v>
      </c>
      <c r="AS157">
        <v>11433</v>
      </c>
    </row>
    <row r="158" spans="1:46" ht="54" hidden="1" customHeight="1" x14ac:dyDescent="0.3">
      <c r="A158" s="60">
        <v>11931</v>
      </c>
      <c r="B158" s="5" t="s">
        <v>1281</v>
      </c>
      <c r="C158" s="5">
        <v>7</v>
      </c>
      <c r="D158" s="6" t="s">
        <v>74</v>
      </c>
      <c r="E158" s="7" t="s">
        <v>921</v>
      </c>
      <c r="F158" s="8" t="s">
        <v>1282</v>
      </c>
      <c r="G158" s="9" t="s">
        <v>51</v>
      </c>
      <c r="H158" s="9" t="s">
        <v>233</v>
      </c>
      <c r="I158" s="10" t="s">
        <v>1283</v>
      </c>
      <c r="J158" s="11">
        <v>44351</v>
      </c>
      <c r="K158" s="30" t="s">
        <v>1284</v>
      </c>
      <c r="L158" s="31">
        <v>44634</v>
      </c>
      <c r="M158" s="31">
        <v>44747</v>
      </c>
      <c r="N158" s="32"/>
      <c r="O158" s="32" t="s">
        <v>1285</v>
      </c>
      <c r="P158" s="20" t="s">
        <v>56</v>
      </c>
      <c r="Q158" s="33">
        <v>0.95669999999999999</v>
      </c>
      <c r="R158" s="33">
        <v>0.96499999999999997</v>
      </c>
      <c r="S158" s="33">
        <v>8.3000000000000001E-3</v>
      </c>
      <c r="T158" s="38">
        <v>44915</v>
      </c>
      <c r="U158" s="38">
        <v>45071</v>
      </c>
      <c r="V158" s="38">
        <v>45074</v>
      </c>
      <c r="W158" s="38">
        <v>44917</v>
      </c>
      <c r="X158" s="38" t="s">
        <v>68</v>
      </c>
      <c r="Y158" s="38"/>
      <c r="Z158" s="38">
        <v>44812</v>
      </c>
      <c r="AA158" s="38"/>
      <c r="AB158" s="38">
        <v>44889</v>
      </c>
      <c r="AC158" s="38"/>
      <c r="AD158" s="38">
        <v>0</v>
      </c>
      <c r="AE158" s="20">
        <v>3</v>
      </c>
      <c r="AF158" s="20">
        <v>3</v>
      </c>
      <c r="AG158" s="9" t="s">
        <v>1286</v>
      </c>
      <c r="AH158" s="9" t="s">
        <v>1287</v>
      </c>
      <c r="AI158" s="10" t="s">
        <v>1288</v>
      </c>
      <c r="AJ158" s="46">
        <v>3154395524</v>
      </c>
      <c r="AK158" s="47">
        <v>564337034</v>
      </c>
      <c r="AL158" s="47">
        <v>0</v>
      </c>
      <c r="AM158" s="47">
        <v>564337034</v>
      </c>
      <c r="AN158" s="47">
        <v>603191146</v>
      </c>
      <c r="AO158" s="10" t="s">
        <v>84</v>
      </c>
      <c r="AP158" s="10" t="s">
        <v>1031</v>
      </c>
      <c r="AQ158" t="e">
        <f>VLOOKUP(TCoordinacion[[#This Row],[ID SISTEMA DE INFORMACION]],[1]!ProyectosSGMO[[#All],[IDPROYECTO]:[DEPARTAMENTO]],3,FALSE)</f>
        <v>#REF!</v>
      </c>
      <c r="AR158" t="e">
        <f>VLOOKUP(TCoordinacion[[#This Row],[ID SISTEMA DE INFORMACION]],[1]!ProyectosSGMO[[#All],[IDPROYECTO]:[DEPARTAMENTO]],4,FALSE)</f>
        <v>#REF!</v>
      </c>
      <c r="AS158">
        <v>11931</v>
      </c>
    </row>
    <row r="159" spans="1:46" ht="54" hidden="1" customHeight="1" x14ac:dyDescent="0.3">
      <c r="A159" s="60">
        <v>11985</v>
      </c>
      <c r="B159" s="5" t="s">
        <v>1289</v>
      </c>
      <c r="C159" s="5">
        <v>7</v>
      </c>
      <c r="D159" s="6" t="s">
        <v>74</v>
      </c>
      <c r="E159" s="7" t="s">
        <v>1253</v>
      </c>
      <c r="F159" s="8" t="s">
        <v>1290</v>
      </c>
      <c r="G159" s="9" t="s">
        <v>51</v>
      </c>
      <c r="H159" s="9" t="s">
        <v>310</v>
      </c>
      <c r="I159" s="10" t="s">
        <v>1291</v>
      </c>
      <c r="J159" s="11">
        <v>44341</v>
      </c>
      <c r="K159" s="30" t="s">
        <v>1292</v>
      </c>
      <c r="L159" s="31">
        <v>44650</v>
      </c>
      <c r="M159" s="31">
        <v>44713</v>
      </c>
      <c r="N159" s="32"/>
      <c r="O159" s="32" t="s">
        <v>1293</v>
      </c>
      <c r="P159" s="20" t="s">
        <v>56</v>
      </c>
      <c r="Q159" s="33">
        <v>0.90510000000000002</v>
      </c>
      <c r="R159" s="33">
        <v>0.70079999999999998</v>
      </c>
      <c r="S159" s="33">
        <v>-0.20430000000000004</v>
      </c>
      <c r="T159" s="38">
        <v>44904</v>
      </c>
      <c r="U159" s="38">
        <v>45057</v>
      </c>
      <c r="V159" s="38">
        <v>45089</v>
      </c>
      <c r="W159" s="38">
        <v>45138</v>
      </c>
      <c r="X159" s="38" t="s">
        <v>57</v>
      </c>
      <c r="Y159" s="38"/>
      <c r="Z159" s="38" t="s">
        <v>1294</v>
      </c>
      <c r="AA159" s="38"/>
      <c r="AB159" s="38">
        <v>44890</v>
      </c>
      <c r="AC159" s="38"/>
      <c r="AD159" s="38">
        <v>0</v>
      </c>
      <c r="AE159" s="20">
        <v>5</v>
      </c>
      <c r="AF159" s="20">
        <v>5</v>
      </c>
      <c r="AG159" s="9" t="s">
        <v>1295</v>
      </c>
      <c r="AH159" s="9" t="s">
        <v>1296</v>
      </c>
      <c r="AI159" s="10" t="s">
        <v>1297</v>
      </c>
      <c r="AJ159" s="46">
        <v>3002167720</v>
      </c>
      <c r="AK159" s="47">
        <v>2140557420</v>
      </c>
      <c r="AL159" s="47">
        <v>0</v>
      </c>
      <c r="AM159" s="47">
        <v>2140557420</v>
      </c>
      <c r="AN159" s="47">
        <v>2140658294</v>
      </c>
      <c r="AO159" s="10" t="s">
        <v>1112</v>
      </c>
      <c r="AP159" s="10" t="s">
        <v>1131</v>
      </c>
      <c r="AQ159" t="e">
        <f>VLOOKUP(TCoordinacion[[#This Row],[ID SISTEMA DE INFORMACION]],[1]!ProyectosSGMO[[#All],[IDPROYECTO]:[DEPARTAMENTO]],3,FALSE)</f>
        <v>#REF!</v>
      </c>
      <c r="AR159" t="e">
        <f>VLOOKUP(TCoordinacion[[#This Row],[ID SISTEMA DE INFORMACION]],[1]!ProyectosSGMO[[#All],[IDPROYECTO]:[DEPARTAMENTO]],4,FALSE)</f>
        <v>#REF!</v>
      </c>
      <c r="AS159">
        <v>11985</v>
      </c>
    </row>
    <row r="160" spans="1:46" ht="54" hidden="1" customHeight="1" x14ac:dyDescent="0.3">
      <c r="A160" s="60">
        <v>11999</v>
      </c>
      <c r="B160" s="5" t="s">
        <v>1298</v>
      </c>
      <c r="C160" s="5">
        <v>7</v>
      </c>
      <c r="D160" s="6" t="s">
        <v>74</v>
      </c>
      <c r="E160" s="7" t="s">
        <v>1253</v>
      </c>
      <c r="F160" s="8" t="s">
        <v>1299</v>
      </c>
      <c r="G160" s="9" t="s">
        <v>51</v>
      </c>
      <c r="H160" s="9" t="s">
        <v>310</v>
      </c>
      <c r="I160" s="10" t="s">
        <v>1300</v>
      </c>
      <c r="J160" s="11">
        <v>44341</v>
      </c>
      <c r="K160" s="30" t="s">
        <v>1301</v>
      </c>
      <c r="L160" s="31">
        <v>44648</v>
      </c>
      <c r="M160" s="31">
        <v>44690</v>
      </c>
      <c r="N160" s="32"/>
      <c r="O160" s="32" t="s">
        <v>1302</v>
      </c>
      <c r="P160" s="20" t="s">
        <v>56</v>
      </c>
      <c r="Q160" s="33">
        <v>0.91200000000000003</v>
      </c>
      <c r="R160" s="33">
        <v>0.307</v>
      </c>
      <c r="S160" s="33">
        <v>-0.60499999999999998</v>
      </c>
      <c r="T160" s="38">
        <v>44999</v>
      </c>
      <c r="U160" s="38">
        <v>45059</v>
      </c>
      <c r="V160" s="38">
        <v>45065</v>
      </c>
      <c r="W160" s="38">
        <v>45138</v>
      </c>
      <c r="X160" s="38" t="s">
        <v>57</v>
      </c>
      <c r="Y160" s="38"/>
      <c r="Z160" s="38">
        <v>44768</v>
      </c>
      <c r="AA160" s="38"/>
      <c r="AB160" s="38">
        <v>0</v>
      </c>
      <c r="AC160" s="38"/>
      <c r="AD160" s="38">
        <v>0</v>
      </c>
      <c r="AE160" s="20">
        <v>6</v>
      </c>
      <c r="AF160" s="20">
        <v>6</v>
      </c>
      <c r="AG160" s="9" t="s">
        <v>1303</v>
      </c>
      <c r="AH160" s="9" t="s">
        <v>1304</v>
      </c>
      <c r="AI160" s="10" t="s">
        <v>1305</v>
      </c>
      <c r="AJ160" s="46">
        <v>3507848840</v>
      </c>
      <c r="AK160" s="47">
        <v>3918914255</v>
      </c>
      <c r="AL160" s="47">
        <v>0</v>
      </c>
      <c r="AM160" s="47">
        <v>3918914255</v>
      </c>
      <c r="AN160" s="47">
        <v>3920613094</v>
      </c>
      <c r="AO160" s="10" t="s">
        <v>1112</v>
      </c>
      <c r="AP160" s="10" t="s">
        <v>1131</v>
      </c>
      <c r="AQ160" t="e">
        <f>VLOOKUP(TCoordinacion[[#This Row],[ID SISTEMA DE INFORMACION]],[1]!ProyectosSGMO[[#All],[IDPROYECTO]:[DEPARTAMENTO]],3,FALSE)</f>
        <v>#REF!</v>
      </c>
      <c r="AR160" t="e">
        <f>VLOOKUP(TCoordinacion[[#This Row],[ID SISTEMA DE INFORMACION]],[1]!ProyectosSGMO[[#All],[IDPROYECTO]:[DEPARTAMENTO]],4,FALSE)</f>
        <v>#REF!</v>
      </c>
      <c r="AS160">
        <v>11999</v>
      </c>
    </row>
    <row r="161" spans="1:46" ht="54" hidden="1" customHeight="1" x14ac:dyDescent="0.3">
      <c r="A161" s="60">
        <v>12002</v>
      </c>
      <c r="B161" s="5" t="s">
        <v>1306</v>
      </c>
      <c r="C161" s="5">
        <v>7</v>
      </c>
      <c r="D161" s="6" t="s">
        <v>74</v>
      </c>
      <c r="E161" s="7" t="s">
        <v>1253</v>
      </c>
      <c r="F161" s="8" t="s">
        <v>1307</v>
      </c>
      <c r="G161" s="9" t="s">
        <v>51</v>
      </c>
      <c r="H161" s="9" t="s">
        <v>310</v>
      </c>
      <c r="I161" s="10" t="s">
        <v>1308</v>
      </c>
      <c r="J161" s="11">
        <v>44341</v>
      </c>
      <c r="K161" s="30" t="s">
        <v>1309</v>
      </c>
      <c r="L161" s="31">
        <v>44663</v>
      </c>
      <c r="M161" s="31">
        <v>44701</v>
      </c>
      <c r="N161" s="32"/>
      <c r="O161" s="32" t="s">
        <v>1310</v>
      </c>
      <c r="P161" s="20" t="s">
        <v>56</v>
      </c>
      <c r="Q161" s="33">
        <v>1</v>
      </c>
      <c r="R161" s="33">
        <v>0.42380000000000001</v>
      </c>
      <c r="S161" s="33">
        <v>-0.57620000000000005</v>
      </c>
      <c r="T161" s="38">
        <v>44923</v>
      </c>
      <c r="U161" s="38">
        <v>45069</v>
      </c>
      <c r="V161" s="38">
        <v>45100</v>
      </c>
      <c r="W161" s="38">
        <v>45138</v>
      </c>
      <c r="X161" s="38" t="s">
        <v>57</v>
      </c>
      <c r="Y161" s="38"/>
      <c r="Z161" s="38">
        <v>44764</v>
      </c>
      <c r="AA161" s="38"/>
      <c r="AB161" s="38">
        <v>44957</v>
      </c>
      <c r="AC161" s="38"/>
      <c r="AD161" s="38">
        <v>0</v>
      </c>
      <c r="AE161" s="20">
        <v>6</v>
      </c>
      <c r="AF161" s="20">
        <v>6</v>
      </c>
      <c r="AG161" s="9" t="s">
        <v>1311</v>
      </c>
      <c r="AH161" s="9" t="s">
        <v>1312</v>
      </c>
      <c r="AI161" s="10" t="s">
        <v>1313</v>
      </c>
      <c r="AJ161" s="46">
        <v>3174390719</v>
      </c>
      <c r="AK161" s="47">
        <v>3080121640</v>
      </c>
      <c r="AL161" s="47">
        <v>0</v>
      </c>
      <c r="AM161" s="47">
        <v>3080121640</v>
      </c>
      <c r="AN161" s="47">
        <v>3713634356</v>
      </c>
      <c r="AO161" s="10" t="s">
        <v>1112</v>
      </c>
      <c r="AP161" s="10" t="s">
        <v>1131</v>
      </c>
      <c r="AQ161" t="e">
        <f>VLOOKUP(TCoordinacion[[#This Row],[ID SISTEMA DE INFORMACION]],[1]!ProyectosSGMO[[#All],[IDPROYECTO]:[DEPARTAMENTO]],3,FALSE)</f>
        <v>#REF!</v>
      </c>
      <c r="AR161" t="e">
        <f>VLOOKUP(TCoordinacion[[#This Row],[ID SISTEMA DE INFORMACION]],[1]!ProyectosSGMO[[#All],[IDPROYECTO]:[DEPARTAMENTO]],4,FALSE)</f>
        <v>#REF!</v>
      </c>
      <c r="AS161">
        <v>12002</v>
      </c>
    </row>
    <row r="162" spans="1:46" ht="54" hidden="1" customHeight="1" x14ac:dyDescent="0.3">
      <c r="A162" s="60">
        <v>11239</v>
      </c>
      <c r="B162" s="5" t="s">
        <v>1314</v>
      </c>
      <c r="C162" s="5">
        <v>7</v>
      </c>
      <c r="D162" s="6" t="s">
        <v>74</v>
      </c>
      <c r="E162" s="7" t="s">
        <v>1227</v>
      </c>
      <c r="F162" s="8" t="s">
        <v>1315</v>
      </c>
      <c r="G162" s="9" t="s">
        <v>51</v>
      </c>
      <c r="H162" s="9" t="s">
        <v>233</v>
      </c>
      <c r="I162" s="10" t="s">
        <v>1316</v>
      </c>
      <c r="J162" s="11">
        <v>44344</v>
      </c>
      <c r="K162" s="30" t="s">
        <v>1317</v>
      </c>
      <c r="L162" s="31">
        <v>44704</v>
      </c>
      <c r="M162" s="31">
        <v>44720</v>
      </c>
      <c r="N162" s="32"/>
      <c r="O162" s="32" t="s">
        <v>1318</v>
      </c>
      <c r="P162" s="20" t="s">
        <v>68</v>
      </c>
      <c r="Q162" s="33">
        <v>1</v>
      </c>
      <c r="R162" s="33">
        <v>1</v>
      </c>
      <c r="S162" s="33">
        <v>0</v>
      </c>
      <c r="T162" s="38">
        <v>44924</v>
      </c>
      <c r="U162" s="38">
        <v>44942</v>
      </c>
      <c r="V162" s="38">
        <v>44973</v>
      </c>
      <c r="W162" s="38" t="s">
        <v>1319</v>
      </c>
      <c r="X162" s="38" t="s">
        <v>57</v>
      </c>
      <c r="Y162" s="38"/>
      <c r="Z162" s="38">
        <v>44754</v>
      </c>
      <c r="AA162" s="38"/>
      <c r="AB162" s="38">
        <v>44945</v>
      </c>
      <c r="AC162" s="38"/>
      <c r="AD162" s="38">
        <v>0</v>
      </c>
      <c r="AE162" s="20">
        <v>5</v>
      </c>
      <c r="AF162" s="20">
        <v>5</v>
      </c>
      <c r="AG162" s="9" t="s">
        <v>1320</v>
      </c>
      <c r="AH162" s="9" t="s">
        <v>1321</v>
      </c>
      <c r="AI162" s="10" t="s">
        <v>1322</v>
      </c>
      <c r="AJ162" s="46">
        <v>3102513246</v>
      </c>
      <c r="AK162" s="47">
        <v>1099453269</v>
      </c>
      <c r="AL162" s="47">
        <v>0</v>
      </c>
      <c r="AM162" s="47">
        <v>1099453269</v>
      </c>
      <c r="AN162" s="47">
        <v>1069442690</v>
      </c>
      <c r="AO162" s="10" t="s">
        <v>486</v>
      </c>
      <c r="AP162" s="10" t="s">
        <v>1131</v>
      </c>
      <c r="AQ162" t="e">
        <f>VLOOKUP(TCoordinacion[[#This Row],[ID SISTEMA DE INFORMACION]],[1]!ProyectosSGMO[[#All],[IDPROYECTO]:[DEPARTAMENTO]],3,FALSE)</f>
        <v>#REF!</v>
      </c>
      <c r="AR162" t="e">
        <f>VLOOKUP(TCoordinacion[[#This Row],[ID SISTEMA DE INFORMACION]],[1]!ProyectosSGMO[[#All],[IDPROYECTO]:[DEPARTAMENTO]],4,FALSE)</f>
        <v>#REF!</v>
      </c>
      <c r="AS162">
        <v>11239</v>
      </c>
    </row>
    <row r="163" spans="1:46" ht="54" hidden="1" customHeight="1" x14ac:dyDescent="0.3">
      <c r="A163" s="60">
        <v>11353</v>
      </c>
      <c r="B163" s="5" t="s">
        <v>1323</v>
      </c>
      <c r="C163" s="5">
        <v>7</v>
      </c>
      <c r="D163" s="6" t="s">
        <v>74</v>
      </c>
      <c r="E163" s="7" t="s">
        <v>1324</v>
      </c>
      <c r="F163" s="8" t="s">
        <v>1325</v>
      </c>
      <c r="G163" s="9" t="s">
        <v>51</v>
      </c>
      <c r="H163" s="9" t="s">
        <v>233</v>
      </c>
      <c r="I163" s="10" t="s">
        <v>1326</v>
      </c>
      <c r="J163" s="11">
        <v>44362</v>
      </c>
      <c r="K163" s="30" t="s">
        <v>1327</v>
      </c>
      <c r="L163" s="31">
        <v>44613</v>
      </c>
      <c r="M163" s="31">
        <v>44650</v>
      </c>
      <c r="N163" s="32"/>
      <c r="O163" s="32" t="s">
        <v>1328</v>
      </c>
      <c r="P163" s="20" t="s">
        <v>67</v>
      </c>
      <c r="Q163" s="33">
        <v>1</v>
      </c>
      <c r="R163" s="33">
        <v>1</v>
      </c>
      <c r="S163" s="33">
        <v>0</v>
      </c>
      <c r="T163" s="38">
        <v>0</v>
      </c>
      <c r="U163" s="38">
        <v>0</v>
      </c>
      <c r="V163" s="38">
        <v>44891</v>
      </c>
      <c r="W163" s="38">
        <v>44865</v>
      </c>
      <c r="X163" s="38" t="s">
        <v>68</v>
      </c>
      <c r="Y163" s="38"/>
      <c r="Z163" s="38">
        <v>44673</v>
      </c>
      <c r="AA163" s="38"/>
      <c r="AB163" s="38">
        <v>44827</v>
      </c>
      <c r="AC163" s="38"/>
      <c r="AD163" s="38" t="s">
        <v>1268</v>
      </c>
      <c r="AE163" s="20">
        <v>5</v>
      </c>
      <c r="AF163" s="20">
        <v>3.2666666666666666</v>
      </c>
      <c r="AG163" s="9" t="s">
        <v>1329</v>
      </c>
      <c r="AH163" s="9" t="s">
        <v>1330</v>
      </c>
      <c r="AI163" s="10" t="s">
        <v>1331</v>
      </c>
      <c r="AJ163" s="46">
        <v>3108009141</v>
      </c>
      <c r="AK163" s="47">
        <v>1497011013.5599999</v>
      </c>
      <c r="AL163" s="47">
        <v>0</v>
      </c>
      <c r="AM163" s="47">
        <v>1497011013.5599999</v>
      </c>
      <c r="AN163" s="47">
        <v>1500000000</v>
      </c>
      <c r="AO163" s="10" t="s">
        <v>1112</v>
      </c>
      <c r="AP163" s="10" t="s">
        <v>1131</v>
      </c>
      <c r="AQ163" t="e">
        <f>VLOOKUP(TCoordinacion[[#This Row],[ID SISTEMA DE INFORMACION]],[1]!ProyectosSGMO[[#All],[IDPROYECTO]:[DEPARTAMENTO]],3,FALSE)</f>
        <v>#REF!</v>
      </c>
      <c r="AR163" t="e">
        <f>VLOOKUP(TCoordinacion[[#This Row],[ID SISTEMA DE INFORMACION]],[1]!ProyectosSGMO[[#All],[IDPROYECTO]:[DEPARTAMENTO]],4,FALSE)</f>
        <v>#REF!</v>
      </c>
      <c r="AS163">
        <v>11353</v>
      </c>
    </row>
    <row r="164" spans="1:46" ht="54" hidden="1" customHeight="1" x14ac:dyDescent="0.3">
      <c r="A164" s="60">
        <v>12177</v>
      </c>
      <c r="B164" s="5" t="s">
        <v>1332</v>
      </c>
      <c r="C164" s="5">
        <v>7</v>
      </c>
      <c r="D164" s="6" t="s">
        <v>74</v>
      </c>
      <c r="E164" s="7" t="s">
        <v>1253</v>
      </c>
      <c r="F164" s="8" t="s">
        <v>1333</v>
      </c>
      <c r="G164" s="9" t="s">
        <v>51</v>
      </c>
      <c r="H164" s="9" t="s">
        <v>233</v>
      </c>
      <c r="I164" s="10" t="s">
        <v>1334</v>
      </c>
      <c r="J164" s="11">
        <v>44365</v>
      </c>
      <c r="K164" s="30" t="s">
        <v>1335</v>
      </c>
      <c r="L164" s="31">
        <v>44550</v>
      </c>
      <c r="M164" s="31">
        <v>44613</v>
      </c>
      <c r="N164" s="32"/>
      <c r="O164" s="32" t="s">
        <v>1336</v>
      </c>
      <c r="P164" s="20" t="s">
        <v>67</v>
      </c>
      <c r="Q164" s="33">
        <v>1</v>
      </c>
      <c r="R164" s="33">
        <v>1</v>
      </c>
      <c r="S164" s="33">
        <v>0</v>
      </c>
      <c r="T164" s="38">
        <v>0</v>
      </c>
      <c r="U164" s="38">
        <v>0</v>
      </c>
      <c r="V164" s="38">
        <v>44763</v>
      </c>
      <c r="W164" s="38">
        <v>44926</v>
      </c>
      <c r="X164" s="38" t="s">
        <v>68</v>
      </c>
      <c r="Y164" s="38"/>
      <c r="Z164" s="38">
        <v>44652</v>
      </c>
      <c r="AA164" s="38"/>
      <c r="AB164" s="38">
        <v>44763</v>
      </c>
      <c r="AC164" s="38"/>
      <c r="AD164" s="38">
        <v>37548</v>
      </c>
      <c r="AE164" s="20">
        <v>4</v>
      </c>
      <c r="AF164" s="20">
        <v>5</v>
      </c>
      <c r="AG164" s="9" t="s">
        <v>1337</v>
      </c>
      <c r="AH164" s="9" t="s">
        <v>1338</v>
      </c>
      <c r="AI164" s="10" t="s">
        <v>1339</v>
      </c>
      <c r="AJ164" s="46" t="s">
        <v>1340</v>
      </c>
      <c r="AK164" s="47">
        <v>722194746.83000004</v>
      </c>
      <c r="AL164" s="47">
        <v>0</v>
      </c>
      <c r="AM164" s="47">
        <v>722194746.83000004</v>
      </c>
      <c r="AN164" s="47">
        <v>960397879</v>
      </c>
      <c r="AO164" s="10" t="s">
        <v>556</v>
      </c>
      <c r="AP164" s="10" t="s">
        <v>1151</v>
      </c>
      <c r="AQ164" t="e">
        <f>VLOOKUP(TCoordinacion[[#This Row],[ID SISTEMA DE INFORMACION]],[1]!ProyectosSGMO[[#All],[IDPROYECTO]:[DEPARTAMENTO]],3,FALSE)</f>
        <v>#REF!</v>
      </c>
      <c r="AR164" t="e">
        <f>VLOOKUP(TCoordinacion[[#This Row],[ID SISTEMA DE INFORMACION]],[1]!ProyectosSGMO[[#All],[IDPROYECTO]:[DEPARTAMENTO]],4,FALSE)</f>
        <v>#REF!</v>
      </c>
      <c r="AS164">
        <v>12177</v>
      </c>
    </row>
    <row r="165" spans="1:46" ht="54" hidden="1" customHeight="1" x14ac:dyDescent="0.3">
      <c r="A165" s="60">
        <v>12471</v>
      </c>
      <c r="B165" s="5" t="s">
        <v>1341</v>
      </c>
      <c r="C165" s="5">
        <v>7</v>
      </c>
      <c r="D165" s="6" t="s">
        <v>74</v>
      </c>
      <c r="E165" s="7" t="s">
        <v>921</v>
      </c>
      <c r="F165" s="8" t="s">
        <v>1342</v>
      </c>
      <c r="G165" s="9" t="s">
        <v>51</v>
      </c>
      <c r="H165" s="9" t="s">
        <v>52</v>
      </c>
      <c r="I165" s="10" t="s">
        <v>1343</v>
      </c>
      <c r="J165" s="11">
        <v>44411</v>
      </c>
      <c r="K165" s="30" t="s">
        <v>1344</v>
      </c>
      <c r="L165" s="31">
        <v>44648</v>
      </c>
      <c r="M165" s="31">
        <v>44671</v>
      </c>
      <c r="N165" s="32"/>
      <c r="O165" s="32" t="s">
        <v>851</v>
      </c>
      <c r="P165" s="20" t="s">
        <v>80</v>
      </c>
      <c r="Q165" s="33">
        <v>0.72</v>
      </c>
      <c r="R165" s="33">
        <v>0.75029999999999997</v>
      </c>
      <c r="S165" s="33">
        <v>3.0299999999999994E-2</v>
      </c>
      <c r="T165" s="38">
        <v>0</v>
      </c>
      <c r="U165" s="38">
        <v>44986</v>
      </c>
      <c r="V165" s="38">
        <v>45063</v>
      </c>
      <c r="W165" s="38">
        <v>45138</v>
      </c>
      <c r="X165" s="38" t="s">
        <v>57</v>
      </c>
      <c r="Y165" s="38"/>
      <c r="Z165" s="38">
        <v>44712</v>
      </c>
      <c r="AA165" s="38"/>
      <c r="AB165" s="38">
        <v>44874</v>
      </c>
      <c r="AC165" s="38"/>
      <c r="AD165" s="38">
        <v>0</v>
      </c>
      <c r="AE165" s="20">
        <v>6</v>
      </c>
      <c r="AF165" s="20">
        <v>6</v>
      </c>
      <c r="AG165" s="9" t="s">
        <v>1345</v>
      </c>
      <c r="AH165" s="9" t="s">
        <v>1346</v>
      </c>
      <c r="AI165" s="10" t="s">
        <v>1347</v>
      </c>
      <c r="AJ165" s="46">
        <v>3003722372</v>
      </c>
      <c r="AK165" s="47">
        <v>1503227732</v>
      </c>
      <c r="AL165" s="47">
        <v>0</v>
      </c>
      <c r="AM165" s="47">
        <v>1503227732</v>
      </c>
      <c r="AN165" s="47">
        <v>1565487981</v>
      </c>
      <c r="AO165" s="10" t="s">
        <v>62</v>
      </c>
      <c r="AP165" s="10" t="s">
        <v>822</v>
      </c>
      <c r="AQ165" t="e">
        <f>VLOOKUP(TCoordinacion[[#This Row],[ID SISTEMA DE INFORMACION]],[1]!ProyectosSGMO[[#All],[IDPROYECTO]:[DEPARTAMENTO]],3,FALSE)</f>
        <v>#REF!</v>
      </c>
      <c r="AR165" t="e">
        <f>VLOOKUP(TCoordinacion[[#This Row],[ID SISTEMA DE INFORMACION]],[1]!ProyectosSGMO[[#All],[IDPROYECTO]:[DEPARTAMENTO]],4,FALSE)</f>
        <v>#REF!</v>
      </c>
      <c r="AS165">
        <v>12471</v>
      </c>
    </row>
    <row r="166" spans="1:46" ht="54" hidden="1" customHeight="1" x14ac:dyDescent="0.3">
      <c r="A166" s="60">
        <v>12934</v>
      </c>
      <c r="B166" s="4" t="s">
        <v>1348</v>
      </c>
      <c r="C166" s="12">
        <v>7</v>
      </c>
      <c r="D166" s="13" t="s">
        <v>74</v>
      </c>
      <c r="E166" s="14" t="s">
        <v>75</v>
      </c>
      <c r="F166" s="15" t="s">
        <v>1349</v>
      </c>
      <c r="G166" s="16" t="s">
        <v>51</v>
      </c>
      <c r="H166" s="16" t="s">
        <v>52</v>
      </c>
      <c r="I166" s="17" t="s">
        <v>92</v>
      </c>
      <c r="J166" s="18">
        <v>44351</v>
      </c>
      <c r="K166" s="30" t="s">
        <v>93</v>
      </c>
      <c r="L166" s="31">
        <v>44550</v>
      </c>
      <c r="M166" s="31">
        <v>44615</v>
      </c>
      <c r="N166" s="32"/>
      <c r="O166" s="32"/>
      <c r="P166" s="20" t="s">
        <v>56</v>
      </c>
      <c r="Q166" s="33">
        <v>1</v>
      </c>
      <c r="R166" s="33">
        <v>1</v>
      </c>
      <c r="S166" s="33">
        <v>0</v>
      </c>
      <c r="T166" s="38">
        <v>44792</v>
      </c>
      <c r="U166" s="38">
        <v>45048</v>
      </c>
      <c r="V166" s="38">
        <v>45049</v>
      </c>
      <c r="W166" s="38">
        <v>44681</v>
      </c>
      <c r="X166" s="38" t="s">
        <v>68</v>
      </c>
      <c r="Y166" s="38"/>
      <c r="Z166" s="38">
        <v>44825</v>
      </c>
      <c r="AA166" s="38"/>
      <c r="AB166" s="38">
        <v>0</v>
      </c>
      <c r="AC166" s="38"/>
      <c r="AD166" s="38">
        <v>0</v>
      </c>
      <c r="AE166" s="20">
        <v>3</v>
      </c>
      <c r="AF166" s="20">
        <v>3</v>
      </c>
      <c r="AG166" s="9" t="s">
        <v>101</v>
      </c>
      <c r="AH166" s="9" t="s">
        <v>96</v>
      </c>
      <c r="AI166" s="10" t="s">
        <v>97</v>
      </c>
      <c r="AJ166" s="46">
        <v>3023588119</v>
      </c>
      <c r="AK166" s="47">
        <v>842498413</v>
      </c>
      <c r="AL166" s="47">
        <v>0</v>
      </c>
      <c r="AM166" s="47">
        <v>842498413</v>
      </c>
      <c r="AN166" s="47"/>
      <c r="AO166" s="10" t="s">
        <v>84</v>
      </c>
      <c r="AP166" s="10" t="s">
        <v>85</v>
      </c>
      <c r="AQ166" t="e">
        <f>VLOOKUP(TCoordinacion[[#This Row],[ID SISTEMA DE INFORMACION]],[1]!ProyectosSGMO[[#All],[IDPROYECTO]:[DEPARTAMENTO]],3,FALSE)</f>
        <v>#REF!</v>
      </c>
      <c r="AR166" t="e">
        <f>VLOOKUP(TCoordinacion[[#This Row],[ID SISTEMA DE INFORMACION]],[1]!ProyectosSGMO[[#All],[IDPROYECTO]:[DEPARTAMENTO]],4,FALSE)</f>
        <v>#REF!</v>
      </c>
      <c r="AS166" s="70">
        <v>12934</v>
      </c>
      <c r="AT166" s="70" t="s">
        <v>98</v>
      </c>
    </row>
    <row r="167" spans="1:46" ht="54" hidden="1" customHeight="1" x14ac:dyDescent="0.3">
      <c r="A167" s="60">
        <v>12683</v>
      </c>
      <c r="B167" s="5" t="s">
        <v>1350</v>
      </c>
      <c r="C167" s="5">
        <v>7</v>
      </c>
      <c r="D167" s="6" t="s">
        <v>74</v>
      </c>
      <c r="E167" s="7" t="s">
        <v>1324</v>
      </c>
      <c r="F167" s="8" t="s">
        <v>1351</v>
      </c>
      <c r="G167" s="9" t="s">
        <v>51</v>
      </c>
      <c r="H167" s="9" t="s">
        <v>233</v>
      </c>
      <c r="I167" s="10" t="s">
        <v>1352</v>
      </c>
      <c r="J167" s="11">
        <v>44344</v>
      </c>
      <c r="K167" s="30" t="s">
        <v>1353</v>
      </c>
      <c r="L167" s="31">
        <v>44753</v>
      </c>
      <c r="M167" s="31">
        <v>44781</v>
      </c>
      <c r="N167" s="32"/>
      <c r="O167" s="32" t="s">
        <v>1354</v>
      </c>
      <c r="P167" s="20" t="s">
        <v>56</v>
      </c>
      <c r="Q167" s="33">
        <v>0.95960000000000001</v>
      </c>
      <c r="R167" s="33">
        <v>0.90529999999999999</v>
      </c>
      <c r="S167" s="33">
        <v>-5.4300000000000015E-2</v>
      </c>
      <c r="T167" s="38">
        <v>44918</v>
      </c>
      <c r="U167" s="38">
        <v>45069</v>
      </c>
      <c r="V167" s="38">
        <v>45064</v>
      </c>
      <c r="W167" s="38">
        <v>45107</v>
      </c>
      <c r="X167" s="38" t="s">
        <v>57</v>
      </c>
      <c r="Y167" s="38"/>
      <c r="Z167" s="38">
        <v>44826</v>
      </c>
      <c r="AA167" s="38"/>
      <c r="AB167" s="38">
        <v>0</v>
      </c>
      <c r="AC167" s="38"/>
      <c r="AD167" s="38">
        <v>0</v>
      </c>
      <c r="AE167" s="20">
        <v>4</v>
      </c>
      <c r="AF167" s="20">
        <v>4</v>
      </c>
      <c r="AG167" s="9" t="s">
        <v>1355</v>
      </c>
      <c r="AH167" s="9" t="s">
        <v>1356</v>
      </c>
      <c r="AI167" s="10" t="s">
        <v>1357</v>
      </c>
      <c r="AJ167" s="46">
        <v>3133967689</v>
      </c>
      <c r="AK167" s="47">
        <v>1190280038</v>
      </c>
      <c r="AL167" s="47">
        <v>0</v>
      </c>
      <c r="AM167" s="47">
        <v>1190280038</v>
      </c>
      <c r="AN167" s="47">
        <v>1322708881</v>
      </c>
      <c r="AO167" s="10" t="s">
        <v>486</v>
      </c>
      <c r="AP167" s="10" t="s">
        <v>1131</v>
      </c>
      <c r="AQ167" t="e">
        <f>VLOOKUP(TCoordinacion[[#This Row],[ID SISTEMA DE INFORMACION]],[1]!ProyectosSGMO[[#All],[IDPROYECTO]:[DEPARTAMENTO]],3,FALSE)</f>
        <v>#REF!</v>
      </c>
      <c r="AR167" t="e">
        <f>VLOOKUP(TCoordinacion[[#This Row],[ID SISTEMA DE INFORMACION]],[1]!ProyectosSGMO[[#All],[IDPROYECTO]:[DEPARTAMENTO]],4,FALSE)</f>
        <v>#REF!</v>
      </c>
      <c r="AS167">
        <v>12683</v>
      </c>
    </row>
    <row r="168" spans="1:46" ht="54" hidden="1" customHeight="1" x14ac:dyDescent="0.3">
      <c r="A168" s="60">
        <v>11434</v>
      </c>
      <c r="B168" s="5" t="s">
        <v>1358</v>
      </c>
      <c r="C168" s="5">
        <v>7</v>
      </c>
      <c r="D168" s="6" t="s">
        <v>74</v>
      </c>
      <c r="E168" s="7" t="s">
        <v>921</v>
      </c>
      <c r="F168" s="8" t="s">
        <v>1359</v>
      </c>
      <c r="G168" s="9" t="s">
        <v>51</v>
      </c>
      <c r="H168" s="9" t="s">
        <v>1360</v>
      </c>
      <c r="I168" s="10" t="s">
        <v>1361</v>
      </c>
      <c r="J168" s="11">
        <v>44340</v>
      </c>
      <c r="K168" s="30" t="s">
        <v>1362</v>
      </c>
      <c r="L168" s="31">
        <v>44729</v>
      </c>
      <c r="M168" s="31">
        <v>44742</v>
      </c>
      <c r="N168" s="32"/>
      <c r="O168" s="32" t="s">
        <v>1363</v>
      </c>
      <c r="P168" s="20" t="s">
        <v>56</v>
      </c>
      <c r="Q168" s="33">
        <v>1</v>
      </c>
      <c r="R168" s="33">
        <v>0.79169999999999996</v>
      </c>
      <c r="S168" s="33">
        <v>-0.20830000000000004</v>
      </c>
      <c r="T168" s="38">
        <v>0</v>
      </c>
      <c r="U168" s="38">
        <v>0</v>
      </c>
      <c r="V168" s="38">
        <v>45084</v>
      </c>
      <c r="W168" s="38">
        <v>44926</v>
      </c>
      <c r="X168" s="38" t="s">
        <v>68</v>
      </c>
      <c r="Y168" s="38"/>
      <c r="Z168" s="38">
        <v>44770</v>
      </c>
      <c r="AA168" s="38"/>
      <c r="AB168" s="38">
        <v>0</v>
      </c>
      <c r="AC168" s="38"/>
      <c r="AD168" s="38">
        <v>0</v>
      </c>
      <c r="AE168" s="20">
        <v>4</v>
      </c>
      <c r="AF168" s="20">
        <v>4</v>
      </c>
      <c r="AG168" s="9" t="s">
        <v>1364</v>
      </c>
      <c r="AH168" s="9" t="s">
        <v>1365</v>
      </c>
      <c r="AI168" s="10" t="s">
        <v>1366</v>
      </c>
      <c r="AJ168" s="46">
        <v>3203204442</v>
      </c>
      <c r="AK168" s="47">
        <v>737034383</v>
      </c>
      <c r="AL168" s="47">
        <v>0</v>
      </c>
      <c r="AM168" s="47">
        <v>737034383</v>
      </c>
      <c r="AN168" s="47">
        <v>441872840</v>
      </c>
      <c r="AO168" s="10" t="s">
        <v>214</v>
      </c>
      <c r="AP168" s="10" t="s">
        <v>1031</v>
      </c>
      <c r="AQ168" t="e">
        <f>VLOOKUP(TCoordinacion[[#This Row],[ID SISTEMA DE INFORMACION]],[1]!ProyectosSGMO[[#All],[IDPROYECTO]:[DEPARTAMENTO]],3,FALSE)</f>
        <v>#REF!</v>
      </c>
      <c r="AR168" t="e">
        <f>VLOOKUP(TCoordinacion[[#This Row],[ID SISTEMA DE INFORMACION]],[1]!ProyectosSGMO[[#All],[IDPROYECTO]:[DEPARTAMENTO]],4,FALSE)</f>
        <v>#REF!</v>
      </c>
      <c r="AS168">
        <v>11434</v>
      </c>
    </row>
    <row r="169" spans="1:46" ht="54" hidden="1" customHeight="1" x14ac:dyDescent="0.3">
      <c r="A169" s="60">
        <v>11266</v>
      </c>
      <c r="B169" s="5" t="s">
        <v>1367</v>
      </c>
      <c r="C169" s="5">
        <v>7</v>
      </c>
      <c r="D169" s="6" t="s">
        <v>74</v>
      </c>
      <c r="E169" s="7" t="s">
        <v>1253</v>
      </c>
      <c r="F169" s="8" t="s">
        <v>1368</v>
      </c>
      <c r="G169" s="9" t="s">
        <v>51</v>
      </c>
      <c r="H169" s="9" t="s">
        <v>52</v>
      </c>
      <c r="I169" s="10" t="s">
        <v>1369</v>
      </c>
      <c r="J169" s="11">
        <v>44378</v>
      </c>
      <c r="K169" s="30" t="s">
        <v>1370</v>
      </c>
      <c r="L169" s="31">
        <v>44714</v>
      </c>
      <c r="M169" s="31">
        <v>44715</v>
      </c>
      <c r="N169" s="32"/>
      <c r="O169" s="32" t="s">
        <v>1371</v>
      </c>
      <c r="P169" s="20" t="s">
        <v>68</v>
      </c>
      <c r="Q169" s="33">
        <v>1</v>
      </c>
      <c r="R169" s="33">
        <v>1</v>
      </c>
      <c r="S169" s="33">
        <v>0</v>
      </c>
      <c r="T169" s="38">
        <v>0</v>
      </c>
      <c r="U169" s="38">
        <v>0</v>
      </c>
      <c r="V169" s="38">
        <v>44980</v>
      </c>
      <c r="W169" s="38">
        <v>45138</v>
      </c>
      <c r="X169" s="38" t="s">
        <v>57</v>
      </c>
      <c r="Y169" s="38"/>
      <c r="Z169" s="38">
        <v>44788</v>
      </c>
      <c r="AA169" s="38"/>
      <c r="AB169" s="38">
        <v>44909</v>
      </c>
      <c r="AC169" s="38"/>
      <c r="AD169" s="38">
        <v>0</v>
      </c>
      <c r="AE169" s="20">
        <v>4</v>
      </c>
      <c r="AF169" s="20">
        <v>4</v>
      </c>
      <c r="AG169" s="9" t="s">
        <v>1372</v>
      </c>
      <c r="AH169" s="9" t="s">
        <v>1373</v>
      </c>
      <c r="AI169" s="10" t="s">
        <v>1374</v>
      </c>
      <c r="AJ169" s="46">
        <v>3143932972</v>
      </c>
      <c r="AK169" s="47">
        <v>1728536421</v>
      </c>
      <c r="AL169" s="47">
        <v>0</v>
      </c>
      <c r="AM169" s="47">
        <v>1728536421</v>
      </c>
      <c r="AN169" s="47">
        <v>2153116742</v>
      </c>
      <c r="AO169" s="10" t="s">
        <v>1375</v>
      </c>
      <c r="AP169" s="10" t="s">
        <v>1131</v>
      </c>
      <c r="AQ169" t="e">
        <f>VLOOKUP(TCoordinacion[[#This Row],[ID SISTEMA DE INFORMACION]],[1]!ProyectosSGMO[[#All],[IDPROYECTO]:[DEPARTAMENTO]],3,FALSE)</f>
        <v>#REF!</v>
      </c>
      <c r="AR169" t="e">
        <f>VLOOKUP(TCoordinacion[[#This Row],[ID SISTEMA DE INFORMACION]],[1]!ProyectosSGMO[[#All],[IDPROYECTO]:[DEPARTAMENTO]],4,FALSE)</f>
        <v>#REF!</v>
      </c>
      <c r="AS169">
        <v>11266</v>
      </c>
    </row>
    <row r="170" spans="1:46" ht="54" hidden="1" customHeight="1" x14ac:dyDescent="0.3">
      <c r="A170" s="60">
        <v>12014</v>
      </c>
      <c r="B170" s="5" t="s">
        <v>1376</v>
      </c>
      <c r="C170" s="5">
        <v>7</v>
      </c>
      <c r="D170" s="6" t="s">
        <v>74</v>
      </c>
      <c r="E170" s="7" t="s">
        <v>1377</v>
      </c>
      <c r="F170" s="8" t="s">
        <v>1378</v>
      </c>
      <c r="G170" s="9" t="s">
        <v>51</v>
      </c>
      <c r="H170" s="9" t="s">
        <v>233</v>
      </c>
      <c r="I170" s="10" t="s">
        <v>1379</v>
      </c>
      <c r="J170" s="11">
        <v>44351</v>
      </c>
      <c r="K170" s="30" t="s">
        <v>1380</v>
      </c>
      <c r="L170" s="31">
        <v>44733</v>
      </c>
      <c r="M170" s="31">
        <v>44735</v>
      </c>
      <c r="N170" s="32"/>
      <c r="O170" s="32" t="s">
        <v>1381</v>
      </c>
      <c r="P170" s="20" t="s">
        <v>67</v>
      </c>
      <c r="Q170" s="33">
        <v>1</v>
      </c>
      <c r="R170" s="33">
        <v>1</v>
      </c>
      <c r="S170" s="33">
        <v>0</v>
      </c>
      <c r="T170" s="38">
        <v>0</v>
      </c>
      <c r="U170" s="38">
        <v>0</v>
      </c>
      <c r="V170" s="38">
        <v>44857</v>
      </c>
      <c r="W170" s="38">
        <v>44926</v>
      </c>
      <c r="X170" s="38" t="s">
        <v>68</v>
      </c>
      <c r="Y170" s="38"/>
      <c r="Z170" s="38">
        <v>44735</v>
      </c>
      <c r="AA170" s="38"/>
      <c r="AB170" s="38">
        <v>44846</v>
      </c>
      <c r="AC170" s="38"/>
      <c r="AD170" s="38">
        <v>44985</v>
      </c>
      <c r="AE170" s="20">
        <v>3</v>
      </c>
      <c r="AF170" s="20">
        <v>4</v>
      </c>
      <c r="AG170" s="9" t="s">
        <v>1382</v>
      </c>
      <c r="AH170" s="9" t="s">
        <v>1383</v>
      </c>
      <c r="AI170" s="10" t="s">
        <v>1384</v>
      </c>
      <c r="AJ170" s="46">
        <v>3005554449</v>
      </c>
      <c r="AK170" s="47">
        <v>728004262</v>
      </c>
      <c r="AL170" s="47">
        <v>0</v>
      </c>
      <c r="AM170" s="47">
        <v>728004262</v>
      </c>
      <c r="AN170" s="47">
        <v>1159904609</v>
      </c>
      <c r="AO170" s="10" t="s">
        <v>1385</v>
      </c>
      <c r="AP170" s="10" t="s">
        <v>215</v>
      </c>
      <c r="AQ170" t="e">
        <f>VLOOKUP(TCoordinacion[[#This Row],[ID SISTEMA DE INFORMACION]],[1]!ProyectosSGMO[[#All],[IDPROYECTO]:[DEPARTAMENTO]],3,FALSE)</f>
        <v>#REF!</v>
      </c>
      <c r="AR170" t="e">
        <f>VLOOKUP(TCoordinacion[[#This Row],[ID SISTEMA DE INFORMACION]],[1]!ProyectosSGMO[[#All],[IDPROYECTO]:[DEPARTAMENTO]],4,FALSE)</f>
        <v>#REF!</v>
      </c>
      <c r="AS170">
        <v>12014</v>
      </c>
    </row>
    <row r="171" spans="1:46" ht="54" hidden="1" customHeight="1" x14ac:dyDescent="0.3">
      <c r="A171" s="60">
        <v>11041</v>
      </c>
      <c r="B171" s="5" t="s">
        <v>1386</v>
      </c>
      <c r="C171" s="5">
        <v>7</v>
      </c>
      <c r="D171" s="6" t="s">
        <v>74</v>
      </c>
      <c r="E171" s="7" t="s">
        <v>1253</v>
      </c>
      <c r="F171" s="8" t="s">
        <v>1387</v>
      </c>
      <c r="G171" s="9" t="s">
        <v>51</v>
      </c>
      <c r="H171" s="9" t="s">
        <v>310</v>
      </c>
      <c r="I171" s="10" t="s">
        <v>1388</v>
      </c>
      <c r="J171" s="11">
        <v>44358</v>
      </c>
      <c r="K171" s="30" t="s">
        <v>1389</v>
      </c>
      <c r="L171" s="31">
        <v>44669</v>
      </c>
      <c r="M171" s="31">
        <v>44684</v>
      </c>
      <c r="N171" s="32"/>
      <c r="O171" s="32" t="s">
        <v>1390</v>
      </c>
      <c r="P171" s="20" t="s">
        <v>68</v>
      </c>
      <c r="Q171" s="33">
        <v>1</v>
      </c>
      <c r="R171" s="33">
        <v>1</v>
      </c>
      <c r="S171" s="33">
        <v>0</v>
      </c>
      <c r="T171" s="38">
        <v>0</v>
      </c>
      <c r="U171" s="38">
        <v>44980</v>
      </c>
      <c r="V171" s="38">
        <v>45028</v>
      </c>
      <c r="W171" s="38">
        <v>45138</v>
      </c>
      <c r="X171" s="38" t="s">
        <v>57</v>
      </c>
      <c r="Y171" s="38"/>
      <c r="Z171" s="38">
        <v>44763</v>
      </c>
      <c r="AA171" s="38"/>
      <c r="AB171" s="38">
        <v>44894</v>
      </c>
      <c r="AC171" s="38"/>
      <c r="AD171" s="38">
        <v>0</v>
      </c>
      <c r="AE171" s="20">
        <v>3</v>
      </c>
      <c r="AF171" s="20">
        <v>3</v>
      </c>
      <c r="AG171" s="9" t="s">
        <v>1391</v>
      </c>
      <c r="AH171" s="9" t="s">
        <v>1392</v>
      </c>
      <c r="AI171" s="10" t="s">
        <v>1393</v>
      </c>
      <c r="AJ171" s="46">
        <v>3174308134</v>
      </c>
      <c r="AK171" s="47">
        <v>975598817</v>
      </c>
      <c r="AL171" s="47">
        <v>0</v>
      </c>
      <c r="AM171" s="47">
        <v>975598817</v>
      </c>
      <c r="AN171" s="47">
        <v>1008347085</v>
      </c>
      <c r="AO171" s="10" t="s">
        <v>1394</v>
      </c>
      <c r="AP171" s="10" t="s">
        <v>241</v>
      </c>
      <c r="AQ171" t="e">
        <f>VLOOKUP(TCoordinacion[[#This Row],[ID SISTEMA DE INFORMACION]],[1]!ProyectosSGMO[[#All],[IDPROYECTO]:[DEPARTAMENTO]],3,FALSE)</f>
        <v>#REF!</v>
      </c>
      <c r="AR171" t="e">
        <f>VLOOKUP(TCoordinacion[[#This Row],[ID SISTEMA DE INFORMACION]],[1]!ProyectosSGMO[[#All],[IDPROYECTO]:[DEPARTAMENTO]],4,FALSE)</f>
        <v>#REF!</v>
      </c>
      <c r="AS171">
        <v>11041</v>
      </c>
    </row>
    <row r="172" spans="1:46" ht="54" hidden="1" customHeight="1" x14ac:dyDescent="0.3">
      <c r="A172" s="60">
        <v>12344</v>
      </c>
      <c r="B172" s="5" t="s">
        <v>1395</v>
      </c>
      <c r="C172" s="5">
        <v>7</v>
      </c>
      <c r="D172" s="6" t="s">
        <v>74</v>
      </c>
      <c r="E172" s="7" t="s">
        <v>1377</v>
      </c>
      <c r="F172" s="8" t="s">
        <v>1396</v>
      </c>
      <c r="G172" s="9" t="s">
        <v>51</v>
      </c>
      <c r="H172" s="9" t="s">
        <v>233</v>
      </c>
      <c r="I172" s="10" t="s">
        <v>1397</v>
      </c>
      <c r="J172" s="11">
        <v>44364</v>
      </c>
      <c r="K172" s="30" t="s">
        <v>1398</v>
      </c>
      <c r="L172" s="31">
        <v>44790</v>
      </c>
      <c r="M172" s="31">
        <v>44809</v>
      </c>
      <c r="N172" s="32"/>
      <c r="O172" s="32" t="s">
        <v>726</v>
      </c>
      <c r="P172" s="20" t="s">
        <v>56</v>
      </c>
      <c r="Q172" s="33">
        <v>0.97409999999999997</v>
      </c>
      <c r="R172" s="33">
        <v>0.73550000000000004</v>
      </c>
      <c r="S172" s="33">
        <v>-0.23859999999999992</v>
      </c>
      <c r="T172" s="38">
        <v>44922</v>
      </c>
      <c r="U172" s="38">
        <v>45056</v>
      </c>
      <c r="V172" s="38">
        <v>45058</v>
      </c>
      <c r="W172" s="38">
        <v>45138</v>
      </c>
      <c r="X172" s="38" t="s">
        <v>57</v>
      </c>
      <c r="Y172" s="38"/>
      <c r="Z172" s="38">
        <v>44847</v>
      </c>
      <c r="AA172" s="38"/>
      <c r="AB172" s="38">
        <v>44888</v>
      </c>
      <c r="AC172" s="38"/>
      <c r="AD172" s="38">
        <v>0</v>
      </c>
      <c r="AE172" s="20">
        <v>3</v>
      </c>
      <c r="AF172" s="20">
        <v>3</v>
      </c>
      <c r="AG172" s="9" t="s">
        <v>1399</v>
      </c>
      <c r="AH172" s="9" t="s">
        <v>1400</v>
      </c>
      <c r="AI172" s="10" t="s">
        <v>1401</v>
      </c>
      <c r="AJ172" s="46">
        <v>3178932788</v>
      </c>
      <c r="AK172" s="47">
        <v>824799534</v>
      </c>
      <c r="AL172" s="47">
        <v>0</v>
      </c>
      <c r="AM172" s="47">
        <v>824799534</v>
      </c>
      <c r="AN172" s="47">
        <v>859733915</v>
      </c>
      <c r="AO172" s="10" t="s">
        <v>1402</v>
      </c>
      <c r="AP172" s="10" t="s">
        <v>215</v>
      </c>
      <c r="AQ172" t="e">
        <f>VLOOKUP(TCoordinacion[[#This Row],[ID SISTEMA DE INFORMACION]],[1]!ProyectosSGMO[[#All],[IDPROYECTO]:[DEPARTAMENTO]],3,FALSE)</f>
        <v>#REF!</v>
      </c>
      <c r="AR172" t="e">
        <f>VLOOKUP(TCoordinacion[[#This Row],[ID SISTEMA DE INFORMACION]],[1]!ProyectosSGMO[[#All],[IDPROYECTO]:[DEPARTAMENTO]],4,FALSE)</f>
        <v>#REF!</v>
      </c>
      <c r="AS172">
        <v>12344</v>
      </c>
    </row>
    <row r="173" spans="1:46" ht="54" hidden="1" customHeight="1" x14ac:dyDescent="0.3">
      <c r="A173" s="60">
        <v>11437</v>
      </c>
      <c r="B173" s="5" t="s">
        <v>1403</v>
      </c>
      <c r="C173" s="5">
        <v>7</v>
      </c>
      <c r="D173" s="6" t="s">
        <v>74</v>
      </c>
      <c r="E173" s="7" t="s">
        <v>921</v>
      </c>
      <c r="F173" s="8" t="s">
        <v>1404</v>
      </c>
      <c r="G173" s="9" t="s">
        <v>51</v>
      </c>
      <c r="H173" s="9" t="s">
        <v>233</v>
      </c>
      <c r="I173" s="10" t="s">
        <v>1405</v>
      </c>
      <c r="J173" s="11">
        <v>44410</v>
      </c>
      <c r="K173" s="30" t="s">
        <v>1406</v>
      </c>
      <c r="L173" s="31">
        <v>44613</v>
      </c>
      <c r="M173" s="31">
        <v>44650</v>
      </c>
      <c r="N173" s="32"/>
      <c r="O173" s="32" t="s">
        <v>1407</v>
      </c>
      <c r="P173" s="20" t="s">
        <v>68</v>
      </c>
      <c r="Q173" s="33">
        <v>1</v>
      </c>
      <c r="R173" s="33">
        <v>1</v>
      </c>
      <c r="S173" s="33">
        <v>0</v>
      </c>
      <c r="T173" s="38">
        <v>0</v>
      </c>
      <c r="U173" s="38">
        <v>0</v>
      </c>
      <c r="V173" s="38">
        <v>44896</v>
      </c>
      <c r="W173" s="38">
        <v>45107</v>
      </c>
      <c r="X173" s="38" t="s">
        <v>57</v>
      </c>
      <c r="Y173" s="38"/>
      <c r="Z173" s="38">
        <v>44705</v>
      </c>
      <c r="AA173" s="38"/>
      <c r="AB173" s="38">
        <v>44777</v>
      </c>
      <c r="AC173" s="38"/>
      <c r="AD173" s="38">
        <v>45071</v>
      </c>
      <c r="AE173" s="20">
        <v>4</v>
      </c>
      <c r="AF173" s="20">
        <v>5</v>
      </c>
      <c r="AG173" s="9" t="s">
        <v>1408</v>
      </c>
      <c r="AH173" s="9" t="s">
        <v>1409</v>
      </c>
      <c r="AI173" s="10" t="s">
        <v>1410</v>
      </c>
      <c r="AJ173" s="46">
        <v>3124487664</v>
      </c>
      <c r="AK173" s="47">
        <v>1891642164.5999999</v>
      </c>
      <c r="AL173" s="47">
        <v>0</v>
      </c>
      <c r="AM173" s="47">
        <v>1891642164.5999999</v>
      </c>
      <c r="AN173" s="47">
        <v>2037425488</v>
      </c>
      <c r="AO173" s="10" t="s">
        <v>62</v>
      </c>
      <c r="AP173" s="10" t="s">
        <v>822</v>
      </c>
      <c r="AQ173" t="e">
        <f>VLOOKUP(TCoordinacion[[#This Row],[ID SISTEMA DE INFORMACION]],[1]!ProyectosSGMO[[#All],[IDPROYECTO]:[DEPARTAMENTO]],3,FALSE)</f>
        <v>#REF!</v>
      </c>
      <c r="AR173" t="e">
        <f>VLOOKUP(TCoordinacion[[#This Row],[ID SISTEMA DE INFORMACION]],[1]!ProyectosSGMO[[#All],[IDPROYECTO]:[DEPARTAMENTO]],4,FALSE)</f>
        <v>#REF!</v>
      </c>
      <c r="AS173">
        <v>11437</v>
      </c>
    </row>
    <row r="174" spans="1:46" ht="54" hidden="1" customHeight="1" x14ac:dyDescent="0.3">
      <c r="A174" s="60">
        <v>11553</v>
      </c>
      <c r="B174" s="5" t="s">
        <v>1411</v>
      </c>
      <c r="C174" s="5">
        <v>7</v>
      </c>
      <c r="D174" s="6" t="s">
        <v>74</v>
      </c>
      <c r="E174" s="7" t="s">
        <v>1227</v>
      </c>
      <c r="F174" s="8" t="s">
        <v>1412</v>
      </c>
      <c r="G174" s="9" t="s">
        <v>51</v>
      </c>
      <c r="H174" s="9" t="s">
        <v>310</v>
      </c>
      <c r="I174" s="10" t="s">
        <v>1413</v>
      </c>
      <c r="J174" s="11">
        <v>44347</v>
      </c>
      <c r="K174" s="30" t="s">
        <v>1414</v>
      </c>
      <c r="L174" s="31">
        <v>44715</v>
      </c>
      <c r="M174" s="31">
        <v>44741</v>
      </c>
      <c r="N174" s="32"/>
      <c r="O174" s="32" t="s">
        <v>1415</v>
      </c>
      <c r="P174" s="20" t="s">
        <v>56</v>
      </c>
      <c r="Q174" s="33">
        <v>0.66</v>
      </c>
      <c r="R174" s="33">
        <v>0.30009999999999998</v>
      </c>
      <c r="S174" s="33">
        <v>-0.35990000000000005</v>
      </c>
      <c r="T174" s="38">
        <v>44925</v>
      </c>
      <c r="U174" s="38">
        <v>45073</v>
      </c>
      <c r="V174" s="38">
        <v>45089</v>
      </c>
      <c r="W174" s="38">
        <v>45138</v>
      </c>
      <c r="X174" s="38" t="s">
        <v>57</v>
      </c>
      <c r="Y174" s="38"/>
      <c r="Z174" s="38">
        <v>44768</v>
      </c>
      <c r="AA174" s="38"/>
      <c r="AB174" s="38">
        <v>0</v>
      </c>
      <c r="AC174" s="38"/>
      <c r="AD174" s="38">
        <v>0</v>
      </c>
      <c r="AE174" s="20">
        <v>4</v>
      </c>
      <c r="AF174" s="20">
        <v>4</v>
      </c>
      <c r="AG174" s="9" t="s">
        <v>1416</v>
      </c>
      <c r="AH174" s="9" t="s">
        <v>1417</v>
      </c>
      <c r="AI174" s="10" t="s">
        <v>1418</v>
      </c>
      <c r="AJ174" s="46">
        <v>3103273184</v>
      </c>
      <c r="AK174" s="47">
        <v>1236086290</v>
      </c>
      <c r="AL174" s="47">
        <v>0</v>
      </c>
      <c r="AM174" s="47">
        <v>1236086290</v>
      </c>
      <c r="AN174" s="47">
        <v>1061833862</v>
      </c>
      <c r="AO174" s="10" t="s">
        <v>1112</v>
      </c>
      <c r="AP174" s="10" t="s">
        <v>1131</v>
      </c>
      <c r="AQ174" t="e">
        <f>VLOOKUP(TCoordinacion[[#This Row],[ID SISTEMA DE INFORMACION]],[1]!ProyectosSGMO[[#All],[IDPROYECTO]:[DEPARTAMENTO]],3,FALSE)</f>
        <v>#REF!</v>
      </c>
      <c r="AR174" t="e">
        <f>VLOOKUP(TCoordinacion[[#This Row],[ID SISTEMA DE INFORMACION]],[1]!ProyectosSGMO[[#All],[IDPROYECTO]:[DEPARTAMENTO]],4,FALSE)</f>
        <v>#REF!</v>
      </c>
      <c r="AS174">
        <v>11553</v>
      </c>
    </row>
    <row r="175" spans="1:46" ht="54" hidden="1" customHeight="1" x14ac:dyDescent="0.3">
      <c r="A175" s="60">
        <v>12081</v>
      </c>
      <c r="B175" s="5" t="s">
        <v>1419</v>
      </c>
      <c r="C175" s="5">
        <v>7</v>
      </c>
      <c r="D175" s="6" t="s">
        <v>74</v>
      </c>
      <c r="E175" s="7" t="s">
        <v>75</v>
      </c>
      <c r="F175" s="8" t="s">
        <v>1420</v>
      </c>
      <c r="G175" s="9" t="s">
        <v>51</v>
      </c>
      <c r="H175" s="9" t="s">
        <v>52</v>
      </c>
      <c r="I175" s="10" t="s">
        <v>1421</v>
      </c>
      <c r="J175" s="11">
        <v>44477</v>
      </c>
      <c r="K175" s="30" t="s">
        <v>1422</v>
      </c>
      <c r="L175" s="31">
        <v>44753</v>
      </c>
      <c r="M175" s="31">
        <v>44756</v>
      </c>
      <c r="N175" s="32"/>
      <c r="O175" s="32" t="s">
        <v>1423</v>
      </c>
      <c r="P175" s="20" t="s">
        <v>68</v>
      </c>
      <c r="Q175" s="33">
        <v>1</v>
      </c>
      <c r="R175" s="33">
        <v>1</v>
      </c>
      <c r="S175" s="33">
        <v>0</v>
      </c>
      <c r="T175" s="38">
        <v>0</v>
      </c>
      <c r="U175" s="38">
        <v>45036</v>
      </c>
      <c r="V175" s="38">
        <v>45044</v>
      </c>
      <c r="W175" s="38">
        <v>44926</v>
      </c>
      <c r="X175" s="38" t="s">
        <v>68</v>
      </c>
      <c r="Y175" s="38"/>
      <c r="Z175" s="38">
        <v>44784</v>
      </c>
      <c r="AA175" s="38"/>
      <c r="AB175" s="38">
        <v>44895</v>
      </c>
      <c r="AC175" s="38"/>
      <c r="AD175" s="38">
        <v>0</v>
      </c>
      <c r="AE175" s="20">
        <v>5</v>
      </c>
      <c r="AF175" s="20">
        <v>5</v>
      </c>
      <c r="AG175" s="9" t="s">
        <v>1424</v>
      </c>
      <c r="AH175" s="9" t="s">
        <v>1425</v>
      </c>
      <c r="AI175" s="10" t="s">
        <v>1426</v>
      </c>
      <c r="AJ175" s="46">
        <v>3106829324</v>
      </c>
      <c r="AK175" s="47">
        <v>2720152692</v>
      </c>
      <c r="AL175" s="47">
        <v>0</v>
      </c>
      <c r="AM175" s="47">
        <v>2720152692</v>
      </c>
      <c r="AN175" s="47">
        <v>2879270552</v>
      </c>
      <c r="AO175" s="10" t="s">
        <v>84</v>
      </c>
      <c r="AP175" s="10" t="s">
        <v>85</v>
      </c>
      <c r="AQ175" t="e">
        <f>VLOOKUP(TCoordinacion[[#This Row],[ID SISTEMA DE INFORMACION]],[1]!ProyectosSGMO[[#All],[IDPROYECTO]:[DEPARTAMENTO]],3,FALSE)</f>
        <v>#REF!</v>
      </c>
      <c r="AR175" t="e">
        <f>VLOOKUP(TCoordinacion[[#This Row],[ID SISTEMA DE INFORMACION]],[1]!ProyectosSGMO[[#All],[IDPROYECTO]:[DEPARTAMENTO]],4,FALSE)</f>
        <v>#REF!</v>
      </c>
      <c r="AS175">
        <v>12081</v>
      </c>
    </row>
    <row r="176" spans="1:46" ht="54" hidden="1" customHeight="1" x14ac:dyDescent="0.3">
      <c r="A176" s="60">
        <v>11995</v>
      </c>
      <c r="B176" s="5" t="s">
        <v>1427</v>
      </c>
      <c r="C176" s="5">
        <v>7</v>
      </c>
      <c r="D176" s="6" t="s">
        <v>74</v>
      </c>
      <c r="E176" s="7" t="s">
        <v>1253</v>
      </c>
      <c r="F176" s="8" t="s">
        <v>1428</v>
      </c>
      <c r="G176" s="9" t="s">
        <v>51</v>
      </c>
      <c r="H176" s="9" t="s">
        <v>52</v>
      </c>
      <c r="I176" s="10" t="s">
        <v>1429</v>
      </c>
      <c r="J176" s="11">
        <v>44512</v>
      </c>
      <c r="K176" s="30" t="s">
        <v>1430</v>
      </c>
      <c r="L176" s="31">
        <v>44734</v>
      </c>
      <c r="M176" s="31">
        <v>44750</v>
      </c>
      <c r="N176" s="32"/>
      <c r="O176" s="32" t="s">
        <v>1431</v>
      </c>
      <c r="P176" s="20" t="s">
        <v>80</v>
      </c>
      <c r="Q176" s="33">
        <v>0.8004</v>
      </c>
      <c r="R176" s="33">
        <v>0.70020000000000004</v>
      </c>
      <c r="S176" s="33">
        <v>-0.10019999999999996</v>
      </c>
      <c r="T176" s="38">
        <v>0</v>
      </c>
      <c r="U176" s="38">
        <v>45044</v>
      </c>
      <c r="V176" s="38">
        <v>45082</v>
      </c>
      <c r="W176" s="38">
        <v>45107</v>
      </c>
      <c r="X176" s="38" t="s">
        <v>57</v>
      </c>
      <c r="Y176" s="38"/>
      <c r="Z176" s="38">
        <v>44847</v>
      </c>
      <c r="AA176" s="38"/>
      <c r="AB176" s="38">
        <v>44894</v>
      </c>
      <c r="AC176" s="38"/>
      <c r="AD176" s="38">
        <v>0</v>
      </c>
      <c r="AE176" s="20">
        <v>5</v>
      </c>
      <c r="AF176" s="20">
        <v>5</v>
      </c>
      <c r="AG176" s="9" t="s">
        <v>1432</v>
      </c>
      <c r="AH176" s="9" t="s">
        <v>1433</v>
      </c>
      <c r="AI176" s="10" t="s">
        <v>1434</v>
      </c>
      <c r="AJ176" s="46">
        <v>0</v>
      </c>
      <c r="AK176" s="47">
        <v>1200764815.5999999</v>
      </c>
      <c r="AL176" s="47">
        <v>0</v>
      </c>
      <c r="AM176" s="47">
        <v>1200764815.5999999</v>
      </c>
      <c r="AN176" s="47">
        <v>1276496446</v>
      </c>
      <c r="AO176" s="10" t="s">
        <v>1385</v>
      </c>
      <c r="AP176" s="10" t="s">
        <v>1131</v>
      </c>
      <c r="AQ176" t="e">
        <f>VLOOKUP(TCoordinacion[[#This Row],[ID SISTEMA DE INFORMACION]],[1]!ProyectosSGMO[[#All],[IDPROYECTO]:[DEPARTAMENTO]],3,FALSE)</f>
        <v>#REF!</v>
      </c>
      <c r="AR176" t="e">
        <f>VLOOKUP(TCoordinacion[[#This Row],[ID SISTEMA DE INFORMACION]],[1]!ProyectosSGMO[[#All],[IDPROYECTO]:[DEPARTAMENTO]],4,FALSE)</f>
        <v>#REF!</v>
      </c>
      <c r="AS176">
        <v>11995</v>
      </c>
    </row>
    <row r="177" spans="1:45" ht="54" hidden="1" customHeight="1" x14ac:dyDescent="0.3">
      <c r="A177" s="60">
        <v>10960</v>
      </c>
      <c r="B177" s="5" t="s">
        <v>1435</v>
      </c>
      <c r="C177" s="5">
        <v>7</v>
      </c>
      <c r="D177" s="6" t="s">
        <v>74</v>
      </c>
      <c r="E177" s="7" t="s">
        <v>75</v>
      </c>
      <c r="F177" s="8" t="s">
        <v>1436</v>
      </c>
      <c r="G177" s="9" t="s">
        <v>51</v>
      </c>
      <c r="H177" s="9" t="s">
        <v>944</v>
      </c>
      <c r="I177" s="10" t="s">
        <v>1437</v>
      </c>
      <c r="J177" s="11">
        <v>44418</v>
      </c>
      <c r="K177" s="30" t="s">
        <v>1438</v>
      </c>
      <c r="L177" s="31">
        <v>44775</v>
      </c>
      <c r="M177" s="31" t="s">
        <v>122</v>
      </c>
      <c r="N177" s="32"/>
      <c r="O177" s="32" t="s">
        <v>1439</v>
      </c>
      <c r="P177" s="20" t="s">
        <v>986</v>
      </c>
      <c r="Q177" s="33">
        <v>0</v>
      </c>
      <c r="R177" s="33">
        <v>0</v>
      </c>
      <c r="S177" s="33">
        <v>0</v>
      </c>
      <c r="T177" s="38">
        <v>0</v>
      </c>
      <c r="U177" s="38">
        <v>0</v>
      </c>
      <c r="V177" s="38">
        <v>44924</v>
      </c>
      <c r="W177" s="38">
        <v>0</v>
      </c>
      <c r="X177" s="38" t="s">
        <v>794</v>
      </c>
      <c r="Y177" s="38"/>
      <c r="Z177" s="38">
        <v>0</v>
      </c>
      <c r="AA177" s="38"/>
      <c r="AB177" s="38">
        <v>0</v>
      </c>
      <c r="AC177" s="38"/>
      <c r="AD177" s="38">
        <v>0</v>
      </c>
      <c r="AE177" s="20">
        <v>4</v>
      </c>
      <c r="AF177" s="20">
        <v>4</v>
      </c>
      <c r="AG177" s="9" t="s">
        <v>1440</v>
      </c>
      <c r="AH177" s="9" t="s">
        <v>1441</v>
      </c>
      <c r="AI177" s="10" t="s">
        <v>1442</v>
      </c>
      <c r="AJ177" s="46">
        <v>3127687707</v>
      </c>
      <c r="AK177" s="47">
        <v>1020239155</v>
      </c>
      <c r="AL177" s="47">
        <v>0</v>
      </c>
      <c r="AM177" s="47">
        <v>1020239155</v>
      </c>
      <c r="AN177" s="47">
        <v>831679495</v>
      </c>
      <c r="AO177" s="10" t="s">
        <v>84</v>
      </c>
      <c r="AP177" s="10" t="s">
        <v>1443</v>
      </c>
      <c r="AQ177" t="e">
        <f>VLOOKUP(TCoordinacion[[#This Row],[ID SISTEMA DE INFORMACION]],[1]!ProyectosSGMO[[#All],[IDPROYECTO]:[DEPARTAMENTO]],3,FALSE)</f>
        <v>#REF!</v>
      </c>
      <c r="AR177" t="e">
        <f>VLOOKUP(TCoordinacion[[#This Row],[ID SISTEMA DE INFORMACION]],[1]!ProyectosSGMO[[#All],[IDPROYECTO]:[DEPARTAMENTO]],4,FALSE)</f>
        <v>#REF!</v>
      </c>
      <c r="AS177">
        <v>10960</v>
      </c>
    </row>
    <row r="178" spans="1:45" ht="54" hidden="1" customHeight="1" x14ac:dyDescent="0.3">
      <c r="A178" s="60">
        <v>11642</v>
      </c>
      <c r="B178" s="5" t="s">
        <v>1444</v>
      </c>
      <c r="C178" s="5">
        <v>7</v>
      </c>
      <c r="D178" s="6" t="s">
        <v>74</v>
      </c>
      <c r="E178" s="7" t="s">
        <v>1253</v>
      </c>
      <c r="F178" s="8" t="s">
        <v>1445</v>
      </c>
      <c r="G178" s="9" t="s">
        <v>51</v>
      </c>
      <c r="H178" s="9" t="s">
        <v>310</v>
      </c>
      <c r="I178" s="10" t="s">
        <v>1446</v>
      </c>
      <c r="J178" s="11">
        <v>44421</v>
      </c>
      <c r="K178" s="30" t="s">
        <v>1447</v>
      </c>
      <c r="L178" s="31">
        <v>44803</v>
      </c>
      <c r="M178" s="31">
        <v>44875</v>
      </c>
      <c r="N178" s="32"/>
      <c r="O178" s="32" t="s">
        <v>1448</v>
      </c>
      <c r="P178" s="20" t="s">
        <v>56</v>
      </c>
      <c r="Q178" s="33">
        <v>0.76900000000000002</v>
      </c>
      <c r="R178" s="33">
        <v>0.25209999999999999</v>
      </c>
      <c r="S178" s="33">
        <v>-0.51690000000000003</v>
      </c>
      <c r="T178" s="38">
        <v>0</v>
      </c>
      <c r="U178" s="38">
        <v>0</v>
      </c>
      <c r="V178" s="38">
        <v>45091</v>
      </c>
      <c r="W178" s="38">
        <v>44926</v>
      </c>
      <c r="X178" s="38" t="s">
        <v>68</v>
      </c>
      <c r="Y178" s="38"/>
      <c r="Z178" s="38">
        <v>44904</v>
      </c>
      <c r="AA178" s="38"/>
      <c r="AB178" s="38">
        <v>0</v>
      </c>
      <c r="AC178" s="38"/>
      <c r="AD178" s="38">
        <v>0</v>
      </c>
      <c r="AE178" s="20">
        <v>5</v>
      </c>
      <c r="AF178" s="20">
        <v>5</v>
      </c>
      <c r="AG178" s="9" t="s">
        <v>1449</v>
      </c>
      <c r="AH178" s="9" t="s">
        <v>1450</v>
      </c>
      <c r="AI178" s="10" t="s">
        <v>1451</v>
      </c>
      <c r="AJ178" s="46">
        <v>3233091167</v>
      </c>
      <c r="AK178" s="47">
        <v>1955840613.3900001</v>
      </c>
      <c r="AL178" s="47">
        <v>0</v>
      </c>
      <c r="AM178" s="47">
        <v>1955840613.3900001</v>
      </c>
      <c r="AN178" s="47">
        <v>1956040613</v>
      </c>
      <c r="AO178" s="10" t="s">
        <v>1385</v>
      </c>
      <c r="AP178" s="10" t="s">
        <v>1452</v>
      </c>
      <c r="AQ178" t="e">
        <f>VLOOKUP(TCoordinacion[[#This Row],[ID SISTEMA DE INFORMACION]],[1]!ProyectosSGMO[[#All],[IDPROYECTO]:[DEPARTAMENTO]],3,FALSE)</f>
        <v>#REF!</v>
      </c>
      <c r="AR178" t="e">
        <f>VLOOKUP(TCoordinacion[[#This Row],[ID SISTEMA DE INFORMACION]],[1]!ProyectosSGMO[[#All],[IDPROYECTO]:[DEPARTAMENTO]],4,FALSE)</f>
        <v>#REF!</v>
      </c>
      <c r="AS178">
        <v>11642</v>
      </c>
    </row>
    <row r="179" spans="1:45" ht="54" hidden="1" customHeight="1" x14ac:dyDescent="0.3">
      <c r="A179" s="60">
        <v>11648</v>
      </c>
      <c r="B179" s="5" t="s">
        <v>1453</v>
      </c>
      <c r="C179" s="5">
        <v>7</v>
      </c>
      <c r="D179" s="6" t="s">
        <v>74</v>
      </c>
      <c r="E179" s="7" t="s">
        <v>1253</v>
      </c>
      <c r="F179" s="8" t="s">
        <v>1454</v>
      </c>
      <c r="G179" s="9" t="s">
        <v>51</v>
      </c>
      <c r="H179" s="9" t="s">
        <v>310</v>
      </c>
      <c r="I179" s="10" t="s">
        <v>1455</v>
      </c>
      <c r="J179" s="11">
        <v>44378</v>
      </c>
      <c r="K179" s="30" t="s">
        <v>1456</v>
      </c>
      <c r="L179" s="31">
        <v>44767</v>
      </c>
      <c r="M179" s="31">
        <v>44770</v>
      </c>
      <c r="N179" s="32"/>
      <c r="O179" s="32" t="s">
        <v>1457</v>
      </c>
      <c r="P179" s="20" t="s">
        <v>56</v>
      </c>
      <c r="Q179" s="33">
        <v>0.90310000000000001</v>
      </c>
      <c r="R179" s="33">
        <v>0.13550000000000001</v>
      </c>
      <c r="S179" s="33">
        <v>-0.76760000000000006</v>
      </c>
      <c r="T179" s="38">
        <v>44978</v>
      </c>
      <c r="U179" s="38">
        <v>45054</v>
      </c>
      <c r="V179" s="38">
        <v>45060</v>
      </c>
      <c r="W179" s="38">
        <v>45138</v>
      </c>
      <c r="X179" s="38" t="s">
        <v>57</v>
      </c>
      <c r="Y179" s="38"/>
      <c r="Z179" s="38">
        <v>0</v>
      </c>
      <c r="AA179" s="38"/>
      <c r="AB179" s="38">
        <v>0</v>
      </c>
      <c r="AC179" s="38"/>
      <c r="AD179" s="38">
        <v>0</v>
      </c>
      <c r="AE179" s="20">
        <v>5</v>
      </c>
      <c r="AF179" s="20">
        <v>5</v>
      </c>
      <c r="AG179" s="9" t="s">
        <v>1458</v>
      </c>
      <c r="AH179" s="9" t="s">
        <v>1459</v>
      </c>
      <c r="AI179" s="10" t="s">
        <v>1460</v>
      </c>
      <c r="AJ179" s="46">
        <v>3176423400</v>
      </c>
      <c r="AK179" s="47">
        <v>2001772647</v>
      </c>
      <c r="AL179" s="47">
        <v>0</v>
      </c>
      <c r="AM179" s="47">
        <v>2001772647</v>
      </c>
      <c r="AN179" s="47">
        <v>1889455207</v>
      </c>
      <c r="AO179" s="10" t="s">
        <v>1375</v>
      </c>
      <c r="AP179" s="10" t="s">
        <v>1151</v>
      </c>
      <c r="AQ179" t="e">
        <f>VLOOKUP(TCoordinacion[[#This Row],[ID SISTEMA DE INFORMACION]],[1]!ProyectosSGMO[[#All],[IDPROYECTO]:[DEPARTAMENTO]],3,FALSE)</f>
        <v>#REF!</v>
      </c>
      <c r="AR179" t="e">
        <f>VLOOKUP(TCoordinacion[[#This Row],[ID SISTEMA DE INFORMACION]],[1]!ProyectosSGMO[[#All],[IDPROYECTO]:[DEPARTAMENTO]],4,FALSE)</f>
        <v>#REF!</v>
      </c>
      <c r="AS179">
        <v>11648</v>
      </c>
    </row>
    <row r="180" spans="1:45" ht="54" hidden="1" customHeight="1" x14ac:dyDescent="0.3">
      <c r="A180" s="60">
        <v>11651</v>
      </c>
      <c r="B180" s="5" t="s">
        <v>1461</v>
      </c>
      <c r="C180" s="5">
        <v>7</v>
      </c>
      <c r="D180" s="6" t="s">
        <v>74</v>
      </c>
      <c r="E180" s="7" t="s">
        <v>1253</v>
      </c>
      <c r="F180" s="8" t="s">
        <v>1462</v>
      </c>
      <c r="G180" s="9" t="s">
        <v>51</v>
      </c>
      <c r="H180" s="9" t="s">
        <v>310</v>
      </c>
      <c r="I180" s="10" t="s">
        <v>1463</v>
      </c>
      <c r="J180" s="11">
        <v>44512</v>
      </c>
      <c r="K180" s="30" t="s">
        <v>1464</v>
      </c>
      <c r="L180" s="31">
        <v>44811</v>
      </c>
      <c r="M180" s="31">
        <v>44839</v>
      </c>
      <c r="N180" s="32"/>
      <c r="O180" s="32" t="s">
        <v>1465</v>
      </c>
      <c r="P180" s="20" t="s">
        <v>56</v>
      </c>
      <c r="Q180" s="33">
        <v>0.99129999999999996</v>
      </c>
      <c r="R180" s="33">
        <v>0.91800000000000004</v>
      </c>
      <c r="S180" s="33">
        <v>-7.3299999999999921E-2</v>
      </c>
      <c r="T180" s="38">
        <v>44966</v>
      </c>
      <c r="U180" s="38">
        <v>45030</v>
      </c>
      <c r="V180" s="38">
        <v>45070</v>
      </c>
      <c r="W180" s="38">
        <v>45107</v>
      </c>
      <c r="X180" s="38" t="s">
        <v>57</v>
      </c>
      <c r="Y180" s="38"/>
      <c r="Z180" s="38">
        <v>44866</v>
      </c>
      <c r="AA180" s="38"/>
      <c r="AB180" s="38">
        <v>44960</v>
      </c>
      <c r="AC180" s="38"/>
      <c r="AD180" s="38">
        <v>0</v>
      </c>
      <c r="AE180" s="20">
        <v>4</v>
      </c>
      <c r="AF180" s="20">
        <v>4</v>
      </c>
      <c r="AG180" s="9" t="s">
        <v>1466</v>
      </c>
      <c r="AH180" s="9" t="s">
        <v>1467</v>
      </c>
      <c r="AI180" s="10" t="s">
        <v>1468</v>
      </c>
      <c r="AJ180" s="46">
        <v>3212035787</v>
      </c>
      <c r="AK180" s="47">
        <v>1104015755</v>
      </c>
      <c r="AL180" s="47">
        <v>0</v>
      </c>
      <c r="AM180" s="47">
        <v>1104015755</v>
      </c>
      <c r="AN180" s="47">
        <v>934015755</v>
      </c>
      <c r="AO180" s="10" t="s">
        <v>1385</v>
      </c>
      <c r="AP180" s="10" t="s">
        <v>1131</v>
      </c>
      <c r="AQ180" t="e">
        <f>VLOOKUP(TCoordinacion[[#This Row],[ID SISTEMA DE INFORMACION]],[1]!ProyectosSGMO[[#All],[IDPROYECTO]:[DEPARTAMENTO]],3,FALSE)</f>
        <v>#REF!</v>
      </c>
      <c r="AR180" t="e">
        <f>VLOOKUP(TCoordinacion[[#This Row],[ID SISTEMA DE INFORMACION]],[1]!ProyectosSGMO[[#All],[IDPROYECTO]:[DEPARTAMENTO]],4,FALSE)</f>
        <v>#REF!</v>
      </c>
      <c r="AS180">
        <v>11651</v>
      </c>
    </row>
    <row r="181" spans="1:45" ht="54" hidden="1" customHeight="1" x14ac:dyDescent="0.3">
      <c r="A181" s="60">
        <v>11700</v>
      </c>
      <c r="B181" s="5" t="s">
        <v>1469</v>
      </c>
      <c r="C181" s="5">
        <v>7</v>
      </c>
      <c r="D181" s="6" t="s">
        <v>74</v>
      </c>
      <c r="E181" s="7" t="s">
        <v>1227</v>
      </c>
      <c r="F181" s="8" t="s">
        <v>1470</v>
      </c>
      <c r="G181" s="9" t="s">
        <v>51</v>
      </c>
      <c r="H181" s="9" t="s">
        <v>310</v>
      </c>
      <c r="I181" s="10" t="s">
        <v>1471</v>
      </c>
      <c r="J181" s="11">
        <v>44347</v>
      </c>
      <c r="K181" s="30" t="s">
        <v>1472</v>
      </c>
      <c r="L181" s="31">
        <v>44720</v>
      </c>
      <c r="M181" s="31">
        <v>44750</v>
      </c>
      <c r="N181" s="32"/>
      <c r="O181" s="32" t="s">
        <v>1473</v>
      </c>
      <c r="P181" s="20" t="s">
        <v>56</v>
      </c>
      <c r="Q181" s="33">
        <v>0.97619999999999996</v>
      </c>
      <c r="R181" s="33">
        <v>0.20169999999999999</v>
      </c>
      <c r="S181" s="33">
        <v>-0.77449999999999997</v>
      </c>
      <c r="T181" s="38">
        <v>44924</v>
      </c>
      <c r="U181" s="38">
        <v>45075</v>
      </c>
      <c r="V181" s="38">
        <v>45079</v>
      </c>
      <c r="W181" s="38">
        <v>45169</v>
      </c>
      <c r="X181" s="38" t="s">
        <v>57</v>
      </c>
      <c r="Y181" s="38"/>
      <c r="Z181" s="38">
        <v>44825</v>
      </c>
      <c r="AA181" s="38"/>
      <c r="AB181" s="38">
        <v>0</v>
      </c>
      <c r="AC181" s="38"/>
      <c r="AD181" s="38">
        <v>0</v>
      </c>
      <c r="AE181" s="20">
        <v>4</v>
      </c>
      <c r="AF181" s="20">
        <v>4</v>
      </c>
      <c r="AG181" s="9" t="s">
        <v>1474</v>
      </c>
      <c r="AH181" s="9" t="s">
        <v>1475</v>
      </c>
      <c r="AI181" s="10" t="s">
        <v>1476</v>
      </c>
      <c r="AJ181" s="46">
        <v>3158722835</v>
      </c>
      <c r="AK181" s="47">
        <v>1120085630</v>
      </c>
      <c r="AL181" s="47">
        <v>0</v>
      </c>
      <c r="AM181" s="47">
        <v>1120085630</v>
      </c>
      <c r="AN181" s="47">
        <v>1145287657</v>
      </c>
      <c r="AO181" s="10" t="s">
        <v>1112</v>
      </c>
      <c r="AP181" s="10" t="s">
        <v>1131</v>
      </c>
      <c r="AQ181" t="e">
        <f>VLOOKUP(TCoordinacion[[#This Row],[ID SISTEMA DE INFORMACION]],[1]!ProyectosSGMO[[#All],[IDPROYECTO]:[DEPARTAMENTO]],3,FALSE)</f>
        <v>#REF!</v>
      </c>
      <c r="AR181" t="e">
        <f>VLOOKUP(TCoordinacion[[#This Row],[ID SISTEMA DE INFORMACION]],[1]!ProyectosSGMO[[#All],[IDPROYECTO]:[DEPARTAMENTO]],4,FALSE)</f>
        <v>#REF!</v>
      </c>
      <c r="AS181">
        <v>11700</v>
      </c>
    </row>
    <row r="182" spans="1:45" ht="54" hidden="1" customHeight="1" x14ac:dyDescent="0.3">
      <c r="A182" s="60">
        <v>12615</v>
      </c>
      <c r="B182" s="5" t="s">
        <v>1477</v>
      </c>
      <c r="C182" s="5">
        <v>7</v>
      </c>
      <c r="D182" s="6" t="s">
        <v>74</v>
      </c>
      <c r="E182" s="7" t="s">
        <v>1324</v>
      </c>
      <c r="F182" s="8" t="s">
        <v>1478</v>
      </c>
      <c r="G182" s="9" t="s">
        <v>51</v>
      </c>
      <c r="H182" s="9" t="s">
        <v>233</v>
      </c>
      <c r="I182" s="10" t="s">
        <v>1479</v>
      </c>
      <c r="J182" s="11">
        <v>44411</v>
      </c>
      <c r="K182" s="30" t="s">
        <v>1480</v>
      </c>
      <c r="L182" s="31">
        <v>44575</v>
      </c>
      <c r="M182" s="31">
        <v>44607</v>
      </c>
      <c r="N182" s="32"/>
      <c r="O182" s="32" t="s">
        <v>1481</v>
      </c>
      <c r="P182" s="20" t="s">
        <v>67</v>
      </c>
      <c r="Q182" s="33">
        <v>1</v>
      </c>
      <c r="R182" s="33">
        <v>1</v>
      </c>
      <c r="S182" s="33">
        <v>0</v>
      </c>
      <c r="T182" s="38">
        <v>0</v>
      </c>
      <c r="U182" s="38">
        <v>0</v>
      </c>
      <c r="V182" s="38">
        <v>44905</v>
      </c>
      <c r="W182" s="38">
        <v>44926</v>
      </c>
      <c r="X182" s="38" t="s">
        <v>68</v>
      </c>
      <c r="Y182" s="38"/>
      <c r="Z182" s="38">
        <v>44736</v>
      </c>
      <c r="AA182" s="38"/>
      <c r="AB182" s="38">
        <v>44980</v>
      </c>
      <c r="AC182" s="38"/>
      <c r="AD182" s="38">
        <v>44980</v>
      </c>
      <c r="AE182" s="20">
        <v>4</v>
      </c>
      <c r="AF182" s="20">
        <v>4</v>
      </c>
      <c r="AG182" s="9" t="s">
        <v>1482</v>
      </c>
      <c r="AH182" s="9" t="s">
        <v>1483</v>
      </c>
      <c r="AI182" s="10" t="s">
        <v>1484</v>
      </c>
      <c r="AJ182" s="46">
        <v>3133471243</v>
      </c>
      <c r="AK182" s="47">
        <v>978354276</v>
      </c>
      <c r="AL182" s="47">
        <v>77085550</v>
      </c>
      <c r="AM182" s="47">
        <v>1055439826</v>
      </c>
      <c r="AN182" s="47">
        <v>1000124705</v>
      </c>
      <c r="AO182" s="10" t="s">
        <v>486</v>
      </c>
      <c r="AP182" s="10" t="s">
        <v>63</v>
      </c>
      <c r="AQ182" t="e">
        <f>VLOOKUP(TCoordinacion[[#This Row],[ID SISTEMA DE INFORMACION]],[1]!ProyectosSGMO[[#All],[IDPROYECTO]:[DEPARTAMENTO]],3,FALSE)</f>
        <v>#REF!</v>
      </c>
      <c r="AR182" t="e">
        <f>VLOOKUP(TCoordinacion[[#This Row],[ID SISTEMA DE INFORMACION]],[1]!ProyectosSGMO[[#All],[IDPROYECTO]:[DEPARTAMENTO]],4,FALSE)</f>
        <v>#REF!</v>
      </c>
      <c r="AS182">
        <v>12615</v>
      </c>
    </row>
    <row r="183" spans="1:45" ht="54" hidden="1" customHeight="1" x14ac:dyDescent="0.3">
      <c r="A183" s="60">
        <v>15704</v>
      </c>
      <c r="B183" s="5" t="s">
        <v>1485</v>
      </c>
      <c r="C183" s="5">
        <v>7</v>
      </c>
      <c r="D183" s="6" t="s">
        <v>74</v>
      </c>
      <c r="E183" s="7" t="s">
        <v>1253</v>
      </c>
      <c r="F183" s="8" t="s">
        <v>1486</v>
      </c>
      <c r="G183" s="9" t="s">
        <v>51</v>
      </c>
      <c r="H183" s="9" t="s">
        <v>52</v>
      </c>
      <c r="I183" s="10" t="s">
        <v>1487</v>
      </c>
      <c r="J183" s="11">
        <v>44749</v>
      </c>
      <c r="K183" s="30" t="s">
        <v>1488</v>
      </c>
      <c r="L183" s="31">
        <v>0</v>
      </c>
      <c r="M183" s="31" t="s">
        <v>122</v>
      </c>
      <c r="N183" s="32"/>
      <c r="O183" s="32" t="s">
        <v>1489</v>
      </c>
      <c r="P183" s="20" t="s">
        <v>986</v>
      </c>
      <c r="Q183" s="33">
        <v>0</v>
      </c>
      <c r="R183" s="33">
        <v>0</v>
      </c>
      <c r="S183" s="33">
        <v>0</v>
      </c>
      <c r="T183" s="38">
        <v>0</v>
      </c>
      <c r="U183" s="38">
        <v>0</v>
      </c>
      <c r="V183" s="38">
        <v>0</v>
      </c>
      <c r="W183" s="38">
        <v>45230</v>
      </c>
      <c r="X183" s="38" t="s">
        <v>57</v>
      </c>
      <c r="Y183" s="38"/>
      <c r="Z183" s="38">
        <v>0</v>
      </c>
      <c r="AA183" s="38"/>
      <c r="AB183" s="38">
        <v>0</v>
      </c>
      <c r="AC183" s="38"/>
      <c r="AD183" s="38">
        <v>0</v>
      </c>
      <c r="AE183" s="20">
        <v>0</v>
      </c>
      <c r="AF183" s="20">
        <v>0</v>
      </c>
      <c r="AG183" s="9">
        <v>0</v>
      </c>
      <c r="AH183" s="9" t="s">
        <v>1490</v>
      </c>
      <c r="AI183" s="10">
        <v>0</v>
      </c>
      <c r="AJ183" s="46">
        <v>0</v>
      </c>
      <c r="AK183" s="47">
        <v>0</v>
      </c>
      <c r="AL183" s="47">
        <v>0</v>
      </c>
      <c r="AM183" s="47">
        <v>0</v>
      </c>
      <c r="AN183" s="47">
        <v>3775028019</v>
      </c>
      <c r="AO183" s="10" t="s">
        <v>1394</v>
      </c>
      <c r="AP183" s="10" t="s">
        <v>1452</v>
      </c>
      <c r="AQ183" t="e">
        <f>VLOOKUP(TCoordinacion[[#This Row],[ID SISTEMA DE INFORMACION]],[1]!ProyectosSGMO[[#All],[IDPROYECTO]:[DEPARTAMENTO]],3,FALSE)</f>
        <v>#REF!</v>
      </c>
      <c r="AR183" t="e">
        <f>VLOOKUP(TCoordinacion[[#This Row],[ID SISTEMA DE INFORMACION]],[1]!ProyectosSGMO[[#All],[IDPROYECTO]:[DEPARTAMENTO]],4,FALSE)</f>
        <v>#REF!</v>
      </c>
      <c r="AS183">
        <v>15704</v>
      </c>
    </row>
    <row r="184" spans="1:45" ht="54" hidden="1" customHeight="1" x14ac:dyDescent="0.3">
      <c r="A184" s="60">
        <v>15908</v>
      </c>
      <c r="B184" s="5" t="s">
        <v>1491</v>
      </c>
      <c r="C184" s="5">
        <v>7</v>
      </c>
      <c r="D184" s="6" t="s">
        <v>74</v>
      </c>
      <c r="E184" s="7" t="s">
        <v>1253</v>
      </c>
      <c r="F184" s="8" t="s">
        <v>1492</v>
      </c>
      <c r="G184" s="9" t="s">
        <v>51</v>
      </c>
      <c r="H184" s="9" t="s">
        <v>52</v>
      </c>
      <c r="I184" s="10" t="s">
        <v>1493</v>
      </c>
      <c r="J184" s="11">
        <v>44749</v>
      </c>
      <c r="K184" s="30" t="s">
        <v>1494</v>
      </c>
      <c r="L184" s="31">
        <v>0</v>
      </c>
      <c r="M184" s="31" t="s">
        <v>122</v>
      </c>
      <c r="N184" s="32"/>
      <c r="O184" s="32" t="s">
        <v>1495</v>
      </c>
      <c r="P184" s="20" t="s">
        <v>986</v>
      </c>
      <c r="Q184" s="33">
        <v>0</v>
      </c>
      <c r="R184" s="33">
        <v>0</v>
      </c>
      <c r="S184" s="33">
        <v>0</v>
      </c>
      <c r="T184" s="38">
        <v>0</v>
      </c>
      <c r="U184" s="38">
        <v>0</v>
      </c>
      <c r="V184" s="38">
        <v>0</v>
      </c>
      <c r="W184" s="38">
        <v>45138</v>
      </c>
      <c r="X184" s="38" t="s">
        <v>57</v>
      </c>
      <c r="Y184" s="38"/>
      <c r="Z184" s="38">
        <v>0</v>
      </c>
      <c r="AA184" s="38"/>
      <c r="AB184" s="38">
        <v>0</v>
      </c>
      <c r="AC184" s="38"/>
      <c r="AD184" s="38">
        <v>0</v>
      </c>
      <c r="AE184" s="20">
        <v>0</v>
      </c>
      <c r="AF184" s="20">
        <v>0</v>
      </c>
      <c r="AG184" s="9">
        <v>0</v>
      </c>
      <c r="AH184" s="9" t="s">
        <v>1496</v>
      </c>
      <c r="AI184" s="10">
        <v>0</v>
      </c>
      <c r="AJ184" s="46">
        <v>0</v>
      </c>
      <c r="AK184" s="47">
        <v>0</v>
      </c>
      <c r="AL184" s="47">
        <v>0</v>
      </c>
      <c r="AM184" s="47">
        <v>0</v>
      </c>
      <c r="AN184" s="47">
        <v>5251681027</v>
      </c>
      <c r="AO184" s="10" t="s">
        <v>1394</v>
      </c>
      <c r="AP184" s="10" t="s">
        <v>1452</v>
      </c>
      <c r="AQ184" t="e">
        <f>VLOOKUP(TCoordinacion[[#This Row],[ID SISTEMA DE INFORMACION]],[1]!ProyectosSGMO[[#All],[IDPROYECTO]:[DEPARTAMENTO]],3,FALSE)</f>
        <v>#REF!</v>
      </c>
      <c r="AR184" t="e">
        <f>VLOOKUP(TCoordinacion[[#This Row],[ID SISTEMA DE INFORMACION]],[1]!ProyectosSGMO[[#All],[IDPROYECTO]:[DEPARTAMENTO]],4,FALSE)</f>
        <v>#REF!</v>
      </c>
      <c r="AS184">
        <v>15908</v>
      </c>
    </row>
    <row r="185" spans="1:45" ht="54" hidden="1" customHeight="1" x14ac:dyDescent="0.3">
      <c r="A185" s="60">
        <v>15837</v>
      </c>
      <c r="B185" s="5" t="s">
        <v>1497</v>
      </c>
      <c r="C185" s="5">
        <v>7</v>
      </c>
      <c r="D185" s="6" t="s">
        <v>74</v>
      </c>
      <c r="E185" s="7" t="s">
        <v>1253</v>
      </c>
      <c r="F185" s="8" t="s">
        <v>1498</v>
      </c>
      <c r="G185" s="9" t="s">
        <v>51</v>
      </c>
      <c r="H185" s="9" t="s">
        <v>52</v>
      </c>
      <c r="I185" s="10" t="s">
        <v>1499</v>
      </c>
      <c r="J185" s="11">
        <v>44748</v>
      </c>
      <c r="K185" s="30" t="s">
        <v>1500</v>
      </c>
      <c r="L185" s="31">
        <v>0</v>
      </c>
      <c r="M185" s="31" t="s">
        <v>122</v>
      </c>
      <c r="N185" s="32"/>
      <c r="O185" s="32" t="s">
        <v>1501</v>
      </c>
      <c r="P185" s="20" t="s">
        <v>986</v>
      </c>
      <c r="Q185" s="33">
        <v>0</v>
      </c>
      <c r="R185" s="33">
        <v>0</v>
      </c>
      <c r="S185" s="33">
        <v>0</v>
      </c>
      <c r="T185" s="38">
        <v>0</v>
      </c>
      <c r="U185" s="38">
        <v>0</v>
      </c>
      <c r="V185" s="38">
        <v>0</v>
      </c>
      <c r="W185" s="38">
        <v>45138</v>
      </c>
      <c r="X185" s="38" t="s">
        <v>57</v>
      </c>
      <c r="Y185" s="38"/>
      <c r="Z185" s="38">
        <v>0</v>
      </c>
      <c r="AA185" s="38"/>
      <c r="AB185" s="38">
        <v>0</v>
      </c>
      <c r="AC185" s="38"/>
      <c r="AD185" s="38">
        <v>0</v>
      </c>
      <c r="AE185" s="20">
        <v>0</v>
      </c>
      <c r="AF185" s="20">
        <v>0</v>
      </c>
      <c r="AG185" s="9">
        <v>0</v>
      </c>
      <c r="AH185" s="9" t="s">
        <v>1502</v>
      </c>
      <c r="AI185" s="10">
        <v>0</v>
      </c>
      <c r="AJ185" s="46">
        <v>0</v>
      </c>
      <c r="AK185" s="47">
        <v>0</v>
      </c>
      <c r="AL185" s="47">
        <v>0</v>
      </c>
      <c r="AM185" s="47">
        <v>0</v>
      </c>
      <c r="AN185" s="72">
        <v>2474301237</v>
      </c>
      <c r="AO185" s="10" t="s">
        <v>1394</v>
      </c>
      <c r="AP185" s="10" t="s">
        <v>1452</v>
      </c>
      <c r="AQ185" t="e">
        <f>VLOOKUP(TCoordinacion[[#This Row],[ID SISTEMA DE INFORMACION]],[1]!ProyectosSGMO[[#All],[IDPROYECTO]:[DEPARTAMENTO]],3,FALSE)</f>
        <v>#REF!</v>
      </c>
      <c r="AR185" t="e">
        <f>VLOOKUP(TCoordinacion[[#This Row],[ID SISTEMA DE INFORMACION]],[1]!ProyectosSGMO[[#All],[IDPROYECTO]:[DEPARTAMENTO]],4,FALSE)</f>
        <v>#REF!</v>
      </c>
      <c r="AS185">
        <v>15837</v>
      </c>
    </row>
    <row r="186" spans="1:45" ht="54" hidden="1" customHeight="1" x14ac:dyDescent="0.3">
      <c r="A186" s="62">
        <v>15762</v>
      </c>
      <c r="B186" s="5" t="s">
        <v>1503</v>
      </c>
      <c r="C186" s="5">
        <v>7</v>
      </c>
      <c r="D186" s="6" t="s">
        <v>74</v>
      </c>
      <c r="E186" s="7" t="s">
        <v>1253</v>
      </c>
      <c r="F186" s="8" t="s">
        <v>1504</v>
      </c>
      <c r="G186" s="9" t="s">
        <v>51</v>
      </c>
      <c r="H186" s="9" t="s">
        <v>233</v>
      </c>
      <c r="I186" s="10" t="s">
        <v>1505</v>
      </c>
      <c r="J186" s="11">
        <v>44764</v>
      </c>
      <c r="K186" s="30" t="s">
        <v>1506</v>
      </c>
      <c r="L186" s="31">
        <v>0</v>
      </c>
      <c r="M186" s="31" t="s">
        <v>122</v>
      </c>
      <c r="N186" s="32"/>
      <c r="O186" s="32" t="s">
        <v>1507</v>
      </c>
      <c r="P186" s="20" t="s">
        <v>1508</v>
      </c>
      <c r="Q186" s="33">
        <v>0</v>
      </c>
      <c r="R186" s="33">
        <v>0</v>
      </c>
      <c r="S186" s="33">
        <v>0</v>
      </c>
      <c r="T186" s="38">
        <v>0</v>
      </c>
      <c r="U186" s="38">
        <v>0</v>
      </c>
      <c r="V186" s="38">
        <v>0</v>
      </c>
      <c r="W186" s="38">
        <v>45291</v>
      </c>
      <c r="X186" s="38" t="s">
        <v>57</v>
      </c>
      <c r="Y186" s="38"/>
      <c r="Z186" s="38">
        <v>0</v>
      </c>
      <c r="AA186" s="38"/>
      <c r="AB186" s="38">
        <v>0</v>
      </c>
      <c r="AC186" s="38"/>
      <c r="AD186" s="38">
        <v>0</v>
      </c>
      <c r="AE186" s="20">
        <v>0</v>
      </c>
      <c r="AF186" s="20">
        <v>0</v>
      </c>
      <c r="AG186" s="9">
        <v>0</v>
      </c>
      <c r="AH186" s="9" t="s">
        <v>1509</v>
      </c>
      <c r="AI186" s="10">
        <v>0</v>
      </c>
      <c r="AJ186" s="46">
        <v>0</v>
      </c>
      <c r="AK186" s="47">
        <v>0</v>
      </c>
      <c r="AL186" s="47">
        <v>0</v>
      </c>
      <c r="AM186" s="47">
        <v>0</v>
      </c>
      <c r="AN186" s="72">
        <v>7000000000</v>
      </c>
      <c r="AO186" s="10" t="s">
        <v>1375</v>
      </c>
      <c r="AP186" s="10" t="s">
        <v>380</v>
      </c>
      <c r="AQ186" t="e">
        <f>VLOOKUP(TCoordinacion[[#This Row],[ID SISTEMA DE INFORMACION]],[1]!ProyectosSGMO[[#All],[IDPROYECTO]:[DEPARTAMENTO]],3,FALSE)</f>
        <v>#REF!</v>
      </c>
      <c r="AR186" t="e">
        <f>VLOOKUP(TCoordinacion[[#This Row],[ID SISTEMA DE INFORMACION]],[1]!ProyectosSGMO[[#All],[IDPROYECTO]:[DEPARTAMENTO]],4,FALSE)</f>
        <v>#REF!</v>
      </c>
      <c r="AS186">
        <v>15762</v>
      </c>
    </row>
    <row r="187" spans="1:45" ht="54" hidden="1" customHeight="1" x14ac:dyDescent="0.3">
      <c r="A187" s="60">
        <v>10982</v>
      </c>
      <c r="B187" s="5" t="s">
        <v>1510</v>
      </c>
      <c r="C187" s="5">
        <v>8</v>
      </c>
      <c r="D187" s="6" t="s">
        <v>1511</v>
      </c>
      <c r="E187" s="7" t="s">
        <v>1512</v>
      </c>
      <c r="F187" s="8" t="s">
        <v>1513</v>
      </c>
      <c r="G187" s="9" t="s">
        <v>51</v>
      </c>
      <c r="H187" s="9" t="s">
        <v>233</v>
      </c>
      <c r="I187" s="10" t="s">
        <v>1514</v>
      </c>
      <c r="J187" s="11">
        <v>44343</v>
      </c>
      <c r="K187" s="30" t="s">
        <v>1515</v>
      </c>
      <c r="L187" s="31">
        <v>44530</v>
      </c>
      <c r="M187" s="31">
        <v>44554</v>
      </c>
      <c r="N187" s="32"/>
      <c r="O187" s="32" t="s">
        <v>1516</v>
      </c>
      <c r="P187" s="20" t="s">
        <v>322</v>
      </c>
      <c r="Q187" s="33">
        <v>1</v>
      </c>
      <c r="R187" s="33">
        <v>1</v>
      </c>
      <c r="S187" s="33">
        <v>0</v>
      </c>
      <c r="T187" s="38">
        <v>0</v>
      </c>
      <c r="U187" s="38">
        <v>0</v>
      </c>
      <c r="V187" s="38">
        <v>44880</v>
      </c>
      <c r="W187" s="38">
        <v>44926</v>
      </c>
      <c r="X187" s="38" t="s">
        <v>68</v>
      </c>
      <c r="Y187" s="38"/>
      <c r="Z187" s="38">
        <v>44683</v>
      </c>
      <c r="AA187" s="38"/>
      <c r="AB187" s="38">
        <v>44761</v>
      </c>
      <c r="AC187" s="38"/>
      <c r="AD187" s="38">
        <v>0</v>
      </c>
      <c r="AE187" s="20">
        <v>0.2</v>
      </c>
      <c r="AF187" s="20">
        <v>4.7666666666666666</v>
      </c>
      <c r="AG187" s="9" t="s">
        <v>1517</v>
      </c>
      <c r="AH187" s="9" t="s">
        <v>1518</v>
      </c>
      <c r="AI187" s="10" t="s">
        <v>1519</v>
      </c>
      <c r="AJ187" s="46" t="s">
        <v>1520</v>
      </c>
      <c r="AK187" s="47">
        <v>1609357370.02</v>
      </c>
      <c r="AL187" s="47">
        <v>0</v>
      </c>
      <c r="AM187" s="47">
        <v>1609357370.02</v>
      </c>
      <c r="AN187" s="72">
        <v>1674251815</v>
      </c>
      <c r="AO187" s="10" t="s">
        <v>586</v>
      </c>
      <c r="AP187" s="10" t="s">
        <v>1521</v>
      </c>
      <c r="AQ187" t="e">
        <f>VLOOKUP(TCoordinacion[[#This Row],[ID SISTEMA DE INFORMACION]],[1]!ProyectosSGMO[[#All],[IDPROYECTO]:[DEPARTAMENTO]],3,FALSE)</f>
        <v>#REF!</v>
      </c>
      <c r="AR187" t="e">
        <f>VLOOKUP(TCoordinacion[[#This Row],[ID SISTEMA DE INFORMACION]],[1]!ProyectosSGMO[[#All],[IDPROYECTO]:[DEPARTAMENTO]],4,FALSE)</f>
        <v>#REF!</v>
      </c>
      <c r="AS187">
        <v>10982</v>
      </c>
    </row>
    <row r="188" spans="1:45" ht="54" customHeight="1" x14ac:dyDescent="0.3">
      <c r="A188" s="60">
        <v>11487</v>
      </c>
      <c r="B188" s="5" t="s">
        <v>1522</v>
      </c>
      <c r="C188" s="5">
        <v>8</v>
      </c>
      <c r="D188" s="6" t="s">
        <v>1511</v>
      </c>
      <c r="E188" s="7" t="s">
        <v>1512</v>
      </c>
      <c r="F188" s="8" t="s">
        <v>1523</v>
      </c>
      <c r="G188" s="9" t="s">
        <v>51</v>
      </c>
      <c r="H188" s="9" t="s">
        <v>52</v>
      </c>
      <c r="I188" s="10" t="s">
        <v>1524</v>
      </c>
      <c r="J188" s="11">
        <v>44368</v>
      </c>
      <c r="K188" s="30" t="s">
        <v>1525</v>
      </c>
      <c r="L188" s="31">
        <v>44659</v>
      </c>
      <c r="M188" s="31">
        <v>44684</v>
      </c>
      <c r="N188" s="32"/>
      <c r="O188" s="32" t="s">
        <v>1526</v>
      </c>
      <c r="P188" s="20" t="s">
        <v>322</v>
      </c>
      <c r="Q188" s="33">
        <v>1</v>
      </c>
      <c r="R188" s="33">
        <v>1</v>
      </c>
      <c r="S188" s="33">
        <v>0</v>
      </c>
      <c r="T188" s="38">
        <v>0</v>
      </c>
      <c r="U188" s="38">
        <v>0</v>
      </c>
      <c r="V188" s="38">
        <v>44828</v>
      </c>
      <c r="W188" s="38">
        <v>45107</v>
      </c>
      <c r="X188" s="38" t="s">
        <v>57</v>
      </c>
      <c r="Y188" s="38"/>
      <c r="Z188" s="38">
        <v>44719</v>
      </c>
      <c r="AA188" s="38"/>
      <c r="AB188" s="38">
        <v>44768</v>
      </c>
      <c r="AC188" s="38"/>
      <c r="AD188" s="38">
        <v>0</v>
      </c>
      <c r="AE188" s="20">
        <v>4</v>
      </c>
      <c r="AF188" s="20">
        <v>4</v>
      </c>
      <c r="AG188" s="9" t="s">
        <v>1527</v>
      </c>
      <c r="AH188" s="9" t="s">
        <v>1528</v>
      </c>
      <c r="AI188" s="10" t="s">
        <v>1529</v>
      </c>
      <c r="AJ188" s="46">
        <v>3004630279</v>
      </c>
      <c r="AK188" s="47">
        <v>1030273323.04</v>
      </c>
      <c r="AL188" s="47">
        <v>0</v>
      </c>
      <c r="AM188" s="47">
        <v>1030273323.04</v>
      </c>
      <c r="AN188" s="47">
        <v>1050000000</v>
      </c>
      <c r="AO188" s="10" t="s">
        <v>1530</v>
      </c>
      <c r="AP188" s="10" t="s">
        <v>1521</v>
      </c>
      <c r="AQ188" t="e">
        <f>VLOOKUP(TCoordinacion[[#This Row],[ID SISTEMA DE INFORMACION]],[1]!ProyectosSGMO[[#All],[IDPROYECTO]:[DEPARTAMENTO]],3,FALSE)</f>
        <v>#REF!</v>
      </c>
      <c r="AR188" t="e">
        <f>VLOOKUP(TCoordinacion[[#This Row],[ID SISTEMA DE INFORMACION]],[1]!ProyectosSGMO[[#All],[IDPROYECTO]:[DEPARTAMENTO]],4,FALSE)</f>
        <v>#REF!</v>
      </c>
      <c r="AS188">
        <v>11487</v>
      </c>
    </row>
    <row r="189" spans="1:45" ht="54" hidden="1" customHeight="1" x14ac:dyDescent="0.3">
      <c r="A189" s="60">
        <v>11431</v>
      </c>
      <c r="B189" s="5" t="s">
        <v>1531</v>
      </c>
      <c r="C189" s="5">
        <v>8</v>
      </c>
      <c r="D189" s="6" t="s">
        <v>1511</v>
      </c>
      <c r="E189" s="7" t="s">
        <v>1532</v>
      </c>
      <c r="F189" s="8" t="s">
        <v>1533</v>
      </c>
      <c r="G189" s="9" t="s">
        <v>51</v>
      </c>
      <c r="H189" s="9" t="s">
        <v>233</v>
      </c>
      <c r="I189" s="10" t="s">
        <v>1534</v>
      </c>
      <c r="J189" s="11">
        <v>44348</v>
      </c>
      <c r="K189" s="30" t="s">
        <v>1535</v>
      </c>
      <c r="L189" s="31">
        <v>44603</v>
      </c>
      <c r="M189" s="31">
        <v>44643</v>
      </c>
      <c r="N189" s="32"/>
      <c r="O189" s="32" t="s">
        <v>1536</v>
      </c>
      <c r="P189" s="20" t="s">
        <v>67</v>
      </c>
      <c r="Q189" s="33">
        <v>1</v>
      </c>
      <c r="R189" s="33">
        <v>1</v>
      </c>
      <c r="S189" s="33">
        <v>0</v>
      </c>
      <c r="T189" s="38">
        <v>0</v>
      </c>
      <c r="U189" s="38">
        <v>0</v>
      </c>
      <c r="V189" s="38">
        <v>44780</v>
      </c>
      <c r="W189" s="38">
        <v>44926</v>
      </c>
      <c r="X189" s="38" t="s">
        <v>68</v>
      </c>
      <c r="Y189" s="38"/>
      <c r="Z189" s="38">
        <v>44691</v>
      </c>
      <c r="AA189" s="38"/>
      <c r="AB189" s="38">
        <v>44754</v>
      </c>
      <c r="AC189" s="38"/>
      <c r="AD189" s="38">
        <v>44974</v>
      </c>
      <c r="AE189" s="20">
        <v>4</v>
      </c>
      <c r="AF189" s="20">
        <v>4</v>
      </c>
      <c r="AG189" s="9" t="s">
        <v>1537</v>
      </c>
      <c r="AH189" s="9" t="s">
        <v>1538</v>
      </c>
      <c r="AI189" s="10" t="s">
        <v>1539</v>
      </c>
      <c r="AJ189" s="46">
        <v>3166222220</v>
      </c>
      <c r="AK189" s="47">
        <v>2874541271</v>
      </c>
      <c r="AL189" s="47">
        <v>0</v>
      </c>
      <c r="AM189" s="47">
        <v>2874541271</v>
      </c>
      <c r="AN189" s="47">
        <v>3000000000</v>
      </c>
      <c r="AO189" s="10" t="s">
        <v>229</v>
      </c>
      <c r="AP189" s="10" t="s">
        <v>1056</v>
      </c>
      <c r="AQ189" t="e">
        <f>VLOOKUP(TCoordinacion[[#This Row],[ID SISTEMA DE INFORMACION]],[1]!ProyectosSGMO[[#All],[IDPROYECTO]:[DEPARTAMENTO]],3,FALSE)</f>
        <v>#REF!</v>
      </c>
      <c r="AR189" t="e">
        <f>VLOOKUP(TCoordinacion[[#This Row],[ID SISTEMA DE INFORMACION]],[1]!ProyectosSGMO[[#All],[IDPROYECTO]:[DEPARTAMENTO]],4,FALSE)</f>
        <v>#REF!</v>
      </c>
      <c r="AS189">
        <v>11431</v>
      </c>
    </row>
    <row r="190" spans="1:45" ht="54" hidden="1" customHeight="1" x14ac:dyDescent="0.3">
      <c r="A190" s="60">
        <v>11251</v>
      </c>
      <c r="B190" s="5" t="s">
        <v>1540</v>
      </c>
      <c r="C190" s="5">
        <v>8</v>
      </c>
      <c r="D190" s="6" t="s">
        <v>1511</v>
      </c>
      <c r="E190" s="7" t="s">
        <v>1512</v>
      </c>
      <c r="F190" s="8" t="s">
        <v>1541</v>
      </c>
      <c r="G190" s="9" t="s">
        <v>51</v>
      </c>
      <c r="H190" s="9" t="s">
        <v>233</v>
      </c>
      <c r="I190" s="10" t="s">
        <v>1542</v>
      </c>
      <c r="J190" s="11">
        <v>44351</v>
      </c>
      <c r="K190" s="30" t="s">
        <v>1543</v>
      </c>
      <c r="L190" s="31">
        <v>44677</v>
      </c>
      <c r="M190" s="31">
        <v>44699</v>
      </c>
      <c r="N190" s="32"/>
      <c r="O190" s="32" t="s">
        <v>1544</v>
      </c>
      <c r="P190" s="20" t="s">
        <v>322</v>
      </c>
      <c r="Q190" s="33">
        <v>1</v>
      </c>
      <c r="R190" s="33">
        <v>1</v>
      </c>
      <c r="S190" s="33">
        <v>0</v>
      </c>
      <c r="T190" s="38">
        <v>0</v>
      </c>
      <c r="U190" s="38">
        <v>0</v>
      </c>
      <c r="V190" s="38">
        <v>44895</v>
      </c>
      <c r="W190" s="38">
        <v>44926</v>
      </c>
      <c r="X190" s="38" t="s">
        <v>68</v>
      </c>
      <c r="Y190" s="38"/>
      <c r="Z190" s="38">
        <v>44736</v>
      </c>
      <c r="AA190" s="38"/>
      <c r="AB190" s="38">
        <v>44826</v>
      </c>
      <c r="AC190" s="38"/>
      <c r="AD190" s="38">
        <v>45027</v>
      </c>
      <c r="AE190" s="20">
        <v>5</v>
      </c>
      <c r="AF190" s="20">
        <v>6</v>
      </c>
      <c r="AG190" s="9" t="s">
        <v>1545</v>
      </c>
      <c r="AH190" s="9" t="s">
        <v>1546</v>
      </c>
      <c r="AI190" s="10" t="s">
        <v>1547</v>
      </c>
      <c r="AJ190" s="46" t="s">
        <v>1548</v>
      </c>
      <c r="AK190" s="47">
        <v>1953435138.6600001</v>
      </c>
      <c r="AL190" s="47">
        <v>0</v>
      </c>
      <c r="AM190" s="47">
        <v>1953435138.6600001</v>
      </c>
      <c r="AN190" s="47">
        <v>2044233148</v>
      </c>
      <c r="AO190" s="10" t="s">
        <v>586</v>
      </c>
      <c r="AP190" s="10" t="s">
        <v>1521</v>
      </c>
      <c r="AQ190" t="e">
        <f>VLOOKUP(TCoordinacion[[#This Row],[ID SISTEMA DE INFORMACION]],[1]!ProyectosSGMO[[#All],[IDPROYECTO]:[DEPARTAMENTO]],3,FALSE)</f>
        <v>#REF!</v>
      </c>
      <c r="AR190" t="e">
        <f>VLOOKUP(TCoordinacion[[#This Row],[ID SISTEMA DE INFORMACION]],[1]!ProyectosSGMO[[#All],[IDPROYECTO]:[DEPARTAMENTO]],4,FALSE)</f>
        <v>#REF!</v>
      </c>
      <c r="AS190">
        <v>11251</v>
      </c>
    </row>
    <row r="191" spans="1:45" ht="54" customHeight="1" x14ac:dyDescent="0.3">
      <c r="A191" s="60">
        <v>11552</v>
      </c>
      <c r="B191" s="5" t="s">
        <v>1549</v>
      </c>
      <c r="C191" s="5">
        <v>8</v>
      </c>
      <c r="D191" s="6" t="s">
        <v>1511</v>
      </c>
      <c r="E191" s="7" t="s">
        <v>1512</v>
      </c>
      <c r="F191" s="8" t="s">
        <v>1550</v>
      </c>
      <c r="G191" s="9" t="s">
        <v>51</v>
      </c>
      <c r="H191" s="9" t="s">
        <v>233</v>
      </c>
      <c r="I191" s="10" t="s">
        <v>1551</v>
      </c>
      <c r="J191" s="11">
        <v>44410</v>
      </c>
      <c r="K191" s="30" t="s">
        <v>1552</v>
      </c>
      <c r="L191" s="31">
        <v>44596</v>
      </c>
      <c r="M191" s="31">
        <v>44622</v>
      </c>
      <c r="N191" s="32"/>
      <c r="O191" s="32" t="s">
        <v>1553</v>
      </c>
      <c r="P191" s="20" t="s">
        <v>56</v>
      </c>
      <c r="Q191" s="33">
        <v>0.99860000000000004</v>
      </c>
      <c r="R191" s="33">
        <v>0.73</v>
      </c>
      <c r="S191" s="33">
        <v>-0.26860000000000006</v>
      </c>
      <c r="T191" s="38">
        <v>44855</v>
      </c>
      <c r="U191" s="38">
        <v>45063</v>
      </c>
      <c r="V191" s="38">
        <v>45069</v>
      </c>
      <c r="W191" s="38">
        <v>45107</v>
      </c>
      <c r="X191" s="38" t="s">
        <v>57</v>
      </c>
      <c r="Y191" s="38"/>
      <c r="Z191" s="38">
        <v>44677</v>
      </c>
      <c r="AA191" s="38"/>
      <c r="AB191" s="38">
        <v>44782</v>
      </c>
      <c r="AC191" s="38"/>
      <c r="AD191" s="38">
        <v>0</v>
      </c>
      <c r="AE191" s="20">
        <v>6</v>
      </c>
      <c r="AF191" s="20">
        <v>6</v>
      </c>
      <c r="AG191" s="9" t="s">
        <v>1554</v>
      </c>
      <c r="AH191" s="9" t="s">
        <v>1555</v>
      </c>
      <c r="AI191" s="10" t="s">
        <v>1529</v>
      </c>
      <c r="AJ191" s="46">
        <v>3004630279</v>
      </c>
      <c r="AK191" s="47">
        <v>3693885966.0999999</v>
      </c>
      <c r="AL191" s="47">
        <v>0</v>
      </c>
      <c r="AM191" s="47">
        <v>3693885966.0999999</v>
      </c>
      <c r="AN191" s="47">
        <v>3771481380</v>
      </c>
      <c r="AO191" s="10" t="s">
        <v>648</v>
      </c>
      <c r="AP191" s="10" t="s">
        <v>1521</v>
      </c>
      <c r="AQ191" t="e">
        <f>VLOOKUP(TCoordinacion[[#This Row],[ID SISTEMA DE INFORMACION]],[1]!ProyectosSGMO[[#All],[IDPROYECTO]:[DEPARTAMENTO]],3,FALSE)</f>
        <v>#REF!</v>
      </c>
      <c r="AR191" t="e">
        <f>VLOOKUP(TCoordinacion[[#This Row],[ID SISTEMA DE INFORMACION]],[1]!ProyectosSGMO[[#All],[IDPROYECTO]:[DEPARTAMENTO]],4,FALSE)</f>
        <v>#REF!</v>
      </c>
      <c r="AS191">
        <v>11552</v>
      </c>
    </row>
    <row r="192" spans="1:45" ht="54" hidden="1" customHeight="1" x14ac:dyDescent="0.3">
      <c r="A192" s="60">
        <v>11556</v>
      </c>
      <c r="B192" s="5" t="s">
        <v>1556</v>
      </c>
      <c r="C192" s="5">
        <v>8</v>
      </c>
      <c r="D192" s="6" t="s">
        <v>1511</v>
      </c>
      <c r="E192" s="7" t="s">
        <v>1512</v>
      </c>
      <c r="F192" s="8" t="s">
        <v>1557</v>
      </c>
      <c r="G192" s="9" t="s">
        <v>51</v>
      </c>
      <c r="H192" s="9" t="s">
        <v>233</v>
      </c>
      <c r="I192" s="10" t="s">
        <v>1558</v>
      </c>
      <c r="J192" s="11">
        <v>44343</v>
      </c>
      <c r="K192" s="30" t="s">
        <v>1559</v>
      </c>
      <c r="L192" s="31">
        <v>44533</v>
      </c>
      <c r="M192" s="31">
        <v>44551</v>
      </c>
      <c r="N192" s="32"/>
      <c r="O192" s="32" t="s">
        <v>1560</v>
      </c>
      <c r="P192" s="20" t="s">
        <v>67</v>
      </c>
      <c r="Q192" s="33">
        <v>1</v>
      </c>
      <c r="R192" s="33">
        <v>1</v>
      </c>
      <c r="S192" s="33">
        <v>0</v>
      </c>
      <c r="T192" s="38">
        <v>0</v>
      </c>
      <c r="U192" s="38">
        <v>0</v>
      </c>
      <c r="V192" s="38">
        <v>44672</v>
      </c>
      <c r="W192" s="38">
        <v>44742</v>
      </c>
      <c r="X192" s="38" t="s">
        <v>68</v>
      </c>
      <c r="Y192" s="38"/>
      <c r="Z192" s="38">
        <v>44586</v>
      </c>
      <c r="AA192" s="38"/>
      <c r="AB192" s="38">
        <v>44643</v>
      </c>
      <c r="AC192" s="38"/>
      <c r="AD192" s="38">
        <v>44705</v>
      </c>
      <c r="AE192" s="20">
        <v>4</v>
      </c>
      <c r="AF192" s="20">
        <v>4</v>
      </c>
      <c r="AG192" s="9" t="s">
        <v>1561</v>
      </c>
      <c r="AH192" s="9" t="s">
        <v>1562</v>
      </c>
      <c r="AI192" s="10" t="s">
        <v>1563</v>
      </c>
      <c r="AJ192" s="46" t="s">
        <v>1564</v>
      </c>
      <c r="AK192" s="47">
        <v>1185888500.3699999</v>
      </c>
      <c r="AL192" s="47">
        <v>0</v>
      </c>
      <c r="AM192" s="47">
        <v>1185888500.3699999</v>
      </c>
      <c r="AN192" s="47">
        <v>1224868493</v>
      </c>
      <c r="AO192" s="10" t="s">
        <v>1565</v>
      </c>
      <c r="AP192" s="10" t="s">
        <v>804</v>
      </c>
      <c r="AQ192" t="e">
        <f>VLOOKUP(TCoordinacion[[#This Row],[ID SISTEMA DE INFORMACION]],[1]!ProyectosSGMO[[#All],[IDPROYECTO]:[DEPARTAMENTO]],3,FALSE)</f>
        <v>#REF!</v>
      </c>
      <c r="AR192" t="e">
        <f>VLOOKUP(TCoordinacion[[#This Row],[ID SISTEMA DE INFORMACION]],[1]!ProyectosSGMO[[#All],[IDPROYECTO]:[DEPARTAMENTO]],4,FALSE)</f>
        <v>#REF!</v>
      </c>
      <c r="AS192">
        <v>11556</v>
      </c>
    </row>
    <row r="193" spans="1:45" ht="54" customHeight="1" x14ac:dyDescent="0.3">
      <c r="A193" s="60">
        <v>11074</v>
      </c>
      <c r="B193" s="5" t="s">
        <v>1566</v>
      </c>
      <c r="C193" s="5">
        <v>8</v>
      </c>
      <c r="D193" s="6" t="s">
        <v>1511</v>
      </c>
      <c r="E193" s="7" t="s">
        <v>1512</v>
      </c>
      <c r="F193" s="8" t="s">
        <v>1567</v>
      </c>
      <c r="G193" s="9" t="s">
        <v>51</v>
      </c>
      <c r="H193" s="9" t="s">
        <v>233</v>
      </c>
      <c r="I193" s="10" t="s">
        <v>1568</v>
      </c>
      <c r="J193" s="11">
        <v>44512</v>
      </c>
      <c r="K193" s="30" t="s">
        <v>1569</v>
      </c>
      <c r="L193" s="31">
        <v>44686</v>
      </c>
      <c r="M193" s="31">
        <v>44692</v>
      </c>
      <c r="N193" s="32"/>
      <c r="O193" s="32" t="s">
        <v>1209</v>
      </c>
      <c r="P193" s="20" t="s">
        <v>56</v>
      </c>
      <c r="Q193" s="33">
        <v>0.98399999999999999</v>
      </c>
      <c r="R193" s="33">
        <v>0.4</v>
      </c>
      <c r="S193" s="33">
        <v>-0.58399999999999996</v>
      </c>
      <c r="T193" s="38">
        <v>44914</v>
      </c>
      <c r="U193" s="38">
        <v>45063</v>
      </c>
      <c r="V193" s="38">
        <v>45066</v>
      </c>
      <c r="W193" s="38">
        <v>45107</v>
      </c>
      <c r="X193" s="38" t="s">
        <v>57</v>
      </c>
      <c r="Y193" s="38"/>
      <c r="Z193" s="38">
        <v>44769</v>
      </c>
      <c r="AA193" s="38"/>
      <c r="AB193" s="38">
        <v>0</v>
      </c>
      <c r="AC193" s="38"/>
      <c r="AD193" s="38">
        <v>0</v>
      </c>
      <c r="AE193" s="20">
        <v>3</v>
      </c>
      <c r="AF193" s="20">
        <v>3</v>
      </c>
      <c r="AG193" s="9" t="s">
        <v>1570</v>
      </c>
      <c r="AH193" s="9" t="s">
        <v>1571</v>
      </c>
      <c r="AI193" s="10" t="s">
        <v>1572</v>
      </c>
      <c r="AJ193" s="46" t="s">
        <v>1573</v>
      </c>
      <c r="AK193" s="47">
        <v>1994378254</v>
      </c>
      <c r="AL193" s="47">
        <v>0</v>
      </c>
      <c r="AM193" s="47">
        <v>1994378254</v>
      </c>
      <c r="AN193" s="47">
        <v>2000000000</v>
      </c>
      <c r="AO193" s="10" t="s">
        <v>648</v>
      </c>
      <c r="AP193" s="10" t="s">
        <v>461</v>
      </c>
      <c r="AQ193" t="e">
        <f>VLOOKUP(TCoordinacion[[#This Row],[ID SISTEMA DE INFORMACION]],[1]!ProyectosSGMO[[#All],[IDPROYECTO]:[DEPARTAMENTO]],3,FALSE)</f>
        <v>#REF!</v>
      </c>
      <c r="AR193" t="e">
        <f>VLOOKUP(TCoordinacion[[#This Row],[ID SISTEMA DE INFORMACION]],[1]!ProyectosSGMO[[#All],[IDPROYECTO]:[DEPARTAMENTO]],4,FALSE)</f>
        <v>#REF!</v>
      </c>
      <c r="AS193">
        <v>11074</v>
      </c>
    </row>
    <row r="194" spans="1:45" ht="54" customHeight="1" x14ac:dyDescent="0.3">
      <c r="A194" s="60">
        <v>11085</v>
      </c>
      <c r="B194" s="5" t="s">
        <v>1574</v>
      </c>
      <c r="C194" s="5">
        <v>8</v>
      </c>
      <c r="D194" s="6" t="s">
        <v>1511</v>
      </c>
      <c r="E194" s="7" t="s">
        <v>1512</v>
      </c>
      <c r="F194" s="8" t="s">
        <v>1550</v>
      </c>
      <c r="G194" s="9" t="s">
        <v>51</v>
      </c>
      <c r="H194" s="9" t="s">
        <v>233</v>
      </c>
      <c r="I194" s="10" t="s">
        <v>1575</v>
      </c>
      <c r="J194" s="11">
        <v>44391</v>
      </c>
      <c r="K194" s="30" t="s">
        <v>1576</v>
      </c>
      <c r="L194" s="31">
        <v>44596</v>
      </c>
      <c r="M194" s="31">
        <v>44623</v>
      </c>
      <c r="N194" s="32"/>
      <c r="O194" s="32" t="s">
        <v>1577</v>
      </c>
      <c r="P194" s="20" t="s">
        <v>56</v>
      </c>
      <c r="Q194" s="33">
        <v>0.95850000000000002</v>
      </c>
      <c r="R194" s="33">
        <v>0.8639</v>
      </c>
      <c r="S194" s="33">
        <v>-9.4600000000000017E-2</v>
      </c>
      <c r="T194" s="38">
        <v>45026</v>
      </c>
      <c r="U194" s="38">
        <v>45078</v>
      </c>
      <c r="V194" s="38">
        <v>45080</v>
      </c>
      <c r="W194" s="38">
        <v>45107</v>
      </c>
      <c r="X194" s="38" t="s">
        <v>57</v>
      </c>
      <c r="Y194" s="38"/>
      <c r="Z194" s="38">
        <v>44708</v>
      </c>
      <c r="AA194" s="38"/>
      <c r="AB194" s="38">
        <v>44999</v>
      </c>
      <c r="AC194" s="38"/>
      <c r="AD194" s="38">
        <v>0</v>
      </c>
      <c r="AE194" s="20">
        <v>4</v>
      </c>
      <c r="AF194" s="20">
        <v>4</v>
      </c>
      <c r="AG194" s="9" t="s">
        <v>1578</v>
      </c>
      <c r="AH194" s="9" t="s">
        <v>1579</v>
      </c>
      <c r="AI194" s="10" t="s">
        <v>1580</v>
      </c>
      <c r="AJ194" s="46" t="s">
        <v>1581</v>
      </c>
      <c r="AK194" s="47" t="s">
        <v>1582</v>
      </c>
      <c r="AL194" s="47">
        <v>0</v>
      </c>
      <c r="AM194" s="47">
        <v>2982223711</v>
      </c>
      <c r="AN194" s="47">
        <v>2983132696</v>
      </c>
      <c r="AO194" s="10" t="s">
        <v>648</v>
      </c>
      <c r="AP194" s="10" t="s">
        <v>1521</v>
      </c>
      <c r="AQ194" t="e">
        <f>VLOOKUP(TCoordinacion[[#This Row],[ID SISTEMA DE INFORMACION]],[1]!ProyectosSGMO[[#All],[IDPROYECTO]:[DEPARTAMENTO]],3,FALSE)</f>
        <v>#REF!</v>
      </c>
      <c r="AR194" t="e">
        <f>VLOOKUP(TCoordinacion[[#This Row],[ID SISTEMA DE INFORMACION]],[1]!ProyectosSGMO[[#All],[IDPROYECTO]:[DEPARTAMENTO]],4,FALSE)</f>
        <v>#REF!</v>
      </c>
      <c r="AS194">
        <v>11085</v>
      </c>
    </row>
    <row r="195" spans="1:45" ht="54" customHeight="1" x14ac:dyDescent="0.3">
      <c r="A195" s="60">
        <v>11241</v>
      </c>
      <c r="B195" s="5" t="s">
        <v>1583</v>
      </c>
      <c r="C195" s="5">
        <v>8</v>
      </c>
      <c r="D195" s="6" t="s">
        <v>1511</v>
      </c>
      <c r="E195" s="7" t="s">
        <v>1512</v>
      </c>
      <c r="F195" s="8" t="s">
        <v>1584</v>
      </c>
      <c r="G195" s="9" t="s">
        <v>51</v>
      </c>
      <c r="H195" s="9" t="s">
        <v>233</v>
      </c>
      <c r="I195" s="10" t="s">
        <v>1585</v>
      </c>
      <c r="J195" s="11">
        <v>44427</v>
      </c>
      <c r="K195" s="30" t="s">
        <v>1586</v>
      </c>
      <c r="L195" s="31">
        <v>44603</v>
      </c>
      <c r="M195" s="31">
        <v>44657</v>
      </c>
      <c r="N195" s="32"/>
      <c r="O195" s="32" t="s">
        <v>1587</v>
      </c>
      <c r="P195" s="20" t="s">
        <v>56</v>
      </c>
      <c r="Q195" s="33">
        <v>0.99880000000000002</v>
      </c>
      <c r="R195" s="33">
        <v>0.94210000000000005</v>
      </c>
      <c r="S195" s="33">
        <v>-5.6699999999999973E-2</v>
      </c>
      <c r="T195" s="38">
        <v>44988</v>
      </c>
      <c r="U195" s="38">
        <v>45079</v>
      </c>
      <c r="V195" s="38">
        <v>45093</v>
      </c>
      <c r="W195" s="38">
        <v>45138</v>
      </c>
      <c r="X195" s="38" t="s">
        <v>57</v>
      </c>
      <c r="Y195" s="38"/>
      <c r="Z195" s="38">
        <v>44770</v>
      </c>
      <c r="AA195" s="38"/>
      <c r="AB195" s="38">
        <v>44900</v>
      </c>
      <c r="AC195" s="38"/>
      <c r="AD195" s="38">
        <v>0</v>
      </c>
      <c r="AE195" s="20">
        <v>6</v>
      </c>
      <c r="AF195" s="20">
        <v>6</v>
      </c>
      <c r="AG195" s="9" t="s">
        <v>1588</v>
      </c>
      <c r="AH195" s="9" t="s">
        <v>1589</v>
      </c>
      <c r="AI195" s="10" t="s">
        <v>1590</v>
      </c>
      <c r="AJ195" s="46" t="s">
        <v>1591</v>
      </c>
      <c r="AK195" s="47">
        <v>4995269676</v>
      </c>
      <c r="AL195" s="47">
        <v>0</v>
      </c>
      <c r="AM195" s="47">
        <v>4995269676</v>
      </c>
      <c r="AN195" s="47">
        <v>5000272168</v>
      </c>
      <c r="AO195" s="10" t="s">
        <v>1150</v>
      </c>
      <c r="AP195" s="10" t="s">
        <v>1031</v>
      </c>
      <c r="AQ195" t="e">
        <f>VLOOKUP(TCoordinacion[[#This Row],[ID SISTEMA DE INFORMACION]],[1]!ProyectosSGMO[[#All],[IDPROYECTO]:[DEPARTAMENTO]],3,FALSE)</f>
        <v>#REF!</v>
      </c>
      <c r="AR195" t="e">
        <f>VLOOKUP(TCoordinacion[[#This Row],[ID SISTEMA DE INFORMACION]],[1]!ProyectosSGMO[[#All],[IDPROYECTO]:[DEPARTAMENTO]],4,FALSE)</f>
        <v>#REF!</v>
      </c>
      <c r="AS195">
        <v>11241</v>
      </c>
    </row>
    <row r="196" spans="1:45" ht="54" customHeight="1" x14ac:dyDescent="0.3">
      <c r="A196" s="60">
        <v>11324</v>
      </c>
      <c r="B196" s="5" t="s">
        <v>1592</v>
      </c>
      <c r="C196" s="5">
        <v>8</v>
      </c>
      <c r="D196" s="6" t="s">
        <v>1511</v>
      </c>
      <c r="E196" s="7" t="s">
        <v>1512</v>
      </c>
      <c r="F196" s="8" t="s">
        <v>1593</v>
      </c>
      <c r="G196" s="9" t="s">
        <v>51</v>
      </c>
      <c r="H196" s="9" t="s">
        <v>233</v>
      </c>
      <c r="I196" s="10" t="s">
        <v>1594</v>
      </c>
      <c r="J196" s="11">
        <v>44378</v>
      </c>
      <c r="K196" s="30" t="s">
        <v>1595</v>
      </c>
      <c r="L196" s="31">
        <v>44581</v>
      </c>
      <c r="M196" s="31">
        <v>44607</v>
      </c>
      <c r="N196" s="32"/>
      <c r="O196" s="32" t="s">
        <v>1596</v>
      </c>
      <c r="P196" s="20" t="s">
        <v>56</v>
      </c>
      <c r="Q196" s="33">
        <v>0.99719999999999998</v>
      </c>
      <c r="R196" s="33">
        <v>0.54630000000000001</v>
      </c>
      <c r="S196" s="33">
        <v>-0.45089999999999997</v>
      </c>
      <c r="T196" s="38">
        <v>44908</v>
      </c>
      <c r="U196" s="38">
        <v>45075</v>
      </c>
      <c r="V196" s="38">
        <v>45079</v>
      </c>
      <c r="W196" s="38">
        <v>45107</v>
      </c>
      <c r="X196" s="38" t="s">
        <v>57</v>
      </c>
      <c r="Y196" s="38"/>
      <c r="Z196" s="38">
        <v>44630</v>
      </c>
      <c r="AA196" s="38"/>
      <c r="AB196" s="38">
        <v>44901</v>
      </c>
      <c r="AC196" s="38"/>
      <c r="AD196" s="38">
        <v>0</v>
      </c>
      <c r="AE196" s="20">
        <v>4</v>
      </c>
      <c r="AF196" s="20">
        <v>5</v>
      </c>
      <c r="AG196" s="9" t="s">
        <v>1597</v>
      </c>
      <c r="AH196" s="9" t="s">
        <v>1598</v>
      </c>
      <c r="AI196" s="10" t="s">
        <v>1599</v>
      </c>
      <c r="AJ196" s="46" t="s">
        <v>1600</v>
      </c>
      <c r="AK196" s="47">
        <v>1886279343</v>
      </c>
      <c r="AL196" s="47">
        <v>0</v>
      </c>
      <c r="AM196" s="47">
        <v>1886279343</v>
      </c>
      <c r="AN196" s="47">
        <v>2092682224</v>
      </c>
      <c r="AO196" s="10" t="s">
        <v>648</v>
      </c>
      <c r="AP196" s="10" t="s">
        <v>721</v>
      </c>
      <c r="AQ196" t="e">
        <f>VLOOKUP(TCoordinacion[[#This Row],[ID SISTEMA DE INFORMACION]],[1]!ProyectosSGMO[[#All],[IDPROYECTO]:[DEPARTAMENTO]],3,FALSE)</f>
        <v>#REF!</v>
      </c>
      <c r="AR196" t="e">
        <f>VLOOKUP(TCoordinacion[[#This Row],[ID SISTEMA DE INFORMACION]],[1]!ProyectosSGMO[[#All],[IDPROYECTO]:[DEPARTAMENTO]],4,FALSE)</f>
        <v>#REF!</v>
      </c>
      <c r="AS196">
        <v>11324</v>
      </c>
    </row>
    <row r="197" spans="1:45" ht="54" customHeight="1" x14ac:dyDescent="0.3">
      <c r="A197" s="60">
        <v>12070</v>
      </c>
      <c r="B197" s="5" t="s">
        <v>1601</v>
      </c>
      <c r="C197" s="5">
        <v>8</v>
      </c>
      <c r="D197" s="6" t="s">
        <v>1511</v>
      </c>
      <c r="E197" s="7" t="s">
        <v>1512</v>
      </c>
      <c r="F197" s="8" t="s">
        <v>1602</v>
      </c>
      <c r="G197" s="9" t="s">
        <v>51</v>
      </c>
      <c r="H197" s="9" t="s">
        <v>560</v>
      </c>
      <c r="I197" s="10" t="s">
        <v>1603</v>
      </c>
      <c r="J197" s="11">
        <v>44512</v>
      </c>
      <c r="K197" s="30" t="s">
        <v>1604</v>
      </c>
      <c r="L197" s="31">
        <v>44757</v>
      </c>
      <c r="M197" s="31">
        <v>44774</v>
      </c>
      <c r="N197" s="32"/>
      <c r="O197" s="32" t="s">
        <v>1605</v>
      </c>
      <c r="P197" s="20" t="s">
        <v>56</v>
      </c>
      <c r="Q197" s="33">
        <v>0.996</v>
      </c>
      <c r="R197" s="33">
        <v>3.1E-2</v>
      </c>
      <c r="S197" s="33">
        <v>-0.96499999999999997</v>
      </c>
      <c r="T197" s="38">
        <v>45290</v>
      </c>
      <c r="U197" s="38">
        <v>45079</v>
      </c>
      <c r="V197" s="38">
        <v>45084</v>
      </c>
      <c r="W197" s="38">
        <v>45107</v>
      </c>
      <c r="X197" s="38" t="s">
        <v>57</v>
      </c>
      <c r="Y197" s="38"/>
      <c r="Z197" s="38">
        <v>44909</v>
      </c>
      <c r="AA197" s="38"/>
      <c r="AB197" s="38">
        <v>0</v>
      </c>
      <c r="AC197" s="38"/>
      <c r="AD197" s="38">
        <v>0</v>
      </c>
      <c r="AE197" s="20">
        <v>4</v>
      </c>
      <c r="AF197" s="20">
        <v>4</v>
      </c>
      <c r="AG197" s="9" t="s">
        <v>1606</v>
      </c>
      <c r="AH197" s="9" t="s">
        <v>1607</v>
      </c>
      <c r="AI197" s="10" t="s">
        <v>1608</v>
      </c>
      <c r="AJ197" s="46">
        <v>6053912656</v>
      </c>
      <c r="AK197" s="47">
        <v>3992169510</v>
      </c>
      <c r="AL197" s="47">
        <v>0</v>
      </c>
      <c r="AM197" s="47">
        <v>3992169510</v>
      </c>
      <c r="AN197" s="47">
        <v>4000000000</v>
      </c>
      <c r="AO197" s="10" t="s">
        <v>648</v>
      </c>
      <c r="AP197" s="10" t="s">
        <v>461</v>
      </c>
      <c r="AQ197" t="e">
        <f>VLOOKUP(TCoordinacion[[#This Row],[ID SISTEMA DE INFORMACION]],[1]!ProyectosSGMO[[#All],[IDPROYECTO]:[DEPARTAMENTO]],3,FALSE)</f>
        <v>#REF!</v>
      </c>
      <c r="AR197" t="e">
        <f>VLOOKUP(TCoordinacion[[#This Row],[ID SISTEMA DE INFORMACION]],[1]!ProyectosSGMO[[#All],[IDPROYECTO]:[DEPARTAMENTO]],4,FALSE)</f>
        <v>#REF!</v>
      </c>
      <c r="AS197">
        <v>12070</v>
      </c>
    </row>
    <row r="198" spans="1:45" ht="54" customHeight="1" x14ac:dyDescent="0.3">
      <c r="A198" s="60">
        <v>12442</v>
      </c>
      <c r="B198" s="5" t="s">
        <v>1609</v>
      </c>
      <c r="C198" s="5">
        <v>8</v>
      </c>
      <c r="D198" s="6" t="s">
        <v>1511</v>
      </c>
      <c r="E198" s="7" t="s">
        <v>1512</v>
      </c>
      <c r="F198" s="8" t="s">
        <v>1610</v>
      </c>
      <c r="G198" s="9" t="s">
        <v>51</v>
      </c>
      <c r="H198" s="9" t="s">
        <v>233</v>
      </c>
      <c r="I198" s="10" t="s">
        <v>1611</v>
      </c>
      <c r="J198" s="11">
        <v>44364</v>
      </c>
      <c r="K198" s="30" t="s">
        <v>1612</v>
      </c>
      <c r="L198" s="31">
        <v>44624</v>
      </c>
      <c r="M198" s="31">
        <v>44650</v>
      </c>
      <c r="N198" s="32"/>
      <c r="O198" s="32" t="s">
        <v>1613</v>
      </c>
      <c r="P198" s="20" t="s">
        <v>56</v>
      </c>
      <c r="Q198" s="33">
        <v>0.97219999999999995</v>
      </c>
      <c r="R198" s="33">
        <v>0.90180000000000005</v>
      </c>
      <c r="S198" s="33">
        <v>-7.0399999999999907E-2</v>
      </c>
      <c r="T198" s="38">
        <v>45015</v>
      </c>
      <c r="U198" s="38">
        <v>45069</v>
      </c>
      <c r="V198" s="38">
        <v>45072</v>
      </c>
      <c r="W198" s="38">
        <v>45107</v>
      </c>
      <c r="X198" s="38" t="s">
        <v>57</v>
      </c>
      <c r="Y198" s="38"/>
      <c r="Z198" s="38">
        <v>44672</v>
      </c>
      <c r="AA198" s="38"/>
      <c r="AB198" s="38">
        <v>44861</v>
      </c>
      <c r="AC198" s="38"/>
      <c r="AD198" s="38">
        <v>0</v>
      </c>
      <c r="AE198" s="20">
        <v>4</v>
      </c>
      <c r="AF198" s="20">
        <v>4</v>
      </c>
      <c r="AG198" s="9" t="s">
        <v>1614</v>
      </c>
      <c r="AH198" s="9" t="s">
        <v>1615</v>
      </c>
      <c r="AI198" s="10" t="s">
        <v>1616</v>
      </c>
      <c r="AJ198" s="46">
        <v>3165704822</v>
      </c>
      <c r="AK198" s="47">
        <v>2603363969</v>
      </c>
      <c r="AL198" s="47">
        <v>0</v>
      </c>
      <c r="AM198" s="47">
        <v>2603363969</v>
      </c>
      <c r="AN198" s="47">
        <v>2828665154</v>
      </c>
      <c r="AO198" s="10" t="s">
        <v>1530</v>
      </c>
      <c r="AP198" s="10" t="s">
        <v>1521</v>
      </c>
      <c r="AQ198" t="e">
        <f>VLOOKUP(TCoordinacion[[#This Row],[ID SISTEMA DE INFORMACION]],[1]!ProyectosSGMO[[#All],[IDPROYECTO]:[DEPARTAMENTO]],3,FALSE)</f>
        <v>#REF!</v>
      </c>
      <c r="AR198" t="e">
        <f>VLOOKUP(TCoordinacion[[#This Row],[ID SISTEMA DE INFORMACION]],[1]!ProyectosSGMO[[#All],[IDPROYECTO]:[DEPARTAMENTO]],4,FALSE)</f>
        <v>#REF!</v>
      </c>
      <c r="AS198">
        <v>12442</v>
      </c>
    </row>
    <row r="199" spans="1:45" ht="54" customHeight="1" x14ac:dyDescent="0.3">
      <c r="A199" s="60">
        <v>10983</v>
      </c>
      <c r="B199" s="5" t="s">
        <v>1617</v>
      </c>
      <c r="C199" s="5">
        <v>8</v>
      </c>
      <c r="D199" s="6" t="s">
        <v>1511</v>
      </c>
      <c r="E199" s="7" t="s">
        <v>1512</v>
      </c>
      <c r="F199" s="8" t="s">
        <v>1513</v>
      </c>
      <c r="G199" s="9" t="s">
        <v>51</v>
      </c>
      <c r="H199" s="9" t="s">
        <v>233</v>
      </c>
      <c r="I199" s="10" t="s">
        <v>1618</v>
      </c>
      <c r="J199" s="11">
        <v>44512</v>
      </c>
      <c r="K199" s="30" t="s">
        <v>1619</v>
      </c>
      <c r="L199" s="31">
        <v>44738</v>
      </c>
      <c r="M199" s="31">
        <v>44755</v>
      </c>
      <c r="N199" s="32"/>
      <c r="O199" s="32" t="s">
        <v>1620</v>
      </c>
      <c r="P199" s="20" t="s">
        <v>56</v>
      </c>
      <c r="Q199" s="33">
        <v>0.99729999999999996</v>
      </c>
      <c r="R199" s="33">
        <v>0.70569999999999999</v>
      </c>
      <c r="S199" s="33">
        <v>-0.29159999999999997</v>
      </c>
      <c r="T199" s="38">
        <v>44999</v>
      </c>
      <c r="U199" s="38">
        <v>45069</v>
      </c>
      <c r="V199" s="38">
        <v>45069</v>
      </c>
      <c r="W199" s="38">
        <v>45107</v>
      </c>
      <c r="X199" s="38" t="s">
        <v>57</v>
      </c>
      <c r="Y199" s="38"/>
      <c r="Z199" s="38">
        <v>44796</v>
      </c>
      <c r="AA199" s="38"/>
      <c r="AB199" s="38">
        <v>44988</v>
      </c>
      <c r="AC199" s="38"/>
      <c r="AD199" s="38">
        <v>0</v>
      </c>
      <c r="AE199" s="20">
        <v>7</v>
      </c>
      <c r="AF199" s="20">
        <v>7</v>
      </c>
      <c r="AG199" s="9" t="s">
        <v>1621</v>
      </c>
      <c r="AH199" s="9" t="s">
        <v>1622</v>
      </c>
      <c r="AI199" s="10" t="s">
        <v>1623</v>
      </c>
      <c r="AJ199" s="46">
        <v>3008009218</v>
      </c>
      <c r="AK199" s="47">
        <v>3370003958</v>
      </c>
      <c r="AL199" s="47">
        <v>0</v>
      </c>
      <c r="AM199" s="47">
        <v>3370003958</v>
      </c>
      <c r="AN199" s="72">
        <v>3382292367</v>
      </c>
      <c r="AO199" s="10" t="s">
        <v>586</v>
      </c>
      <c r="AP199" s="10" t="s">
        <v>1521</v>
      </c>
      <c r="AQ199" t="e">
        <f>VLOOKUP(TCoordinacion[[#This Row],[ID SISTEMA DE INFORMACION]],[1]!ProyectosSGMO[[#All],[IDPROYECTO]:[DEPARTAMENTO]],3,FALSE)</f>
        <v>#REF!</v>
      </c>
      <c r="AR199" t="e">
        <f>VLOOKUP(TCoordinacion[[#This Row],[ID SISTEMA DE INFORMACION]],[1]!ProyectosSGMO[[#All],[IDPROYECTO]:[DEPARTAMENTO]],4,FALSE)</f>
        <v>#REF!</v>
      </c>
      <c r="AS199">
        <v>10983</v>
      </c>
    </row>
    <row r="200" spans="1:45" ht="54" customHeight="1" x14ac:dyDescent="0.3">
      <c r="A200" s="60">
        <v>11133</v>
      </c>
      <c r="B200" s="5" t="s">
        <v>1624</v>
      </c>
      <c r="C200" s="5">
        <v>8</v>
      </c>
      <c r="D200" s="6" t="s">
        <v>1511</v>
      </c>
      <c r="E200" s="7" t="s">
        <v>1512</v>
      </c>
      <c r="F200" s="8" t="s">
        <v>1625</v>
      </c>
      <c r="G200" s="9" t="s">
        <v>51</v>
      </c>
      <c r="H200" s="9" t="s">
        <v>233</v>
      </c>
      <c r="I200" s="10" t="s">
        <v>1626</v>
      </c>
      <c r="J200" s="11">
        <v>44512</v>
      </c>
      <c r="K200" s="30" t="s">
        <v>1627</v>
      </c>
      <c r="L200" s="31">
        <v>44740</v>
      </c>
      <c r="M200" s="31">
        <v>44747</v>
      </c>
      <c r="N200" s="32"/>
      <c r="O200" s="32" t="s">
        <v>1628</v>
      </c>
      <c r="P200" s="20" t="s">
        <v>56</v>
      </c>
      <c r="Q200" s="33">
        <v>0.98650000000000004</v>
      </c>
      <c r="R200" s="33">
        <v>0.41</v>
      </c>
      <c r="S200" s="33">
        <v>-0.57650000000000001</v>
      </c>
      <c r="T200" s="38">
        <v>44956</v>
      </c>
      <c r="U200" s="38">
        <v>45079</v>
      </c>
      <c r="V200" s="38">
        <v>45085</v>
      </c>
      <c r="W200" s="38">
        <v>45107</v>
      </c>
      <c r="X200" s="38" t="s">
        <v>57</v>
      </c>
      <c r="Y200" s="38"/>
      <c r="Z200" s="38">
        <v>44854</v>
      </c>
      <c r="AA200" s="38"/>
      <c r="AB200" s="38">
        <v>44993</v>
      </c>
      <c r="AC200" s="38"/>
      <c r="AD200" s="38">
        <v>0</v>
      </c>
      <c r="AE200" s="20">
        <v>7</v>
      </c>
      <c r="AF200" s="20">
        <v>7</v>
      </c>
      <c r="AG200" s="9" t="s">
        <v>1629</v>
      </c>
      <c r="AH200" s="9" t="s">
        <v>1630</v>
      </c>
      <c r="AI200" s="10" t="s">
        <v>1631</v>
      </c>
      <c r="AJ200" s="46">
        <v>3145958675</v>
      </c>
      <c r="AK200" s="47">
        <v>4074408860</v>
      </c>
      <c r="AL200" s="47">
        <v>0</v>
      </c>
      <c r="AM200" s="47">
        <v>4074408860</v>
      </c>
      <c r="AN200" s="72">
        <v>4083272953</v>
      </c>
      <c r="AO200" s="10" t="s">
        <v>648</v>
      </c>
      <c r="AP200" s="10" t="s">
        <v>1521</v>
      </c>
      <c r="AQ200" t="e">
        <f>VLOOKUP(TCoordinacion[[#This Row],[ID SISTEMA DE INFORMACION]],[1]!ProyectosSGMO[[#All],[IDPROYECTO]:[DEPARTAMENTO]],3,FALSE)</f>
        <v>#REF!</v>
      </c>
      <c r="AR200" t="e">
        <f>VLOOKUP(TCoordinacion[[#This Row],[ID SISTEMA DE INFORMACION]],[1]!ProyectosSGMO[[#All],[IDPROYECTO]:[DEPARTAMENTO]],4,FALSE)</f>
        <v>#REF!</v>
      </c>
      <c r="AS200">
        <v>11133</v>
      </c>
    </row>
    <row r="201" spans="1:45" ht="54" customHeight="1" x14ac:dyDescent="0.3">
      <c r="A201" s="60">
        <v>11170</v>
      </c>
      <c r="B201" s="5" t="s">
        <v>1632</v>
      </c>
      <c r="C201" s="5">
        <v>8</v>
      </c>
      <c r="D201" s="6" t="s">
        <v>1511</v>
      </c>
      <c r="E201" s="7" t="s">
        <v>1512</v>
      </c>
      <c r="F201" s="8" t="s">
        <v>1513</v>
      </c>
      <c r="G201" s="9" t="s">
        <v>51</v>
      </c>
      <c r="H201" s="9" t="s">
        <v>52</v>
      </c>
      <c r="I201" s="10" t="s">
        <v>1633</v>
      </c>
      <c r="J201" s="11">
        <v>44512</v>
      </c>
      <c r="K201" s="30" t="s">
        <v>1634</v>
      </c>
      <c r="L201" s="31">
        <v>44754</v>
      </c>
      <c r="M201" s="31">
        <v>44760</v>
      </c>
      <c r="N201" s="32"/>
      <c r="O201" s="32" t="s">
        <v>1635</v>
      </c>
      <c r="P201" s="20" t="s">
        <v>56</v>
      </c>
      <c r="Q201" s="33">
        <v>0.96740000000000004</v>
      </c>
      <c r="R201" s="33">
        <v>0.58499999999999996</v>
      </c>
      <c r="S201" s="33">
        <v>-0.38240000000000007</v>
      </c>
      <c r="T201" s="38">
        <v>45021</v>
      </c>
      <c r="U201" s="38">
        <v>45082</v>
      </c>
      <c r="V201" s="38">
        <v>45105</v>
      </c>
      <c r="W201" s="38">
        <v>45107</v>
      </c>
      <c r="X201" s="38" t="s">
        <v>57</v>
      </c>
      <c r="Y201" s="38"/>
      <c r="Z201" s="38">
        <v>44981</v>
      </c>
      <c r="AA201" s="38"/>
      <c r="AB201" s="38">
        <v>0</v>
      </c>
      <c r="AC201" s="38"/>
      <c r="AD201" s="38">
        <v>0</v>
      </c>
      <c r="AE201" s="20">
        <v>7</v>
      </c>
      <c r="AF201" s="20">
        <v>7</v>
      </c>
      <c r="AG201" s="9" t="s">
        <v>1636</v>
      </c>
      <c r="AH201" s="9" t="s">
        <v>1637</v>
      </c>
      <c r="AI201" s="10" t="s">
        <v>1638</v>
      </c>
      <c r="AJ201" s="46" t="s">
        <v>1639</v>
      </c>
      <c r="AK201" s="47">
        <v>2472369923</v>
      </c>
      <c r="AL201" s="47">
        <v>0</v>
      </c>
      <c r="AM201" s="47">
        <v>2472369923</v>
      </c>
      <c r="AN201" s="47">
        <v>2511337221</v>
      </c>
      <c r="AO201" s="10" t="s">
        <v>586</v>
      </c>
      <c r="AP201" s="10" t="s">
        <v>1521</v>
      </c>
      <c r="AQ201" t="e">
        <f>VLOOKUP(TCoordinacion[[#This Row],[ID SISTEMA DE INFORMACION]],[1]!ProyectosSGMO[[#All],[IDPROYECTO]:[DEPARTAMENTO]],3,FALSE)</f>
        <v>#REF!</v>
      </c>
      <c r="AR201" t="e">
        <f>VLOOKUP(TCoordinacion[[#This Row],[ID SISTEMA DE INFORMACION]],[1]!ProyectosSGMO[[#All],[IDPROYECTO]:[DEPARTAMENTO]],4,FALSE)</f>
        <v>#REF!</v>
      </c>
      <c r="AS201">
        <v>11170</v>
      </c>
    </row>
    <row r="202" spans="1:45" ht="54" customHeight="1" x14ac:dyDescent="0.3">
      <c r="A202" s="60">
        <v>11169</v>
      </c>
      <c r="B202" s="5" t="s">
        <v>1640</v>
      </c>
      <c r="C202" s="5">
        <v>8</v>
      </c>
      <c r="D202" s="6" t="s">
        <v>1511</v>
      </c>
      <c r="E202" s="7" t="s">
        <v>1512</v>
      </c>
      <c r="F202" s="8" t="s">
        <v>1513</v>
      </c>
      <c r="G202" s="9" t="s">
        <v>51</v>
      </c>
      <c r="H202" s="9" t="s">
        <v>233</v>
      </c>
      <c r="I202" s="10" t="s">
        <v>1641</v>
      </c>
      <c r="J202" s="11">
        <v>44512</v>
      </c>
      <c r="K202" s="30" t="s">
        <v>1642</v>
      </c>
      <c r="L202" s="31">
        <v>44733</v>
      </c>
      <c r="M202" s="31">
        <v>44753</v>
      </c>
      <c r="N202" s="32"/>
      <c r="O202" s="32" t="s">
        <v>1643</v>
      </c>
      <c r="P202" s="20" t="s">
        <v>80</v>
      </c>
      <c r="Q202" s="33">
        <v>0.8054</v>
      </c>
      <c r="R202" s="33">
        <v>0.82199999999999995</v>
      </c>
      <c r="S202" s="33">
        <v>1.6599999999999948E-2</v>
      </c>
      <c r="T202" s="38">
        <v>0</v>
      </c>
      <c r="U202" s="38">
        <v>0</v>
      </c>
      <c r="V202" s="38">
        <v>45071</v>
      </c>
      <c r="W202" s="38">
        <v>45107</v>
      </c>
      <c r="X202" s="38" t="s">
        <v>57</v>
      </c>
      <c r="Y202" s="38"/>
      <c r="Z202" s="38">
        <v>44901</v>
      </c>
      <c r="AA202" s="38"/>
      <c r="AB202" s="38">
        <v>44980</v>
      </c>
      <c r="AC202" s="38"/>
      <c r="AD202" s="38">
        <v>0</v>
      </c>
      <c r="AE202" s="20">
        <v>5</v>
      </c>
      <c r="AF202" s="20">
        <v>5</v>
      </c>
      <c r="AG202" s="9" t="s">
        <v>1644</v>
      </c>
      <c r="AH202" s="9" t="s">
        <v>1645</v>
      </c>
      <c r="AI202" s="10" t="s">
        <v>1529</v>
      </c>
      <c r="AJ202" s="46">
        <v>3004630279</v>
      </c>
      <c r="AK202" s="47">
        <v>1989611551</v>
      </c>
      <c r="AL202" s="47">
        <v>0</v>
      </c>
      <c r="AM202" s="47">
        <v>1989611551</v>
      </c>
      <c r="AN202" s="47">
        <v>2000000000</v>
      </c>
      <c r="AO202" s="10" t="s">
        <v>586</v>
      </c>
      <c r="AP202" s="10" t="s">
        <v>1521</v>
      </c>
      <c r="AQ202" t="e">
        <f>VLOOKUP(TCoordinacion[[#This Row],[ID SISTEMA DE INFORMACION]],[1]!ProyectosSGMO[[#All],[IDPROYECTO]:[DEPARTAMENTO]],3,FALSE)</f>
        <v>#REF!</v>
      </c>
      <c r="AR202" t="e">
        <f>VLOOKUP(TCoordinacion[[#This Row],[ID SISTEMA DE INFORMACION]],[1]!ProyectosSGMO[[#All],[IDPROYECTO]:[DEPARTAMENTO]],4,FALSE)</f>
        <v>#REF!</v>
      </c>
      <c r="AS202">
        <v>11169</v>
      </c>
    </row>
    <row r="203" spans="1:45" ht="54" customHeight="1" x14ac:dyDescent="0.3">
      <c r="A203" s="60">
        <v>11447</v>
      </c>
      <c r="B203" s="5" t="s">
        <v>1646</v>
      </c>
      <c r="C203" s="5">
        <v>8</v>
      </c>
      <c r="D203" s="6" t="s">
        <v>1511</v>
      </c>
      <c r="E203" s="7" t="s">
        <v>1512</v>
      </c>
      <c r="F203" s="8" t="s">
        <v>1550</v>
      </c>
      <c r="G203" s="9" t="s">
        <v>51</v>
      </c>
      <c r="H203" s="9" t="s">
        <v>233</v>
      </c>
      <c r="I203" s="10" t="s">
        <v>1647</v>
      </c>
      <c r="J203" s="11">
        <v>44512</v>
      </c>
      <c r="K203" s="30" t="s">
        <v>1648</v>
      </c>
      <c r="L203" s="31">
        <v>44699</v>
      </c>
      <c r="M203" s="31">
        <v>44725</v>
      </c>
      <c r="N203" s="32"/>
      <c r="O203" s="32" t="s">
        <v>1649</v>
      </c>
      <c r="P203" s="20" t="s">
        <v>56</v>
      </c>
      <c r="Q203" s="33">
        <v>0.98750000000000004</v>
      </c>
      <c r="R203" s="33">
        <v>0.73150000000000004</v>
      </c>
      <c r="S203" s="33">
        <v>-0.25600000000000001</v>
      </c>
      <c r="T203" s="38">
        <v>44901</v>
      </c>
      <c r="U203" s="38">
        <v>45063</v>
      </c>
      <c r="V203" s="38">
        <v>45068</v>
      </c>
      <c r="W203" s="38">
        <v>45107</v>
      </c>
      <c r="X203" s="38" t="s">
        <v>57</v>
      </c>
      <c r="Y203" s="38"/>
      <c r="Z203" s="38">
        <v>44782</v>
      </c>
      <c r="AA203" s="38"/>
      <c r="AB203" s="38">
        <v>44907</v>
      </c>
      <c r="AC203" s="38"/>
      <c r="AD203" s="38">
        <v>0</v>
      </c>
      <c r="AE203" s="20">
        <v>6</v>
      </c>
      <c r="AF203" s="20">
        <v>6</v>
      </c>
      <c r="AG203" s="9" t="s">
        <v>1650</v>
      </c>
      <c r="AH203" s="9" t="s">
        <v>1651</v>
      </c>
      <c r="AI203" s="10" t="s">
        <v>1529</v>
      </c>
      <c r="AJ203" s="46">
        <v>3004630279</v>
      </c>
      <c r="AK203" s="47">
        <v>2499988566</v>
      </c>
      <c r="AL203" s="47">
        <v>0</v>
      </c>
      <c r="AM203" s="47">
        <v>2499988566</v>
      </c>
      <c r="AN203" s="47">
        <v>2500000000</v>
      </c>
      <c r="AO203" s="10" t="s">
        <v>648</v>
      </c>
      <c r="AP203" s="10" t="s">
        <v>1521</v>
      </c>
      <c r="AQ203" t="e">
        <f>VLOOKUP(TCoordinacion[[#This Row],[ID SISTEMA DE INFORMACION]],[1]!ProyectosSGMO[[#All],[IDPROYECTO]:[DEPARTAMENTO]],3,FALSE)</f>
        <v>#REF!</v>
      </c>
      <c r="AR203" t="e">
        <f>VLOOKUP(TCoordinacion[[#This Row],[ID SISTEMA DE INFORMACION]],[1]!ProyectosSGMO[[#All],[IDPROYECTO]:[DEPARTAMENTO]],4,FALSE)</f>
        <v>#REF!</v>
      </c>
      <c r="AS203">
        <v>11447</v>
      </c>
    </row>
    <row r="204" spans="1:45" ht="54" customHeight="1" x14ac:dyDescent="0.3">
      <c r="A204" s="60">
        <v>11488</v>
      </c>
      <c r="B204" s="5" t="s">
        <v>1652</v>
      </c>
      <c r="C204" s="5">
        <v>8</v>
      </c>
      <c r="D204" s="6" t="s">
        <v>1511</v>
      </c>
      <c r="E204" s="7" t="s">
        <v>1512</v>
      </c>
      <c r="F204" s="8" t="s">
        <v>1625</v>
      </c>
      <c r="G204" s="9" t="s">
        <v>51</v>
      </c>
      <c r="H204" s="9" t="s">
        <v>233</v>
      </c>
      <c r="I204" s="10" t="s">
        <v>1653</v>
      </c>
      <c r="J204" s="11">
        <v>44512</v>
      </c>
      <c r="K204" s="30" t="s">
        <v>1654</v>
      </c>
      <c r="L204" s="31">
        <v>44749</v>
      </c>
      <c r="M204" s="31">
        <v>44754</v>
      </c>
      <c r="N204" s="32"/>
      <c r="O204" s="32" t="s">
        <v>1655</v>
      </c>
      <c r="P204" s="20" t="s">
        <v>56</v>
      </c>
      <c r="Q204" s="33">
        <v>0.98480000000000001</v>
      </c>
      <c r="R204" s="33">
        <v>0.51200000000000001</v>
      </c>
      <c r="S204" s="33">
        <v>-0.4728</v>
      </c>
      <c r="T204" s="38">
        <v>44959</v>
      </c>
      <c r="U204" s="38">
        <v>45079</v>
      </c>
      <c r="V204" s="38">
        <v>45096</v>
      </c>
      <c r="W204" s="38">
        <v>45107</v>
      </c>
      <c r="X204" s="38" t="s">
        <v>57</v>
      </c>
      <c r="Y204" s="38"/>
      <c r="Z204" s="38">
        <v>44827</v>
      </c>
      <c r="AA204" s="38"/>
      <c r="AB204" s="38">
        <v>44993</v>
      </c>
      <c r="AC204" s="38"/>
      <c r="AD204" s="38">
        <v>0</v>
      </c>
      <c r="AE204" s="20">
        <v>5</v>
      </c>
      <c r="AF204" s="20">
        <v>5</v>
      </c>
      <c r="AG204" s="9" t="s">
        <v>1656</v>
      </c>
      <c r="AH204" s="9" t="s">
        <v>1657</v>
      </c>
      <c r="AI204" s="10" t="s">
        <v>1658</v>
      </c>
      <c r="AJ204" s="46" t="s">
        <v>1659</v>
      </c>
      <c r="AK204" s="47">
        <v>2402443912</v>
      </c>
      <c r="AL204" s="47">
        <v>0</v>
      </c>
      <c r="AM204" s="47">
        <v>2402443912</v>
      </c>
      <c r="AN204" s="47">
        <v>2412085904</v>
      </c>
      <c r="AO204" s="10" t="s">
        <v>648</v>
      </c>
      <c r="AP204" s="10" t="s">
        <v>1521</v>
      </c>
      <c r="AQ204" t="e">
        <f>VLOOKUP(TCoordinacion[[#This Row],[ID SISTEMA DE INFORMACION]],[1]!ProyectosSGMO[[#All],[IDPROYECTO]:[DEPARTAMENTO]],3,FALSE)</f>
        <v>#REF!</v>
      </c>
      <c r="AR204" t="e">
        <f>VLOOKUP(TCoordinacion[[#This Row],[ID SISTEMA DE INFORMACION]],[1]!ProyectosSGMO[[#All],[IDPROYECTO]:[DEPARTAMENTO]],4,FALSE)</f>
        <v>#REF!</v>
      </c>
      <c r="AS204">
        <v>11488</v>
      </c>
    </row>
    <row r="205" spans="1:45" ht="54" customHeight="1" x14ac:dyDescent="0.3">
      <c r="A205" s="60">
        <v>11554</v>
      </c>
      <c r="B205" s="5" t="s">
        <v>1660</v>
      </c>
      <c r="C205" s="5">
        <v>8</v>
      </c>
      <c r="D205" s="6" t="s">
        <v>1511</v>
      </c>
      <c r="E205" s="7" t="s">
        <v>1512</v>
      </c>
      <c r="F205" s="8" t="s">
        <v>1557</v>
      </c>
      <c r="G205" s="9" t="s">
        <v>51</v>
      </c>
      <c r="H205" s="9" t="s">
        <v>233</v>
      </c>
      <c r="I205" s="10" t="s">
        <v>1661</v>
      </c>
      <c r="J205" s="11">
        <v>44512</v>
      </c>
      <c r="K205" s="30" t="s">
        <v>1662</v>
      </c>
      <c r="L205" s="31">
        <v>44690</v>
      </c>
      <c r="M205" s="31">
        <v>44713</v>
      </c>
      <c r="N205" s="32"/>
      <c r="O205" s="32" t="s">
        <v>1663</v>
      </c>
      <c r="P205" s="20" t="s">
        <v>68</v>
      </c>
      <c r="Q205" s="33">
        <v>1</v>
      </c>
      <c r="R205" s="33">
        <v>1</v>
      </c>
      <c r="S205" s="33">
        <v>0</v>
      </c>
      <c r="T205" s="38">
        <v>0</v>
      </c>
      <c r="U205" s="38">
        <v>0</v>
      </c>
      <c r="V205" s="38">
        <v>44865</v>
      </c>
      <c r="W205" s="38">
        <v>45107</v>
      </c>
      <c r="X205" s="38" t="s">
        <v>57</v>
      </c>
      <c r="Y205" s="38"/>
      <c r="Z205" s="38">
        <v>44805</v>
      </c>
      <c r="AA205" s="38"/>
      <c r="AB205" s="38">
        <v>44805</v>
      </c>
      <c r="AC205" s="38"/>
      <c r="AD205" s="38">
        <v>0</v>
      </c>
      <c r="AE205" s="20">
        <v>3</v>
      </c>
      <c r="AF205" s="20">
        <v>3</v>
      </c>
      <c r="AG205" s="9" t="s">
        <v>1664</v>
      </c>
      <c r="AH205" s="9" t="s">
        <v>1665</v>
      </c>
      <c r="AI205" s="10" t="s">
        <v>1666</v>
      </c>
      <c r="AJ205" s="46" t="s">
        <v>1667</v>
      </c>
      <c r="AK205" s="47">
        <v>1063755442</v>
      </c>
      <c r="AL205" s="47">
        <v>0</v>
      </c>
      <c r="AM205" s="47">
        <v>1063755442</v>
      </c>
      <c r="AN205" s="47">
        <v>1108789108</v>
      </c>
      <c r="AO205" s="10" t="s">
        <v>586</v>
      </c>
      <c r="AP205" s="10" t="s">
        <v>461</v>
      </c>
      <c r="AQ205" t="e">
        <f>VLOOKUP(TCoordinacion[[#This Row],[ID SISTEMA DE INFORMACION]],[1]!ProyectosSGMO[[#All],[IDPROYECTO]:[DEPARTAMENTO]],3,FALSE)</f>
        <v>#REF!</v>
      </c>
      <c r="AR205" t="e">
        <f>VLOOKUP(TCoordinacion[[#This Row],[ID SISTEMA DE INFORMACION]],[1]!ProyectosSGMO[[#All],[IDPROYECTO]:[DEPARTAMENTO]],4,FALSE)</f>
        <v>#REF!</v>
      </c>
      <c r="AS205">
        <v>11554</v>
      </c>
    </row>
    <row r="206" spans="1:45" ht="54" customHeight="1" x14ac:dyDescent="0.3">
      <c r="A206" s="60">
        <v>11624</v>
      </c>
      <c r="B206" s="5" t="s">
        <v>1668</v>
      </c>
      <c r="C206" s="5">
        <v>8</v>
      </c>
      <c r="D206" s="6" t="s">
        <v>1511</v>
      </c>
      <c r="E206" s="7" t="s">
        <v>1512</v>
      </c>
      <c r="F206" s="8" t="s">
        <v>1550</v>
      </c>
      <c r="G206" s="9" t="s">
        <v>51</v>
      </c>
      <c r="H206" s="9" t="s">
        <v>233</v>
      </c>
      <c r="I206" s="10" t="s">
        <v>1669</v>
      </c>
      <c r="J206" s="11">
        <v>44512</v>
      </c>
      <c r="K206" s="30" t="s">
        <v>1670</v>
      </c>
      <c r="L206" s="31">
        <v>44672</v>
      </c>
      <c r="M206" s="31">
        <v>44699</v>
      </c>
      <c r="N206" s="32"/>
      <c r="O206" s="32" t="s">
        <v>1671</v>
      </c>
      <c r="P206" s="20" t="s">
        <v>56</v>
      </c>
      <c r="Q206" s="33">
        <v>0.99839999999999995</v>
      </c>
      <c r="R206" s="33">
        <v>0.72899999999999998</v>
      </c>
      <c r="S206" s="33">
        <v>-0.26939999999999997</v>
      </c>
      <c r="T206" s="38">
        <v>44862</v>
      </c>
      <c r="U206" s="38">
        <v>45078</v>
      </c>
      <c r="V206" s="38">
        <v>45080</v>
      </c>
      <c r="W206" s="38">
        <v>45107</v>
      </c>
      <c r="X206" s="38" t="s">
        <v>57</v>
      </c>
      <c r="Y206" s="38"/>
      <c r="Z206" s="38">
        <v>44725</v>
      </c>
      <c r="AA206" s="38"/>
      <c r="AB206" s="38">
        <v>44852</v>
      </c>
      <c r="AC206" s="38"/>
      <c r="AD206" s="38">
        <v>0</v>
      </c>
      <c r="AE206" s="20">
        <v>5</v>
      </c>
      <c r="AF206" s="20">
        <v>5</v>
      </c>
      <c r="AG206" s="9" t="s">
        <v>1672</v>
      </c>
      <c r="AH206" s="9" t="s">
        <v>1673</v>
      </c>
      <c r="AI206" s="10" t="s">
        <v>1674</v>
      </c>
      <c r="AJ206" s="46">
        <v>3013932303</v>
      </c>
      <c r="AK206" s="47">
        <v>3125501340</v>
      </c>
      <c r="AL206" s="47">
        <v>0</v>
      </c>
      <c r="AM206" s="47">
        <v>3125501340</v>
      </c>
      <c r="AN206" s="47">
        <v>3131585060</v>
      </c>
      <c r="AO206" s="10" t="s">
        <v>648</v>
      </c>
      <c r="AP206" s="10" t="s">
        <v>1521</v>
      </c>
      <c r="AQ206" t="e">
        <f>VLOOKUP(TCoordinacion[[#This Row],[ID SISTEMA DE INFORMACION]],[1]!ProyectosSGMO[[#All],[IDPROYECTO]:[DEPARTAMENTO]],3,FALSE)</f>
        <v>#REF!</v>
      </c>
      <c r="AR206" t="e">
        <f>VLOOKUP(TCoordinacion[[#This Row],[ID SISTEMA DE INFORMACION]],[1]!ProyectosSGMO[[#All],[IDPROYECTO]:[DEPARTAMENTO]],4,FALSE)</f>
        <v>#REF!</v>
      </c>
      <c r="AS206">
        <v>11624</v>
      </c>
    </row>
    <row r="207" spans="1:45" ht="54" hidden="1" customHeight="1" x14ac:dyDescent="0.3">
      <c r="A207" s="60">
        <v>12359</v>
      </c>
      <c r="B207" s="5" t="s">
        <v>1675</v>
      </c>
      <c r="C207" s="5">
        <v>8</v>
      </c>
      <c r="D207" s="6" t="s">
        <v>1511</v>
      </c>
      <c r="E207" s="7" t="s">
        <v>1532</v>
      </c>
      <c r="F207" s="8" t="s">
        <v>1676</v>
      </c>
      <c r="G207" s="9" t="s">
        <v>51</v>
      </c>
      <c r="H207" s="9" t="s">
        <v>233</v>
      </c>
      <c r="I207" s="10" t="s">
        <v>1677</v>
      </c>
      <c r="J207" s="11">
        <v>44512</v>
      </c>
      <c r="K207" s="30" t="s">
        <v>1678</v>
      </c>
      <c r="L207" s="31">
        <v>44791</v>
      </c>
      <c r="M207" s="31">
        <v>44811</v>
      </c>
      <c r="N207" s="32"/>
      <c r="O207" s="32" t="s">
        <v>1679</v>
      </c>
      <c r="P207" s="20" t="s">
        <v>322</v>
      </c>
      <c r="Q207" s="33">
        <v>1</v>
      </c>
      <c r="R207" s="33">
        <v>1</v>
      </c>
      <c r="S207" s="33">
        <v>0</v>
      </c>
      <c r="T207" s="38">
        <v>0</v>
      </c>
      <c r="U207" s="38">
        <v>0</v>
      </c>
      <c r="V207" s="38">
        <v>44963</v>
      </c>
      <c r="W207" s="38">
        <v>45107</v>
      </c>
      <c r="X207" s="38" t="s">
        <v>57</v>
      </c>
      <c r="Y207" s="38"/>
      <c r="Z207" s="38">
        <v>44875</v>
      </c>
      <c r="AA207" s="38"/>
      <c r="AB207" s="38">
        <v>44973</v>
      </c>
      <c r="AC207" s="38"/>
      <c r="AD207" s="38">
        <v>45030</v>
      </c>
      <c r="AE207" s="20">
        <v>5</v>
      </c>
      <c r="AF207" s="20">
        <v>0</v>
      </c>
      <c r="AG207" s="9" t="s">
        <v>1680</v>
      </c>
      <c r="AH207" s="9" t="s">
        <v>1681</v>
      </c>
      <c r="AI207" s="10" t="s">
        <v>1682</v>
      </c>
      <c r="AJ207" s="46">
        <v>3216673199</v>
      </c>
      <c r="AK207" s="47">
        <v>2117306546</v>
      </c>
      <c r="AL207" s="47">
        <v>0</v>
      </c>
      <c r="AM207" s="47">
        <v>2117306546</v>
      </c>
      <c r="AN207" s="47">
        <v>2117386035</v>
      </c>
      <c r="AO207" s="10" t="s">
        <v>648</v>
      </c>
      <c r="AP207" s="10" t="s">
        <v>300</v>
      </c>
      <c r="AQ207" t="e">
        <f>VLOOKUP(TCoordinacion[[#This Row],[ID SISTEMA DE INFORMACION]],[1]!ProyectosSGMO[[#All],[IDPROYECTO]:[DEPARTAMENTO]],3,FALSE)</f>
        <v>#REF!</v>
      </c>
      <c r="AR207" t="e">
        <f>VLOOKUP(TCoordinacion[[#This Row],[ID SISTEMA DE INFORMACION]],[1]!ProyectosSGMO[[#All],[IDPROYECTO]:[DEPARTAMENTO]],4,FALSE)</f>
        <v>#REF!</v>
      </c>
      <c r="AS207">
        <v>12359</v>
      </c>
    </row>
    <row r="208" spans="1:45" ht="54" customHeight="1" x14ac:dyDescent="0.3">
      <c r="A208" s="60">
        <v>12369</v>
      </c>
      <c r="B208" s="5" t="s">
        <v>1683</v>
      </c>
      <c r="C208" s="5">
        <v>8</v>
      </c>
      <c r="D208" s="6" t="s">
        <v>1511</v>
      </c>
      <c r="E208" s="7" t="s">
        <v>1512</v>
      </c>
      <c r="F208" s="8" t="s">
        <v>1684</v>
      </c>
      <c r="G208" s="9" t="s">
        <v>51</v>
      </c>
      <c r="H208" s="9" t="s">
        <v>52</v>
      </c>
      <c r="I208" s="10" t="s">
        <v>1685</v>
      </c>
      <c r="J208" s="11">
        <v>44512</v>
      </c>
      <c r="K208" s="30" t="s">
        <v>1686</v>
      </c>
      <c r="L208" s="31">
        <v>44680</v>
      </c>
      <c r="M208" s="31">
        <v>44699</v>
      </c>
      <c r="N208" s="32"/>
      <c r="O208" s="32" t="s">
        <v>1687</v>
      </c>
      <c r="P208" s="20" t="s">
        <v>56</v>
      </c>
      <c r="Q208" s="33">
        <v>0.99490000000000001</v>
      </c>
      <c r="R208" s="33">
        <v>0.90280000000000005</v>
      </c>
      <c r="S208" s="33">
        <v>-9.209999999999996E-2</v>
      </c>
      <c r="T208" s="38">
        <v>44635</v>
      </c>
      <c r="U208" s="38">
        <v>45061</v>
      </c>
      <c r="V208" s="38">
        <v>45061</v>
      </c>
      <c r="W208" s="38">
        <v>45107</v>
      </c>
      <c r="X208" s="38" t="s">
        <v>57</v>
      </c>
      <c r="Y208" s="38"/>
      <c r="Z208" s="38">
        <v>44764</v>
      </c>
      <c r="AA208" s="38"/>
      <c r="AB208" s="38">
        <v>44825</v>
      </c>
      <c r="AC208" s="38"/>
      <c r="AD208" s="38">
        <v>0</v>
      </c>
      <c r="AE208" s="20">
        <v>5</v>
      </c>
      <c r="AF208" s="20">
        <v>5</v>
      </c>
      <c r="AG208" s="9" t="s">
        <v>1688</v>
      </c>
      <c r="AH208" s="9" t="s">
        <v>1689</v>
      </c>
      <c r="AI208" s="10" t="s">
        <v>1690</v>
      </c>
      <c r="AJ208" s="46" t="s">
        <v>1639</v>
      </c>
      <c r="AK208" s="47">
        <v>2237695063</v>
      </c>
      <c r="AL208" s="47">
        <v>0</v>
      </c>
      <c r="AM208" s="47">
        <v>2237695063</v>
      </c>
      <c r="AN208" s="72">
        <v>2238772142</v>
      </c>
      <c r="AO208" s="10" t="s">
        <v>586</v>
      </c>
      <c r="AP208" s="10" t="s">
        <v>461</v>
      </c>
      <c r="AQ208" t="e">
        <f>VLOOKUP(TCoordinacion[[#This Row],[ID SISTEMA DE INFORMACION]],[1]!ProyectosSGMO[[#All],[IDPROYECTO]:[DEPARTAMENTO]],3,FALSE)</f>
        <v>#REF!</v>
      </c>
      <c r="AR208" t="e">
        <f>VLOOKUP(TCoordinacion[[#This Row],[ID SISTEMA DE INFORMACION]],[1]!ProyectosSGMO[[#All],[IDPROYECTO]:[DEPARTAMENTO]],4,FALSE)</f>
        <v>#REF!</v>
      </c>
      <c r="AS208">
        <v>12369</v>
      </c>
    </row>
    <row r="209" spans="1:45" ht="54" hidden="1" customHeight="1" x14ac:dyDescent="0.3">
      <c r="A209" s="62">
        <v>12951</v>
      </c>
      <c r="B209" s="5" t="s">
        <v>1691</v>
      </c>
      <c r="C209" s="5">
        <v>1</v>
      </c>
      <c r="D209" s="6" t="s">
        <v>103</v>
      </c>
      <c r="E209" s="7" t="s">
        <v>104</v>
      </c>
      <c r="F209" s="8" t="s">
        <v>1692</v>
      </c>
      <c r="G209" s="9" t="s">
        <v>65</v>
      </c>
      <c r="H209" s="9" t="s">
        <v>65</v>
      </c>
      <c r="I209" s="10">
        <v>228</v>
      </c>
      <c r="J209" s="11" t="s">
        <v>107</v>
      </c>
      <c r="K209" s="30" t="s">
        <v>1693</v>
      </c>
      <c r="L209" s="31">
        <v>43892</v>
      </c>
      <c r="M209" s="31">
        <v>44090</v>
      </c>
      <c r="N209" s="32"/>
      <c r="O209" s="32"/>
      <c r="P209" s="20" t="s">
        <v>68</v>
      </c>
      <c r="Q209" s="33">
        <v>0.875</v>
      </c>
      <c r="R209" s="33">
        <v>0.47560000000000002</v>
      </c>
      <c r="S209" s="33">
        <v>-0.39939999999999998</v>
      </c>
      <c r="T209" s="38"/>
      <c r="U209" s="38"/>
      <c r="V209" s="38">
        <v>44865</v>
      </c>
      <c r="W209" s="38">
        <v>0</v>
      </c>
      <c r="X209" s="38" t="s">
        <v>794</v>
      </c>
      <c r="Y209" s="38">
        <v>0</v>
      </c>
      <c r="Z209" s="38">
        <v>43210</v>
      </c>
      <c r="AA209" s="38">
        <v>0</v>
      </c>
      <c r="AB209" s="38">
        <v>43210</v>
      </c>
      <c r="AC209" s="38">
        <v>0</v>
      </c>
      <c r="AD209" s="38">
        <v>0</v>
      </c>
      <c r="AE209" s="20">
        <v>7</v>
      </c>
      <c r="AF209" s="20">
        <v>4</v>
      </c>
      <c r="AG209" s="9" t="s">
        <v>1694</v>
      </c>
      <c r="AH209" s="9" t="s">
        <v>1695</v>
      </c>
      <c r="AI209" s="10" t="s">
        <v>1696</v>
      </c>
      <c r="AJ209" s="46" t="s">
        <v>1697</v>
      </c>
      <c r="AK209" s="47">
        <v>2048425403.52</v>
      </c>
      <c r="AL209" s="47">
        <v>0</v>
      </c>
      <c r="AM209" s="47">
        <v>2048425403.52</v>
      </c>
      <c r="AN209" s="71">
        <v>4464285715</v>
      </c>
      <c r="AO209" s="10" t="s">
        <v>113</v>
      </c>
      <c r="AP209" s="10" t="s">
        <v>114</v>
      </c>
      <c r="AQ209" t="e">
        <f>VLOOKUP(TCoordinacion[[#This Row],[ID SISTEMA DE INFORMACION]],[1]!ProyectosSGMO[[#All],[IDPROYECTO]:[DEPARTAMENTO]],3,FALSE)</f>
        <v>#REF!</v>
      </c>
      <c r="AR209" t="e">
        <f>VLOOKUP(TCoordinacion[[#This Row],[ID SISTEMA DE INFORMACION]],[1]!ProyectosSGMO[[#All],[IDPROYECTO]:[DEPARTAMENTO]],4,FALSE)</f>
        <v>#REF!</v>
      </c>
      <c r="AS209">
        <v>12951</v>
      </c>
    </row>
    <row r="210" spans="1:45" ht="54" hidden="1" customHeight="1" x14ac:dyDescent="0.3">
      <c r="A210" s="62">
        <v>15648</v>
      </c>
      <c r="B210" s="5" t="s">
        <v>1698</v>
      </c>
      <c r="C210" s="5">
        <v>1</v>
      </c>
      <c r="D210" s="6" t="s">
        <v>103</v>
      </c>
      <c r="E210" s="7" t="s">
        <v>1699</v>
      </c>
      <c r="F210" s="8" t="s">
        <v>1700</v>
      </c>
      <c r="G210" s="9" t="s">
        <v>65</v>
      </c>
      <c r="H210" s="9" t="s">
        <v>65</v>
      </c>
      <c r="I210" s="10">
        <v>244</v>
      </c>
      <c r="J210" s="11" t="s">
        <v>1701</v>
      </c>
      <c r="K210" s="30" t="s">
        <v>1702</v>
      </c>
      <c r="L210" s="31">
        <v>0</v>
      </c>
      <c r="M210" s="31">
        <v>0</v>
      </c>
      <c r="N210" s="32"/>
      <c r="O210" s="32"/>
      <c r="P210" s="20" t="s">
        <v>801</v>
      </c>
      <c r="Q210" s="33">
        <v>0</v>
      </c>
      <c r="R210" s="33">
        <v>0</v>
      </c>
      <c r="S210" s="33">
        <v>0</v>
      </c>
      <c r="T210" s="38"/>
      <c r="U210" s="38"/>
      <c r="V210" s="38">
        <v>0</v>
      </c>
      <c r="W210" s="38">
        <v>0</v>
      </c>
      <c r="X210" s="38" t="s">
        <v>794</v>
      </c>
      <c r="Y210" s="38">
        <v>0</v>
      </c>
      <c r="Z210" s="38">
        <v>43514</v>
      </c>
      <c r="AA210" s="38">
        <v>0</v>
      </c>
      <c r="AB210" s="38">
        <v>0</v>
      </c>
      <c r="AC210" s="38">
        <v>0</v>
      </c>
      <c r="AD210" s="38">
        <v>0</v>
      </c>
      <c r="AE210" s="20">
        <v>0</v>
      </c>
      <c r="AF210" s="20">
        <v>0</v>
      </c>
      <c r="AG210" s="9" t="s">
        <v>1703</v>
      </c>
      <c r="AH210" s="9" t="s">
        <v>1703</v>
      </c>
      <c r="AI210" s="10">
        <v>0</v>
      </c>
      <c r="AJ210" s="46">
        <v>0</v>
      </c>
      <c r="AK210" s="47">
        <v>0</v>
      </c>
      <c r="AL210" s="47">
        <v>0</v>
      </c>
      <c r="AM210" s="47">
        <v>0</v>
      </c>
      <c r="AN210" s="71">
        <v>619682280</v>
      </c>
      <c r="AO210" s="10" t="s">
        <v>1704</v>
      </c>
      <c r="AP210" s="10" t="s">
        <v>1705</v>
      </c>
      <c r="AQ210" t="e">
        <f>VLOOKUP(TCoordinacion[[#This Row],[ID SISTEMA DE INFORMACION]],[1]!ProyectosSGMO[[#All],[IDPROYECTO]:[DEPARTAMENTO]],3,FALSE)</f>
        <v>#REF!</v>
      </c>
      <c r="AR210" t="e">
        <f>VLOOKUP(TCoordinacion[[#This Row],[ID SISTEMA DE INFORMACION]],[1]!ProyectosSGMO[[#All],[IDPROYECTO]:[DEPARTAMENTO]],4,FALSE)</f>
        <v>#REF!</v>
      </c>
      <c r="AS210">
        <v>15648</v>
      </c>
    </row>
    <row r="211" spans="1:45" ht="54" hidden="1" customHeight="1" x14ac:dyDescent="0.3">
      <c r="A211" s="62">
        <v>15649</v>
      </c>
      <c r="B211" s="5" t="s">
        <v>1706</v>
      </c>
      <c r="C211" s="5">
        <v>1</v>
      </c>
      <c r="D211" s="6" t="s">
        <v>103</v>
      </c>
      <c r="E211" s="7" t="s">
        <v>1699</v>
      </c>
      <c r="F211" s="8" t="s">
        <v>1707</v>
      </c>
      <c r="G211" s="9" t="s">
        <v>65</v>
      </c>
      <c r="H211" s="9" t="s">
        <v>65</v>
      </c>
      <c r="I211" s="10">
        <v>244</v>
      </c>
      <c r="J211" s="11" t="s">
        <v>1701</v>
      </c>
      <c r="K211" s="30" t="s">
        <v>1693</v>
      </c>
      <c r="L211" s="31">
        <v>0</v>
      </c>
      <c r="M211" s="31">
        <v>0</v>
      </c>
      <c r="N211" s="32"/>
      <c r="O211" s="32"/>
      <c r="P211" s="20" t="s">
        <v>801</v>
      </c>
      <c r="Q211" s="33">
        <v>0</v>
      </c>
      <c r="R211" s="33">
        <v>0</v>
      </c>
      <c r="S211" s="33">
        <v>0</v>
      </c>
      <c r="T211" s="38"/>
      <c r="U211" s="38"/>
      <c r="V211" s="38">
        <v>0</v>
      </c>
      <c r="W211" s="38">
        <v>0</v>
      </c>
      <c r="X211" s="38" t="s">
        <v>794</v>
      </c>
      <c r="Y211" s="38">
        <v>0</v>
      </c>
      <c r="Z211" s="38">
        <v>43515</v>
      </c>
      <c r="AA211" s="38">
        <v>0</v>
      </c>
      <c r="AB211" s="38">
        <v>0</v>
      </c>
      <c r="AC211" s="38">
        <v>0</v>
      </c>
      <c r="AD211" s="38">
        <v>0</v>
      </c>
      <c r="AE211" s="20">
        <v>0</v>
      </c>
      <c r="AF211" s="20">
        <v>0</v>
      </c>
      <c r="AG211" s="9" t="s">
        <v>1703</v>
      </c>
      <c r="AH211" s="9" t="s">
        <v>1703</v>
      </c>
      <c r="AI211" s="10">
        <v>0</v>
      </c>
      <c r="AJ211" s="46">
        <v>0</v>
      </c>
      <c r="AK211" s="47">
        <v>0</v>
      </c>
      <c r="AL211" s="47">
        <v>0</v>
      </c>
      <c r="AM211" s="47">
        <v>0</v>
      </c>
      <c r="AN211" s="71">
        <v>619682280</v>
      </c>
      <c r="AO211" s="10" t="s">
        <v>1704</v>
      </c>
      <c r="AP211" s="10" t="s">
        <v>1705</v>
      </c>
      <c r="AQ211" t="e">
        <f>VLOOKUP(TCoordinacion[[#This Row],[ID SISTEMA DE INFORMACION]],[1]!ProyectosSGMO[[#All],[IDPROYECTO]:[DEPARTAMENTO]],3,FALSE)</f>
        <v>#REF!</v>
      </c>
      <c r="AR211" t="e">
        <f>VLOOKUP(TCoordinacion[[#This Row],[ID SISTEMA DE INFORMACION]],[1]!ProyectosSGMO[[#All],[IDPROYECTO]:[DEPARTAMENTO]],4,FALSE)</f>
        <v>#REF!</v>
      </c>
      <c r="AS211">
        <v>15649</v>
      </c>
    </row>
    <row r="212" spans="1:45" ht="54" hidden="1" customHeight="1" x14ac:dyDescent="0.3">
      <c r="A212" s="62">
        <v>3227</v>
      </c>
      <c r="B212" s="5" t="s">
        <v>1708</v>
      </c>
      <c r="C212" s="5">
        <v>1</v>
      </c>
      <c r="D212" s="6" t="s">
        <v>103</v>
      </c>
      <c r="E212" s="7" t="s">
        <v>104</v>
      </c>
      <c r="F212" s="8" t="s">
        <v>1709</v>
      </c>
      <c r="G212" s="9" t="s">
        <v>65</v>
      </c>
      <c r="H212" s="9" t="s">
        <v>65</v>
      </c>
      <c r="I212" s="10">
        <v>252</v>
      </c>
      <c r="J212" s="11" t="s">
        <v>107</v>
      </c>
      <c r="K212" s="30" t="s">
        <v>1710</v>
      </c>
      <c r="L212" s="31">
        <v>43802</v>
      </c>
      <c r="M212" s="31">
        <v>43802</v>
      </c>
      <c r="N212" s="32"/>
      <c r="O212" s="32"/>
      <c r="P212" s="20" t="s">
        <v>68</v>
      </c>
      <c r="Q212" s="33">
        <v>1</v>
      </c>
      <c r="R212" s="33">
        <v>0.6028</v>
      </c>
      <c r="S212" s="33">
        <v>0</v>
      </c>
      <c r="T212" s="38"/>
      <c r="U212" s="38"/>
      <c r="V212" s="38">
        <v>44184</v>
      </c>
      <c r="W212" s="38" t="s">
        <v>1711</v>
      </c>
      <c r="X212" s="38" t="s">
        <v>68</v>
      </c>
      <c r="Y212" s="38">
        <v>44124</v>
      </c>
      <c r="Z212" s="38">
        <v>44124</v>
      </c>
      <c r="AA212" s="38">
        <v>0</v>
      </c>
      <c r="AB212" s="38">
        <v>0</v>
      </c>
      <c r="AC212" s="38">
        <v>0</v>
      </c>
      <c r="AD212" s="38">
        <v>0</v>
      </c>
      <c r="AE212" s="20">
        <v>9</v>
      </c>
      <c r="AF212" s="20">
        <v>9</v>
      </c>
      <c r="AG212" s="9" t="s">
        <v>1712</v>
      </c>
      <c r="AH212" s="9" t="s">
        <v>1713</v>
      </c>
      <c r="AI212" s="10" t="s">
        <v>1714</v>
      </c>
      <c r="AJ212" s="46" t="s">
        <v>1715</v>
      </c>
      <c r="AK212" s="47">
        <v>1875000000</v>
      </c>
      <c r="AL212" s="47">
        <v>0</v>
      </c>
      <c r="AM212" s="47">
        <v>1875000000</v>
      </c>
      <c r="AN212" s="47">
        <v>6339285715</v>
      </c>
      <c r="AO212" s="10" t="s">
        <v>113</v>
      </c>
      <c r="AP212" s="10" t="s">
        <v>114</v>
      </c>
      <c r="AQ212" t="e">
        <f>VLOOKUP(TCoordinacion[[#This Row],[ID SISTEMA DE INFORMACION]],[1]!ProyectosSGMO[[#All],[IDPROYECTO]:[DEPARTAMENTO]],3,FALSE)</f>
        <v>#REF!</v>
      </c>
      <c r="AR212" t="e">
        <f>VLOOKUP(TCoordinacion[[#This Row],[ID SISTEMA DE INFORMACION]],[1]!ProyectosSGMO[[#All],[IDPROYECTO]:[DEPARTAMENTO]],4,FALSE)</f>
        <v>#REF!</v>
      </c>
      <c r="AS212">
        <v>3227</v>
      </c>
    </row>
    <row r="213" spans="1:45" ht="54" hidden="1" customHeight="1" x14ac:dyDescent="0.3">
      <c r="A213" s="62">
        <v>10308</v>
      </c>
      <c r="B213" s="5" t="s">
        <v>1716</v>
      </c>
      <c r="C213" s="5">
        <v>1</v>
      </c>
      <c r="D213" s="6" t="s">
        <v>103</v>
      </c>
      <c r="E213" s="7" t="s">
        <v>104</v>
      </c>
      <c r="F213" s="8" t="s">
        <v>1709</v>
      </c>
      <c r="G213" s="9" t="s">
        <v>51</v>
      </c>
      <c r="H213" s="9" t="s">
        <v>1717</v>
      </c>
      <c r="I213" s="10">
        <v>312</v>
      </c>
      <c r="J213" s="11" t="s">
        <v>1718</v>
      </c>
      <c r="K213" s="30" t="s">
        <v>1719</v>
      </c>
      <c r="L213" s="31">
        <v>43746</v>
      </c>
      <c r="M213" s="31">
        <v>43760</v>
      </c>
      <c r="N213" s="32"/>
      <c r="O213" s="32"/>
      <c r="P213" s="20" t="s">
        <v>67</v>
      </c>
      <c r="Q213" s="33">
        <v>1</v>
      </c>
      <c r="R213" s="33">
        <v>1</v>
      </c>
      <c r="S213" s="33">
        <v>0</v>
      </c>
      <c r="T213" s="38"/>
      <c r="U213" s="38"/>
      <c r="V213" s="38">
        <v>44732</v>
      </c>
      <c r="W213" s="38">
        <v>44926</v>
      </c>
      <c r="X213" s="38" t="s">
        <v>68</v>
      </c>
      <c r="Y213" s="38">
        <v>43791</v>
      </c>
      <c r="Z213" s="38">
        <v>43791</v>
      </c>
      <c r="AA213" s="38">
        <v>43867</v>
      </c>
      <c r="AB213" s="38">
        <v>43867</v>
      </c>
      <c r="AC213" s="38">
        <v>44820</v>
      </c>
      <c r="AD213" s="38">
        <v>44820</v>
      </c>
      <c r="AE213" s="20">
        <v>12</v>
      </c>
      <c r="AF213" s="20">
        <v>12</v>
      </c>
      <c r="AG213" s="9" t="s">
        <v>1720</v>
      </c>
      <c r="AH213" s="9" t="s">
        <v>1721</v>
      </c>
      <c r="AI213" s="10" t="s">
        <v>1722</v>
      </c>
      <c r="AJ213" s="46" t="s">
        <v>1723</v>
      </c>
      <c r="AK213" s="47">
        <v>10097132719</v>
      </c>
      <c r="AL213" s="47">
        <v>0</v>
      </c>
      <c r="AM213" s="47">
        <v>10097132719</v>
      </c>
      <c r="AN213" s="47">
        <v>12097479497</v>
      </c>
      <c r="AO213" s="10" t="s">
        <v>1704</v>
      </c>
      <c r="AP213" s="10" t="s">
        <v>804</v>
      </c>
      <c r="AQ213" t="e">
        <f>VLOOKUP(TCoordinacion[[#This Row],[ID SISTEMA DE INFORMACION]],[1]!ProyectosSGMO[[#All],[IDPROYECTO]:[DEPARTAMENTO]],3,FALSE)</f>
        <v>#REF!</v>
      </c>
      <c r="AR213" t="e">
        <f>VLOOKUP(TCoordinacion[[#This Row],[ID SISTEMA DE INFORMACION]],[1]!ProyectosSGMO[[#All],[IDPROYECTO]:[DEPARTAMENTO]],4,FALSE)</f>
        <v>#REF!</v>
      </c>
      <c r="AS213">
        <v>10308</v>
      </c>
    </row>
    <row r="214" spans="1:45" ht="54" hidden="1" customHeight="1" x14ac:dyDescent="0.3">
      <c r="A214" s="62">
        <v>8454</v>
      </c>
      <c r="B214" s="5" t="s">
        <v>1724</v>
      </c>
      <c r="C214" s="5">
        <v>1</v>
      </c>
      <c r="D214" s="6" t="s">
        <v>103</v>
      </c>
      <c r="E214" s="7" t="s">
        <v>104</v>
      </c>
      <c r="F214" s="8" t="s">
        <v>1725</v>
      </c>
      <c r="G214" s="9" t="s">
        <v>51</v>
      </c>
      <c r="H214" s="9" t="s">
        <v>106</v>
      </c>
      <c r="I214" s="10">
        <v>327</v>
      </c>
      <c r="J214" s="11" t="s">
        <v>1718</v>
      </c>
      <c r="K214" s="30" t="s">
        <v>1726</v>
      </c>
      <c r="L214" s="31">
        <v>43572</v>
      </c>
      <c r="M214" s="31">
        <v>43599</v>
      </c>
      <c r="N214" s="32"/>
      <c r="O214" s="32"/>
      <c r="P214" s="20" t="s">
        <v>67</v>
      </c>
      <c r="Q214" s="33">
        <v>1</v>
      </c>
      <c r="R214" s="33">
        <v>1</v>
      </c>
      <c r="S214" s="33">
        <v>0</v>
      </c>
      <c r="T214" s="38"/>
      <c r="U214" s="38"/>
      <c r="V214" s="38">
        <v>44134</v>
      </c>
      <c r="W214" s="38">
        <v>0</v>
      </c>
      <c r="X214" s="38" t="s">
        <v>68</v>
      </c>
      <c r="Y214" s="38">
        <v>0</v>
      </c>
      <c r="Z214" s="38">
        <v>43648</v>
      </c>
      <c r="AA214" s="38">
        <v>0</v>
      </c>
      <c r="AB214" s="38">
        <v>43720</v>
      </c>
      <c r="AC214" s="38">
        <v>44168</v>
      </c>
      <c r="AD214" s="38">
        <v>44169</v>
      </c>
      <c r="AE214" s="20">
        <v>10</v>
      </c>
      <c r="AF214" s="20">
        <v>6</v>
      </c>
      <c r="AG214" s="9" t="s">
        <v>1727</v>
      </c>
      <c r="AH214" s="9" t="s">
        <v>1728</v>
      </c>
      <c r="AI214" s="10" t="s">
        <v>1729</v>
      </c>
      <c r="AJ214" s="46" t="s">
        <v>1730</v>
      </c>
      <c r="AK214" s="47">
        <v>5675484329</v>
      </c>
      <c r="AL214" s="47">
        <v>0</v>
      </c>
      <c r="AM214" s="47">
        <v>5675484329</v>
      </c>
      <c r="AN214" s="47">
        <v>5675878517</v>
      </c>
      <c r="AO214" s="10" t="s">
        <v>1565</v>
      </c>
      <c r="AP214" s="10" t="s">
        <v>804</v>
      </c>
      <c r="AQ214" t="e">
        <f>VLOOKUP(TCoordinacion[[#This Row],[ID SISTEMA DE INFORMACION]],[1]!ProyectosSGMO[[#All],[IDPROYECTO]:[DEPARTAMENTO]],3,FALSE)</f>
        <v>#REF!</v>
      </c>
      <c r="AR214" t="e">
        <f>VLOOKUP(TCoordinacion[[#This Row],[ID SISTEMA DE INFORMACION]],[1]!ProyectosSGMO[[#All],[IDPROYECTO]:[DEPARTAMENTO]],4,FALSE)</f>
        <v>#REF!</v>
      </c>
      <c r="AS214">
        <v>8454</v>
      </c>
    </row>
    <row r="215" spans="1:45" ht="54" hidden="1" customHeight="1" x14ac:dyDescent="0.3">
      <c r="A215" s="62">
        <v>8348</v>
      </c>
      <c r="B215" s="5" t="s">
        <v>1731</v>
      </c>
      <c r="C215" s="5">
        <v>1</v>
      </c>
      <c r="D215" s="6" t="s">
        <v>103</v>
      </c>
      <c r="E215" s="7" t="s">
        <v>104</v>
      </c>
      <c r="F215" s="8" t="s">
        <v>1732</v>
      </c>
      <c r="G215" s="9" t="s">
        <v>51</v>
      </c>
      <c r="H215" s="9" t="s">
        <v>106</v>
      </c>
      <c r="I215" s="10">
        <v>328</v>
      </c>
      <c r="J215" s="11" t="s">
        <v>1718</v>
      </c>
      <c r="K215" s="30" t="s">
        <v>1733</v>
      </c>
      <c r="L215" s="31">
        <v>43637</v>
      </c>
      <c r="M215" s="31">
        <v>43657</v>
      </c>
      <c r="N215" s="32"/>
      <c r="O215" s="32"/>
      <c r="P215" s="20" t="s">
        <v>67</v>
      </c>
      <c r="Q215" s="33">
        <v>1</v>
      </c>
      <c r="R215" s="33">
        <v>1</v>
      </c>
      <c r="S215" s="33">
        <v>0</v>
      </c>
      <c r="T215" s="38"/>
      <c r="U215" s="38"/>
      <c r="V215" s="38">
        <v>44100</v>
      </c>
      <c r="W215" s="38">
        <v>44196</v>
      </c>
      <c r="X215" s="38" t="s">
        <v>68</v>
      </c>
      <c r="Y215" s="38">
        <v>0</v>
      </c>
      <c r="Z215" s="38">
        <v>43690</v>
      </c>
      <c r="AA215" s="38">
        <v>0</v>
      </c>
      <c r="AB215" s="38">
        <v>43797</v>
      </c>
      <c r="AC215" s="38">
        <v>0</v>
      </c>
      <c r="AD215" s="38">
        <v>44096</v>
      </c>
      <c r="AE215" s="20">
        <v>10</v>
      </c>
      <c r="AF215" s="20">
        <v>10</v>
      </c>
      <c r="AG215" s="9" t="s">
        <v>1720</v>
      </c>
      <c r="AH215" s="9" t="s">
        <v>1734</v>
      </c>
      <c r="AI215" s="10" t="s">
        <v>1735</v>
      </c>
      <c r="AJ215" s="46" t="s">
        <v>1736</v>
      </c>
      <c r="AK215" s="47">
        <v>6664714893</v>
      </c>
      <c r="AL215" s="47">
        <v>0</v>
      </c>
      <c r="AM215" s="47">
        <v>6664714893</v>
      </c>
      <c r="AN215" s="47">
        <v>6666666667</v>
      </c>
      <c r="AO215" s="10" t="s">
        <v>1704</v>
      </c>
      <c r="AP215" s="10" t="s">
        <v>804</v>
      </c>
      <c r="AQ215" t="e">
        <f>VLOOKUP(TCoordinacion[[#This Row],[ID SISTEMA DE INFORMACION]],[1]!ProyectosSGMO[[#All],[IDPROYECTO]:[DEPARTAMENTO]],3,FALSE)</f>
        <v>#REF!</v>
      </c>
      <c r="AR215" t="e">
        <f>VLOOKUP(TCoordinacion[[#This Row],[ID SISTEMA DE INFORMACION]],[1]!ProyectosSGMO[[#All],[IDPROYECTO]:[DEPARTAMENTO]],4,FALSE)</f>
        <v>#REF!</v>
      </c>
      <c r="AS215">
        <v>8348</v>
      </c>
    </row>
    <row r="216" spans="1:45" ht="54" hidden="1" customHeight="1" x14ac:dyDescent="0.3">
      <c r="A216" s="62">
        <v>9403</v>
      </c>
      <c r="B216" s="5" t="s">
        <v>1737</v>
      </c>
      <c r="C216" s="5">
        <v>1</v>
      </c>
      <c r="D216" s="6" t="s">
        <v>103</v>
      </c>
      <c r="E216" s="7" t="s">
        <v>104</v>
      </c>
      <c r="F216" s="8" t="s">
        <v>1738</v>
      </c>
      <c r="G216" s="9" t="s">
        <v>51</v>
      </c>
      <c r="H216" s="9" t="s">
        <v>106</v>
      </c>
      <c r="I216" s="10">
        <v>330</v>
      </c>
      <c r="J216" s="11" t="s">
        <v>1718</v>
      </c>
      <c r="K216" s="30" t="s">
        <v>1739</v>
      </c>
      <c r="L216" s="31">
        <v>43648</v>
      </c>
      <c r="M216" s="31">
        <v>43682</v>
      </c>
      <c r="N216" s="32"/>
      <c r="O216" s="32"/>
      <c r="P216" s="20" t="s">
        <v>67</v>
      </c>
      <c r="Q216" s="33">
        <v>1</v>
      </c>
      <c r="R216" s="33">
        <v>1</v>
      </c>
      <c r="S216" s="33">
        <v>0</v>
      </c>
      <c r="T216" s="38"/>
      <c r="U216" s="38"/>
      <c r="V216" s="38">
        <v>44113</v>
      </c>
      <c r="W216" s="38">
        <v>0</v>
      </c>
      <c r="X216" s="38" t="s">
        <v>68</v>
      </c>
      <c r="Y216" s="38">
        <v>0</v>
      </c>
      <c r="Z216" s="38">
        <v>43790</v>
      </c>
      <c r="AA216" s="38">
        <v>0</v>
      </c>
      <c r="AB216" s="38">
        <v>44225</v>
      </c>
      <c r="AC216" s="38">
        <v>44225</v>
      </c>
      <c r="AD216" s="38">
        <v>44225</v>
      </c>
      <c r="AE216" s="20">
        <v>5</v>
      </c>
      <c r="AF216" s="20">
        <v>5</v>
      </c>
      <c r="AG216" s="9" t="s">
        <v>1720</v>
      </c>
      <c r="AH216" s="9" t="s">
        <v>1740</v>
      </c>
      <c r="AI216" s="10" t="s">
        <v>1741</v>
      </c>
      <c r="AJ216" s="46" t="s">
        <v>1742</v>
      </c>
      <c r="AK216" s="47">
        <v>2820873906</v>
      </c>
      <c r="AL216" s="47">
        <v>0</v>
      </c>
      <c r="AM216" s="47">
        <v>2820873906</v>
      </c>
      <c r="AN216" s="47"/>
      <c r="AO216" s="10" t="s">
        <v>1743</v>
      </c>
      <c r="AP216" s="10" t="s">
        <v>1743</v>
      </c>
      <c r="AQ216" t="e">
        <f>VLOOKUP(TCoordinacion[[#This Row],[ID SISTEMA DE INFORMACION]],[1]!ProyectosSGMO[[#All],[IDPROYECTO]:[DEPARTAMENTO]],3,FALSE)</f>
        <v>#REF!</v>
      </c>
      <c r="AR216" t="e">
        <f>VLOOKUP(TCoordinacion[[#This Row],[ID SISTEMA DE INFORMACION]],[1]!ProyectosSGMO[[#All],[IDPROYECTO]:[DEPARTAMENTO]],4,FALSE)</f>
        <v>#REF!</v>
      </c>
      <c r="AS216">
        <v>9403</v>
      </c>
    </row>
    <row r="217" spans="1:45" ht="54" hidden="1" customHeight="1" x14ac:dyDescent="0.3">
      <c r="A217" s="62">
        <v>8301</v>
      </c>
      <c r="B217" s="5" t="s">
        <v>1744</v>
      </c>
      <c r="C217" s="5">
        <v>1</v>
      </c>
      <c r="D217" s="6" t="s">
        <v>103</v>
      </c>
      <c r="E217" s="7" t="s">
        <v>104</v>
      </c>
      <c r="F217" s="8" t="s">
        <v>1745</v>
      </c>
      <c r="G217" s="9" t="s">
        <v>51</v>
      </c>
      <c r="H217" s="9" t="s">
        <v>106</v>
      </c>
      <c r="I217" s="10">
        <v>331</v>
      </c>
      <c r="J217" s="11" t="s">
        <v>1718</v>
      </c>
      <c r="K217" s="30" t="s">
        <v>1746</v>
      </c>
      <c r="L217" s="31">
        <v>43641</v>
      </c>
      <c r="M217" s="31">
        <v>43648</v>
      </c>
      <c r="N217" s="32"/>
      <c r="O217" s="32"/>
      <c r="P217" s="20" t="s">
        <v>67</v>
      </c>
      <c r="Q217" s="33">
        <v>1</v>
      </c>
      <c r="R217" s="33">
        <v>1</v>
      </c>
      <c r="S217" s="33">
        <v>0</v>
      </c>
      <c r="T217" s="38"/>
      <c r="U217" s="38"/>
      <c r="V217" s="38">
        <v>44093</v>
      </c>
      <c r="W217" s="38">
        <v>0</v>
      </c>
      <c r="X217" s="38" t="s">
        <v>68</v>
      </c>
      <c r="Y217" s="38">
        <v>0</v>
      </c>
      <c r="Z217" s="38">
        <v>43762</v>
      </c>
      <c r="AA217" s="38">
        <v>0</v>
      </c>
      <c r="AB217" s="38">
        <v>43797</v>
      </c>
      <c r="AC217" s="38">
        <v>44292</v>
      </c>
      <c r="AD217" s="38">
        <v>44298</v>
      </c>
      <c r="AE217" s="20">
        <v>12</v>
      </c>
      <c r="AF217" s="20">
        <v>12</v>
      </c>
      <c r="AG217" s="9" t="s">
        <v>1747</v>
      </c>
      <c r="AH217" s="9" t="s">
        <v>1748</v>
      </c>
      <c r="AI217" s="10" t="s">
        <v>1749</v>
      </c>
      <c r="AJ217" s="46" t="s">
        <v>1750</v>
      </c>
      <c r="AK217" s="47">
        <v>6979401486</v>
      </c>
      <c r="AL217" s="47">
        <v>0</v>
      </c>
      <c r="AM217" s="47">
        <v>6979401486</v>
      </c>
      <c r="AN217" s="47"/>
      <c r="AO217" s="10" t="s">
        <v>1751</v>
      </c>
      <c r="AP217" s="10" t="s">
        <v>1751</v>
      </c>
      <c r="AQ217" t="e">
        <f>VLOOKUP(TCoordinacion[[#This Row],[ID SISTEMA DE INFORMACION]],[1]!ProyectosSGMO[[#All],[IDPROYECTO]:[DEPARTAMENTO]],3,FALSE)</f>
        <v>#REF!</v>
      </c>
      <c r="AR217" t="e">
        <f>VLOOKUP(TCoordinacion[[#This Row],[ID SISTEMA DE INFORMACION]],[1]!ProyectosSGMO[[#All],[IDPROYECTO]:[DEPARTAMENTO]],4,FALSE)</f>
        <v>#REF!</v>
      </c>
      <c r="AS217">
        <v>8301</v>
      </c>
    </row>
    <row r="218" spans="1:45" ht="54" hidden="1" customHeight="1" x14ac:dyDescent="0.3">
      <c r="A218" s="62">
        <v>9349</v>
      </c>
      <c r="B218" s="5" t="s">
        <v>1752</v>
      </c>
      <c r="C218" s="5">
        <v>1</v>
      </c>
      <c r="D218" s="6" t="s">
        <v>103</v>
      </c>
      <c r="E218" s="7" t="s">
        <v>104</v>
      </c>
      <c r="F218" s="8" t="s">
        <v>1753</v>
      </c>
      <c r="G218" s="9" t="s">
        <v>51</v>
      </c>
      <c r="H218" s="9" t="s">
        <v>1754</v>
      </c>
      <c r="I218" s="10">
        <v>332</v>
      </c>
      <c r="J218" s="11" t="s">
        <v>1718</v>
      </c>
      <c r="K218" s="30" t="s">
        <v>1755</v>
      </c>
      <c r="L218" s="31">
        <v>43648</v>
      </c>
      <c r="M218" s="31">
        <v>43668</v>
      </c>
      <c r="N218" s="32"/>
      <c r="O218" s="32"/>
      <c r="P218" s="20" t="s">
        <v>67</v>
      </c>
      <c r="Q218" s="33">
        <v>1</v>
      </c>
      <c r="R218" s="33">
        <v>1</v>
      </c>
      <c r="S218" s="33">
        <v>0</v>
      </c>
      <c r="T218" s="38"/>
      <c r="U218" s="38"/>
      <c r="V218" s="38">
        <v>44235</v>
      </c>
      <c r="W218" s="38">
        <v>44377</v>
      </c>
      <c r="X218" s="38" t="s">
        <v>68</v>
      </c>
      <c r="Y218" s="38">
        <v>0</v>
      </c>
      <c r="Z218" s="38">
        <v>43692</v>
      </c>
      <c r="AA218" s="38">
        <v>0</v>
      </c>
      <c r="AB218" s="38">
        <v>44071</v>
      </c>
      <c r="AC218" s="38">
        <v>44265</v>
      </c>
      <c r="AD218" s="38">
        <v>44267</v>
      </c>
      <c r="AE218" s="20">
        <v>12</v>
      </c>
      <c r="AF218" s="20">
        <v>12</v>
      </c>
      <c r="AG218" s="9" t="s">
        <v>1720</v>
      </c>
      <c r="AH218" s="9" t="s">
        <v>1756</v>
      </c>
      <c r="AI218" s="10" t="s">
        <v>1757</v>
      </c>
      <c r="AJ218" s="46" t="s">
        <v>1758</v>
      </c>
      <c r="AK218" s="47">
        <v>4192409722</v>
      </c>
      <c r="AL218" s="47">
        <v>105000000</v>
      </c>
      <c r="AM218" s="47">
        <v>4297409722</v>
      </c>
      <c r="AN218" s="47">
        <v>4192409722</v>
      </c>
      <c r="AO218" s="10" t="s">
        <v>1704</v>
      </c>
      <c r="AP218" s="10" t="s">
        <v>804</v>
      </c>
      <c r="AQ218" t="e">
        <f>VLOOKUP(TCoordinacion[[#This Row],[ID SISTEMA DE INFORMACION]],[1]!ProyectosSGMO[[#All],[IDPROYECTO]:[DEPARTAMENTO]],3,FALSE)</f>
        <v>#REF!</v>
      </c>
      <c r="AR218" t="e">
        <f>VLOOKUP(TCoordinacion[[#This Row],[ID SISTEMA DE INFORMACION]],[1]!ProyectosSGMO[[#All],[IDPROYECTO]:[DEPARTAMENTO]],4,FALSE)</f>
        <v>#REF!</v>
      </c>
      <c r="AS218">
        <v>9349</v>
      </c>
    </row>
    <row r="219" spans="1:45" ht="54" hidden="1" customHeight="1" x14ac:dyDescent="0.3">
      <c r="A219" s="62">
        <v>4849</v>
      </c>
      <c r="B219" s="5" t="s">
        <v>1759</v>
      </c>
      <c r="C219" s="5">
        <v>1</v>
      </c>
      <c r="D219" s="6" t="s">
        <v>103</v>
      </c>
      <c r="E219" s="7" t="s">
        <v>104</v>
      </c>
      <c r="F219" s="8" t="s">
        <v>1760</v>
      </c>
      <c r="G219" s="9" t="s">
        <v>65</v>
      </c>
      <c r="H219" s="9" t="s">
        <v>65</v>
      </c>
      <c r="I219" s="10">
        <v>359</v>
      </c>
      <c r="J219" s="11" t="s">
        <v>1701</v>
      </c>
      <c r="K219" s="30" t="s">
        <v>1693</v>
      </c>
      <c r="L219" s="31">
        <v>43762</v>
      </c>
      <c r="M219" s="31">
        <v>44221</v>
      </c>
      <c r="N219" s="32"/>
      <c r="O219" s="32"/>
      <c r="P219" s="20" t="s">
        <v>67</v>
      </c>
      <c r="Q219" s="33">
        <v>1</v>
      </c>
      <c r="R219" s="33">
        <v>1</v>
      </c>
      <c r="S219" s="33">
        <v>0</v>
      </c>
      <c r="T219" s="38"/>
      <c r="U219" s="38"/>
      <c r="V219" s="38">
        <v>44420</v>
      </c>
      <c r="W219" s="38">
        <v>44561</v>
      </c>
      <c r="X219" s="38" t="s">
        <v>68</v>
      </c>
      <c r="Y219" s="38">
        <v>44237</v>
      </c>
      <c r="Z219" s="38">
        <v>44237</v>
      </c>
      <c r="AA219" s="38">
        <v>0</v>
      </c>
      <c r="AB219" s="38">
        <v>44547</v>
      </c>
      <c r="AC219" s="38">
        <v>0</v>
      </c>
      <c r="AD219" s="38">
        <v>44547</v>
      </c>
      <c r="AE219" s="20">
        <v>7</v>
      </c>
      <c r="AF219" s="20">
        <v>7</v>
      </c>
      <c r="AG219" s="9" t="s">
        <v>1720</v>
      </c>
      <c r="AH219" s="9" t="s">
        <v>1761</v>
      </c>
      <c r="AI219" s="10" t="s">
        <v>1762</v>
      </c>
      <c r="AJ219" s="46" t="s">
        <v>1763</v>
      </c>
      <c r="AK219" s="47">
        <v>2118644068</v>
      </c>
      <c r="AL219" s="47">
        <v>0</v>
      </c>
      <c r="AM219" s="47">
        <v>2118644068</v>
      </c>
      <c r="AN219" s="47">
        <v>2118644068</v>
      </c>
      <c r="AO219" s="10" t="s">
        <v>1704</v>
      </c>
      <c r="AP219" s="10" t="s">
        <v>804</v>
      </c>
      <c r="AQ219" t="e">
        <f>VLOOKUP(TCoordinacion[[#This Row],[ID SISTEMA DE INFORMACION]],[1]!ProyectosSGMO[[#All],[IDPROYECTO]:[DEPARTAMENTO]],3,FALSE)</f>
        <v>#REF!</v>
      </c>
      <c r="AR219" t="e">
        <f>VLOOKUP(TCoordinacion[[#This Row],[ID SISTEMA DE INFORMACION]],[1]!ProyectosSGMO[[#All],[IDPROYECTO]:[DEPARTAMENTO]],4,FALSE)</f>
        <v>#REF!</v>
      </c>
      <c r="AS219">
        <v>4849</v>
      </c>
    </row>
    <row r="220" spans="1:45" ht="54" hidden="1" customHeight="1" x14ac:dyDescent="0.3">
      <c r="A220" s="62">
        <v>7046</v>
      </c>
      <c r="B220" s="5" t="s">
        <v>1764</v>
      </c>
      <c r="C220" s="5">
        <v>1</v>
      </c>
      <c r="D220" s="6" t="s">
        <v>103</v>
      </c>
      <c r="E220" s="7" t="s">
        <v>1699</v>
      </c>
      <c r="F220" s="8" t="s">
        <v>1765</v>
      </c>
      <c r="G220" s="9" t="s">
        <v>51</v>
      </c>
      <c r="H220" s="9" t="s">
        <v>106</v>
      </c>
      <c r="I220" s="10">
        <v>366</v>
      </c>
      <c r="J220" s="11" t="s">
        <v>1718</v>
      </c>
      <c r="K220" s="30" t="s">
        <v>1766</v>
      </c>
      <c r="L220" s="31">
        <v>43664</v>
      </c>
      <c r="M220" s="31">
        <v>44043</v>
      </c>
      <c r="N220" s="32"/>
      <c r="O220" s="32"/>
      <c r="P220" s="20" t="s">
        <v>67</v>
      </c>
      <c r="Q220" s="33">
        <v>1</v>
      </c>
      <c r="R220" s="33">
        <v>1</v>
      </c>
      <c r="S220" s="33">
        <v>0</v>
      </c>
      <c r="T220" s="38"/>
      <c r="U220" s="38"/>
      <c r="V220" s="38">
        <v>44196</v>
      </c>
      <c r="W220" s="38">
        <v>44196</v>
      </c>
      <c r="X220" s="38" t="s">
        <v>68</v>
      </c>
      <c r="Y220" s="38">
        <v>44091</v>
      </c>
      <c r="Z220" s="38">
        <v>44091</v>
      </c>
      <c r="AA220" s="38">
        <v>44181</v>
      </c>
      <c r="AB220" s="38">
        <v>44540</v>
      </c>
      <c r="AC220" s="38">
        <v>44362</v>
      </c>
      <c r="AD220" s="38">
        <v>44364</v>
      </c>
      <c r="AE220" s="20">
        <v>5</v>
      </c>
      <c r="AF220" s="20">
        <v>5</v>
      </c>
      <c r="AG220" s="9" t="s">
        <v>1767</v>
      </c>
      <c r="AH220" s="9" t="s">
        <v>1768</v>
      </c>
      <c r="AI220" s="10" t="s">
        <v>1769</v>
      </c>
      <c r="AJ220" s="46" t="s">
        <v>1770</v>
      </c>
      <c r="AK220" s="47">
        <v>573917319</v>
      </c>
      <c r="AL220" s="47">
        <v>139998924</v>
      </c>
      <c r="AM220" s="47">
        <v>713916243</v>
      </c>
      <c r="AN220" s="47">
        <v>573928438</v>
      </c>
      <c r="AO220" s="10" t="s">
        <v>1771</v>
      </c>
      <c r="AP220" s="10" t="s">
        <v>804</v>
      </c>
      <c r="AQ220" t="e">
        <f>VLOOKUP(TCoordinacion[[#This Row],[ID SISTEMA DE INFORMACION]],[1]!ProyectosSGMO[[#All],[IDPROYECTO]:[DEPARTAMENTO]],3,FALSE)</f>
        <v>#REF!</v>
      </c>
      <c r="AR220" t="e">
        <f>VLOOKUP(TCoordinacion[[#This Row],[ID SISTEMA DE INFORMACION]],[1]!ProyectosSGMO[[#All],[IDPROYECTO]:[DEPARTAMENTO]],4,FALSE)</f>
        <v>#REF!</v>
      </c>
      <c r="AS220">
        <v>7046</v>
      </c>
    </row>
    <row r="221" spans="1:45" ht="54" hidden="1" customHeight="1" x14ac:dyDescent="0.3">
      <c r="A221" s="62">
        <v>8650</v>
      </c>
      <c r="B221" s="5" t="s">
        <v>1772</v>
      </c>
      <c r="C221" s="5">
        <v>1</v>
      </c>
      <c r="D221" s="6" t="s">
        <v>103</v>
      </c>
      <c r="E221" s="7" t="s">
        <v>1699</v>
      </c>
      <c r="F221" s="8" t="s">
        <v>1773</v>
      </c>
      <c r="G221" s="9" t="s">
        <v>51</v>
      </c>
      <c r="H221" s="9" t="s">
        <v>106</v>
      </c>
      <c r="I221" s="10">
        <v>370</v>
      </c>
      <c r="J221" s="11" t="s">
        <v>1718</v>
      </c>
      <c r="K221" s="30" t="s">
        <v>1774</v>
      </c>
      <c r="L221" s="31">
        <v>43654</v>
      </c>
      <c r="M221" s="31">
        <v>43724</v>
      </c>
      <c r="N221" s="32"/>
      <c r="O221" s="32"/>
      <c r="P221" s="20" t="s">
        <v>67</v>
      </c>
      <c r="Q221" s="33">
        <v>1</v>
      </c>
      <c r="R221" s="33">
        <v>1</v>
      </c>
      <c r="S221" s="33">
        <v>0</v>
      </c>
      <c r="T221" s="38"/>
      <c r="U221" s="38"/>
      <c r="V221" s="38">
        <v>43878</v>
      </c>
      <c r="W221" s="38">
        <v>43921</v>
      </c>
      <c r="X221" s="38" t="s">
        <v>68</v>
      </c>
      <c r="Y221" s="38">
        <v>0</v>
      </c>
      <c r="Z221" s="38">
        <v>43749</v>
      </c>
      <c r="AA221" s="38">
        <v>0</v>
      </c>
      <c r="AB221" s="38">
        <v>44089</v>
      </c>
      <c r="AC221" s="38">
        <v>0</v>
      </c>
      <c r="AD221" s="38">
        <v>44089</v>
      </c>
      <c r="AE221" s="20">
        <v>5</v>
      </c>
      <c r="AF221" s="20">
        <v>5</v>
      </c>
      <c r="AG221" s="9" t="s">
        <v>1720</v>
      </c>
      <c r="AH221" s="9" t="s">
        <v>1775</v>
      </c>
      <c r="AI221" s="10" t="s">
        <v>1776</v>
      </c>
      <c r="AJ221" s="46" t="s">
        <v>1777</v>
      </c>
      <c r="AK221" s="47">
        <v>1537568540</v>
      </c>
      <c r="AL221" s="47">
        <v>0</v>
      </c>
      <c r="AM221" s="47">
        <v>1537568540</v>
      </c>
      <c r="AN221" s="47">
        <v>1537568540</v>
      </c>
      <c r="AO221" s="10" t="s">
        <v>1743</v>
      </c>
      <c r="AP221" s="10" t="s">
        <v>1743</v>
      </c>
      <c r="AQ221" t="e">
        <f>VLOOKUP(TCoordinacion[[#This Row],[ID SISTEMA DE INFORMACION]],[1]!ProyectosSGMO[[#All],[IDPROYECTO]:[DEPARTAMENTO]],3,FALSE)</f>
        <v>#REF!</v>
      </c>
      <c r="AR221" t="e">
        <f>VLOOKUP(TCoordinacion[[#This Row],[ID SISTEMA DE INFORMACION]],[1]!ProyectosSGMO[[#All],[IDPROYECTO]:[DEPARTAMENTO]],4,FALSE)</f>
        <v>#REF!</v>
      </c>
      <c r="AS221">
        <v>8650</v>
      </c>
    </row>
    <row r="222" spans="1:45" ht="54" hidden="1" customHeight="1" x14ac:dyDescent="0.3">
      <c r="A222" s="62">
        <v>5673</v>
      </c>
      <c r="B222" s="5" t="s">
        <v>1778</v>
      </c>
      <c r="C222" s="5">
        <v>1</v>
      </c>
      <c r="D222" s="6" t="s">
        <v>103</v>
      </c>
      <c r="E222" s="7" t="s">
        <v>1699</v>
      </c>
      <c r="F222" s="8" t="s">
        <v>1779</v>
      </c>
      <c r="G222" s="9" t="s">
        <v>65</v>
      </c>
      <c r="H222" s="9" t="s">
        <v>65</v>
      </c>
      <c r="I222" s="10">
        <v>392</v>
      </c>
      <c r="J222" s="11" t="s">
        <v>1701</v>
      </c>
      <c r="K222" s="30" t="s">
        <v>1693</v>
      </c>
      <c r="L222" s="31">
        <v>43572</v>
      </c>
      <c r="M222" s="31">
        <v>44347</v>
      </c>
      <c r="N222" s="32"/>
      <c r="O222" s="32"/>
      <c r="P222" s="20" t="s">
        <v>68</v>
      </c>
      <c r="Q222" s="33">
        <v>1</v>
      </c>
      <c r="R222" s="33">
        <v>0.13489999999999999</v>
      </c>
      <c r="S222" s="33">
        <v>-0.86509999999999998</v>
      </c>
      <c r="T222" s="38"/>
      <c r="U222" s="38"/>
      <c r="V222" s="38">
        <v>44561</v>
      </c>
      <c r="W222" s="38">
        <v>44926</v>
      </c>
      <c r="X222" s="38" t="s">
        <v>68</v>
      </c>
      <c r="Y222" s="38">
        <v>0</v>
      </c>
      <c r="Z222" s="38">
        <v>44386</v>
      </c>
      <c r="AA222" s="38">
        <v>0</v>
      </c>
      <c r="AB222" s="38">
        <v>0</v>
      </c>
      <c r="AC222" s="38">
        <v>0</v>
      </c>
      <c r="AD222" s="38">
        <v>0</v>
      </c>
      <c r="AE222" s="20">
        <v>9</v>
      </c>
      <c r="AF222" s="20">
        <v>7.5</v>
      </c>
      <c r="AG222" s="9" t="s">
        <v>1780</v>
      </c>
      <c r="AH222" s="9" t="s">
        <v>1781</v>
      </c>
      <c r="AI222" s="10" t="s">
        <v>1782</v>
      </c>
      <c r="AJ222" s="46" t="s">
        <v>1783</v>
      </c>
      <c r="AK222" s="47">
        <v>423728814</v>
      </c>
      <c r="AL222" s="47">
        <v>0</v>
      </c>
      <c r="AM222" s="47">
        <v>423728814</v>
      </c>
      <c r="AN222" s="71">
        <v>423728814</v>
      </c>
      <c r="AO222" s="10" t="s">
        <v>299</v>
      </c>
      <c r="AP222" s="10" t="s">
        <v>300</v>
      </c>
      <c r="AQ222" t="e">
        <f>VLOOKUP(TCoordinacion[[#This Row],[ID SISTEMA DE INFORMACION]],[1]!ProyectosSGMO[[#All],[IDPROYECTO]:[DEPARTAMENTO]],3,FALSE)</f>
        <v>#REF!</v>
      </c>
      <c r="AR222" t="e">
        <f>VLOOKUP(TCoordinacion[[#This Row],[ID SISTEMA DE INFORMACION]],[1]!ProyectosSGMO[[#All],[IDPROYECTO]:[DEPARTAMENTO]],4,FALSE)</f>
        <v>#REF!</v>
      </c>
      <c r="AS222">
        <v>5673</v>
      </c>
    </row>
    <row r="223" spans="1:45" ht="54" hidden="1" customHeight="1" x14ac:dyDescent="0.3">
      <c r="A223" s="62">
        <v>7844</v>
      </c>
      <c r="B223" s="5" t="s">
        <v>1784</v>
      </c>
      <c r="C223" s="5">
        <v>1</v>
      </c>
      <c r="D223" s="6" t="s">
        <v>103</v>
      </c>
      <c r="E223" s="7" t="s">
        <v>1699</v>
      </c>
      <c r="F223" s="8" t="s">
        <v>1785</v>
      </c>
      <c r="G223" s="9" t="s">
        <v>65</v>
      </c>
      <c r="H223" s="9" t="s">
        <v>65</v>
      </c>
      <c r="I223" s="10">
        <v>402</v>
      </c>
      <c r="J223" s="11" t="s">
        <v>1701</v>
      </c>
      <c r="K223" s="30" t="s">
        <v>1693</v>
      </c>
      <c r="L223" s="31">
        <v>43572</v>
      </c>
      <c r="M223" s="31">
        <v>44816</v>
      </c>
      <c r="N223" s="32"/>
      <c r="O223" s="32"/>
      <c r="P223" s="20" t="s">
        <v>56</v>
      </c>
      <c r="Q223" s="33">
        <v>0.95850000000000002</v>
      </c>
      <c r="R223" s="33">
        <v>0.82509999999999994</v>
      </c>
      <c r="S223" s="33">
        <v>-0.13340000000000007</v>
      </c>
      <c r="T223" s="38"/>
      <c r="U223" s="38"/>
      <c r="V223" s="38">
        <v>45047</v>
      </c>
      <c r="W223" s="38">
        <v>45107</v>
      </c>
      <c r="X223" s="38" t="s">
        <v>57</v>
      </c>
      <c r="Y223" s="38">
        <v>44861</v>
      </c>
      <c r="Z223" s="38">
        <v>44861</v>
      </c>
      <c r="AA223" s="38">
        <v>44994</v>
      </c>
      <c r="AB223" s="38">
        <v>44994</v>
      </c>
      <c r="AC223" s="38">
        <v>0</v>
      </c>
      <c r="AD223" s="38">
        <v>0</v>
      </c>
      <c r="AE223" s="20">
        <v>7</v>
      </c>
      <c r="AF223" s="20">
        <v>7</v>
      </c>
      <c r="AG223" s="9" t="s">
        <v>1786</v>
      </c>
      <c r="AH223" s="9" t="s">
        <v>1787</v>
      </c>
      <c r="AI223" s="10" t="s">
        <v>1788</v>
      </c>
      <c r="AJ223" s="46" t="s">
        <v>1789</v>
      </c>
      <c r="AK223" s="47">
        <v>588932401</v>
      </c>
      <c r="AL223" s="47">
        <v>0</v>
      </c>
      <c r="AM223" s="47">
        <v>588932401</v>
      </c>
      <c r="AN223" s="71">
        <v>588957102</v>
      </c>
      <c r="AO223" s="10" t="s">
        <v>299</v>
      </c>
      <c r="AP223" s="10" t="s">
        <v>300</v>
      </c>
      <c r="AQ223" t="e">
        <f>VLOOKUP(TCoordinacion[[#This Row],[ID SISTEMA DE INFORMACION]],[1]!ProyectosSGMO[[#All],[IDPROYECTO]:[DEPARTAMENTO]],3,FALSE)</f>
        <v>#REF!</v>
      </c>
      <c r="AR223" t="e">
        <f>VLOOKUP(TCoordinacion[[#This Row],[ID SISTEMA DE INFORMACION]],[1]!ProyectosSGMO[[#All],[IDPROYECTO]:[DEPARTAMENTO]],4,FALSE)</f>
        <v>#REF!</v>
      </c>
      <c r="AS223">
        <v>7844</v>
      </c>
    </row>
    <row r="224" spans="1:45" ht="54" hidden="1" customHeight="1" x14ac:dyDescent="0.3">
      <c r="A224" s="62">
        <v>8532</v>
      </c>
      <c r="B224" s="5" t="s">
        <v>1790</v>
      </c>
      <c r="C224" s="5">
        <v>1</v>
      </c>
      <c r="D224" s="6" t="s">
        <v>103</v>
      </c>
      <c r="E224" s="7" t="s">
        <v>104</v>
      </c>
      <c r="F224" s="8" t="s">
        <v>1791</v>
      </c>
      <c r="G224" s="9" t="s">
        <v>51</v>
      </c>
      <c r="H224" s="9" t="s">
        <v>1717</v>
      </c>
      <c r="I224" s="10">
        <v>426</v>
      </c>
      <c r="J224" s="11" t="s">
        <v>1718</v>
      </c>
      <c r="K224" s="30" t="s">
        <v>1792</v>
      </c>
      <c r="L224" s="31">
        <v>43648</v>
      </c>
      <c r="M224" s="31">
        <v>43654</v>
      </c>
      <c r="N224" s="32"/>
      <c r="O224" s="32"/>
      <c r="P224" s="20" t="s">
        <v>322</v>
      </c>
      <c r="Q224" s="33">
        <v>1</v>
      </c>
      <c r="R224" s="33">
        <v>1</v>
      </c>
      <c r="S224" s="33">
        <v>0</v>
      </c>
      <c r="T224" s="38"/>
      <c r="U224" s="38"/>
      <c r="V224" s="38">
        <v>44378</v>
      </c>
      <c r="W224" s="38">
        <v>44561</v>
      </c>
      <c r="X224" s="38" t="s">
        <v>68</v>
      </c>
      <c r="Y224" s="38">
        <v>0</v>
      </c>
      <c r="Z224" s="38">
        <v>43691</v>
      </c>
      <c r="AA224" s="38">
        <v>0</v>
      </c>
      <c r="AB224" s="38">
        <v>43986</v>
      </c>
      <c r="AC224" s="38">
        <v>44889</v>
      </c>
      <c r="AD224" s="38">
        <v>0</v>
      </c>
      <c r="AE224" s="20">
        <v>14</v>
      </c>
      <c r="AF224" s="20">
        <v>10</v>
      </c>
      <c r="AG224" s="9" t="s">
        <v>1793</v>
      </c>
      <c r="AH224" s="9" t="s">
        <v>1794</v>
      </c>
      <c r="AI224" s="10" t="s">
        <v>1795</v>
      </c>
      <c r="AJ224" s="46" t="s">
        <v>1796</v>
      </c>
      <c r="AK224" s="47">
        <v>4989354297</v>
      </c>
      <c r="AL224" s="47">
        <v>599864076</v>
      </c>
      <c r="AM224" s="47">
        <v>5589218373</v>
      </c>
      <c r="AN224" s="47">
        <v>4989354297</v>
      </c>
      <c r="AO224" s="10" t="s">
        <v>1704</v>
      </c>
      <c r="AP224" s="10" t="s">
        <v>804</v>
      </c>
      <c r="AQ224" t="e">
        <f>VLOOKUP(TCoordinacion[[#This Row],[ID SISTEMA DE INFORMACION]],[1]!ProyectosSGMO[[#All],[IDPROYECTO]:[DEPARTAMENTO]],3,FALSE)</f>
        <v>#REF!</v>
      </c>
      <c r="AR224" t="e">
        <f>VLOOKUP(TCoordinacion[[#This Row],[ID SISTEMA DE INFORMACION]],[1]!ProyectosSGMO[[#All],[IDPROYECTO]:[DEPARTAMENTO]],4,FALSE)</f>
        <v>#REF!</v>
      </c>
      <c r="AS224">
        <v>8532</v>
      </c>
    </row>
    <row r="225" spans="1:45" ht="54" hidden="1" customHeight="1" x14ac:dyDescent="0.3">
      <c r="A225" s="63">
        <v>10031</v>
      </c>
      <c r="B225" s="5" t="s">
        <v>1797</v>
      </c>
      <c r="C225" s="5">
        <v>1</v>
      </c>
      <c r="D225" s="6" t="s">
        <v>103</v>
      </c>
      <c r="E225" s="7" t="s">
        <v>104</v>
      </c>
      <c r="F225" s="8" t="s">
        <v>1791</v>
      </c>
      <c r="G225" s="9" t="s">
        <v>51</v>
      </c>
      <c r="H225" s="9" t="s">
        <v>1754</v>
      </c>
      <c r="I225" s="10">
        <v>441</v>
      </c>
      <c r="J225" s="11" t="s">
        <v>1718</v>
      </c>
      <c r="K225" s="30" t="s">
        <v>1798</v>
      </c>
      <c r="L225" s="31">
        <v>43649</v>
      </c>
      <c r="M225" s="31">
        <v>43675</v>
      </c>
      <c r="N225" s="32"/>
      <c r="O225" s="32"/>
      <c r="P225" s="20" t="s">
        <v>67</v>
      </c>
      <c r="Q225" s="33">
        <v>1</v>
      </c>
      <c r="R225" s="33">
        <v>1</v>
      </c>
      <c r="S225" s="33">
        <v>0</v>
      </c>
      <c r="T225" s="38"/>
      <c r="U225" s="38"/>
      <c r="V225" s="38">
        <v>43767</v>
      </c>
      <c r="W225" s="38">
        <v>0</v>
      </c>
      <c r="X225" s="38" t="s">
        <v>68</v>
      </c>
      <c r="Y225" s="38">
        <v>0</v>
      </c>
      <c r="Z225" s="38">
        <v>43691</v>
      </c>
      <c r="AA225" s="38">
        <v>0</v>
      </c>
      <c r="AB225" s="38">
        <v>43819</v>
      </c>
      <c r="AC225" s="38">
        <v>0</v>
      </c>
      <c r="AD225" s="38">
        <v>43819</v>
      </c>
      <c r="AE225" s="20">
        <v>3</v>
      </c>
      <c r="AF225" s="20">
        <v>3</v>
      </c>
      <c r="AG225" s="9" t="s">
        <v>1720</v>
      </c>
      <c r="AH225" s="9" t="s">
        <v>1799</v>
      </c>
      <c r="AI225" s="10" t="s">
        <v>1800</v>
      </c>
      <c r="AJ225" s="46" t="s">
        <v>1801</v>
      </c>
      <c r="AK225" s="47">
        <v>934546465</v>
      </c>
      <c r="AL225" s="47">
        <v>0</v>
      </c>
      <c r="AM225" s="47">
        <v>934546465</v>
      </c>
      <c r="AN225" s="47"/>
      <c r="AO225" s="10" t="s">
        <v>1743</v>
      </c>
      <c r="AP225" s="10" t="s">
        <v>1743</v>
      </c>
      <c r="AQ225" t="e">
        <f>VLOOKUP(TCoordinacion[[#This Row],[ID SISTEMA DE INFORMACION]],[1]!ProyectosSGMO[[#All],[IDPROYECTO]:[DEPARTAMENTO]],3,FALSE)</f>
        <v>#REF!</v>
      </c>
      <c r="AR225" t="e">
        <f>VLOOKUP(TCoordinacion[[#This Row],[ID SISTEMA DE INFORMACION]],[1]!ProyectosSGMO[[#All],[IDPROYECTO]:[DEPARTAMENTO]],4,FALSE)</f>
        <v>#REF!</v>
      </c>
      <c r="AS225">
        <v>10031</v>
      </c>
    </row>
    <row r="226" spans="1:45" ht="54" hidden="1" customHeight="1" x14ac:dyDescent="0.3">
      <c r="A226" s="63">
        <v>9916</v>
      </c>
      <c r="B226" s="5" t="s">
        <v>1802</v>
      </c>
      <c r="C226" s="5">
        <v>1</v>
      </c>
      <c r="D226" s="6" t="s">
        <v>103</v>
      </c>
      <c r="E226" s="7" t="s">
        <v>1699</v>
      </c>
      <c r="F226" s="8" t="s">
        <v>1803</v>
      </c>
      <c r="G226" s="9" t="s">
        <v>51</v>
      </c>
      <c r="H226" s="9" t="s">
        <v>1754</v>
      </c>
      <c r="I226" s="10">
        <v>444</v>
      </c>
      <c r="J226" s="11" t="s">
        <v>1718</v>
      </c>
      <c r="K226" s="30" t="s">
        <v>1804</v>
      </c>
      <c r="L226" s="31">
        <v>43725</v>
      </c>
      <c r="M226" s="31">
        <v>43739</v>
      </c>
      <c r="N226" s="32"/>
      <c r="O226" s="32"/>
      <c r="P226" s="20" t="s">
        <v>67</v>
      </c>
      <c r="Q226" s="33">
        <v>1</v>
      </c>
      <c r="R226" s="33">
        <v>1</v>
      </c>
      <c r="S226" s="33">
        <v>0</v>
      </c>
      <c r="T226" s="38"/>
      <c r="U226" s="38"/>
      <c r="V226" s="38">
        <v>43860</v>
      </c>
      <c r="W226" s="38">
        <v>44196</v>
      </c>
      <c r="X226" s="38" t="s">
        <v>68</v>
      </c>
      <c r="Y226" s="38">
        <v>0</v>
      </c>
      <c r="Z226" s="38">
        <v>43761</v>
      </c>
      <c r="AA226" s="38">
        <v>0</v>
      </c>
      <c r="AB226" s="38">
        <v>43880</v>
      </c>
      <c r="AC226" s="38">
        <v>0</v>
      </c>
      <c r="AD226" s="38">
        <v>43880</v>
      </c>
      <c r="AE226" s="20">
        <v>9</v>
      </c>
      <c r="AF226" s="20">
        <v>4</v>
      </c>
      <c r="AG226" s="9" t="s">
        <v>1720</v>
      </c>
      <c r="AH226" s="9" t="s">
        <v>1805</v>
      </c>
      <c r="AI226" s="10" t="s">
        <v>1806</v>
      </c>
      <c r="AJ226" s="46" t="s">
        <v>1806</v>
      </c>
      <c r="AK226" s="47">
        <v>293224362</v>
      </c>
      <c r="AL226" s="47">
        <v>0</v>
      </c>
      <c r="AM226" s="47">
        <v>293224362</v>
      </c>
      <c r="AN226" s="47"/>
      <c r="AO226" s="10" t="s">
        <v>1743</v>
      </c>
      <c r="AP226" s="10" t="s">
        <v>1743</v>
      </c>
      <c r="AQ226" t="e">
        <f>VLOOKUP(TCoordinacion[[#This Row],[ID SISTEMA DE INFORMACION]],[1]!ProyectosSGMO[[#All],[IDPROYECTO]:[DEPARTAMENTO]],3,FALSE)</f>
        <v>#REF!</v>
      </c>
      <c r="AR226" t="e">
        <f>VLOOKUP(TCoordinacion[[#This Row],[ID SISTEMA DE INFORMACION]],[1]!ProyectosSGMO[[#All],[IDPROYECTO]:[DEPARTAMENTO]],4,FALSE)</f>
        <v>#REF!</v>
      </c>
      <c r="AS226">
        <v>9916</v>
      </c>
    </row>
    <row r="227" spans="1:45" ht="54" hidden="1" customHeight="1" x14ac:dyDescent="0.3">
      <c r="A227" s="62">
        <v>9915</v>
      </c>
      <c r="B227" s="5" t="s">
        <v>1807</v>
      </c>
      <c r="C227" s="5">
        <v>1</v>
      </c>
      <c r="D227" s="6" t="s">
        <v>103</v>
      </c>
      <c r="E227" s="7" t="s">
        <v>1699</v>
      </c>
      <c r="F227" s="8" t="s">
        <v>1803</v>
      </c>
      <c r="G227" s="9" t="s">
        <v>51</v>
      </c>
      <c r="H227" s="9" t="s">
        <v>106</v>
      </c>
      <c r="I227" s="10">
        <v>445</v>
      </c>
      <c r="J227" s="11" t="s">
        <v>1718</v>
      </c>
      <c r="K227" s="30" t="s">
        <v>1808</v>
      </c>
      <c r="L227" s="31">
        <v>43649</v>
      </c>
      <c r="M227" s="31">
        <v>43825</v>
      </c>
      <c r="N227" s="32"/>
      <c r="O227" s="32"/>
      <c r="P227" s="20" t="s">
        <v>67</v>
      </c>
      <c r="Q227" s="33">
        <v>1</v>
      </c>
      <c r="R227" s="33">
        <v>1</v>
      </c>
      <c r="S227" s="33">
        <v>0</v>
      </c>
      <c r="T227" s="38"/>
      <c r="U227" s="38"/>
      <c r="V227" s="38">
        <v>44361</v>
      </c>
      <c r="W227" s="38">
        <v>44377</v>
      </c>
      <c r="X227" s="38" t="s">
        <v>68</v>
      </c>
      <c r="Y227" s="38">
        <v>0</v>
      </c>
      <c r="Z227" s="38">
        <v>43881</v>
      </c>
      <c r="AA227" s="38">
        <v>44238</v>
      </c>
      <c r="AB227" s="38">
        <v>44238</v>
      </c>
      <c r="AC227" s="38">
        <v>44377</v>
      </c>
      <c r="AD227" s="38">
        <v>44377</v>
      </c>
      <c r="AE227" s="20">
        <v>9</v>
      </c>
      <c r="AF227" s="20">
        <v>9</v>
      </c>
      <c r="AG227" s="9" t="s">
        <v>1720</v>
      </c>
      <c r="AH227" s="9" t="s">
        <v>1809</v>
      </c>
      <c r="AI227" s="10" t="s">
        <v>1810</v>
      </c>
      <c r="AJ227" s="46" t="s">
        <v>1811</v>
      </c>
      <c r="AK227" s="47">
        <v>1079198430</v>
      </c>
      <c r="AL227" s="47">
        <v>0</v>
      </c>
      <c r="AM227" s="47">
        <v>1079198430</v>
      </c>
      <c r="AN227" s="47"/>
      <c r="AO227" s="10" t="s">
        <v>1751</v>
      </c>
      <c r="AP227" s="10" t="s">
        <v>1751</v>
      </c>
      <c r="AQ227" t="e">
        <f>VLOOKUP(TCoordinacion[[#This Row],[ID SISTEMA DE INFORMACION]],[1]!ProyectosSGMO[[#All],[IDPROYECTO]:[DEPARTAMENTO]],3,FALSE)</f>
        <v>#REF!</v>
      </c>
      <c r="AR227" t="e">
        <f>VLOOKUP(TCoordinacion[[#This Row],[ID SISTEMA DE INFORMACION]],[1]!ProyectosSGMO[[#All],[IDPROYECTO]:[DEPARTAMENTO]],4,FALSE)</f>
        <v>#REF!</v>
      </c>
      <c r="AS227">
        <v>9915</v>
      </c>
    </row>
    <row r="228" spans="1:45" ht="54" hidden="1" customHeight="1" x14ac:dyDescent="0.3">
      <c r="A228" s="62">
        <v>5023</v>
      </c>
      <c r="B228" s="5" t="s">
        <v>1812</v>
      </c>
      <c r="C228" s="5">
        <v>1</v>
      </c>
      <c r="D228" s="6" t="s">
        <v>103</v>
      </c>
      <c r="E228" s="7" t="s">
        <v>104</v>
      </c>
      <c r="F228" s="8" t="s">
        <v>1813</v>
      </c>
      <c r="G228" s="9" t="s">
        <v>51</v>
      </c>
      <c r="H228" s="9" t="s">
        <v>106</v>
      </c>
      <c r="I228" s="10">
        <v>446</v>
      </c>
      <c r="J228" s="11" t="s">
        <v>1718</v>
      </c>
      <c r="K228" s="30" t="s">
        <v>1814</v>
      </c>
      <c r="L228" s="31">
        <v>43572</v>
      </c>
      <c r="M228" s="31">
        <v>43613</v>
      </c>
      <c r="N228" s="32"/>
      <c r="O228" s="32"/>
      <c r="P228" s="20" t="s">
        <v>67</v>
      </c>
      <c r="Q228" s="33">
        <v>1</v>
      </c>
      <c r="R228" s="33">
        <v>1</v>
      </c>
      <c r="S228" s="33">
        <v>0</v>
      </c>
      <c r="T228" s="38"/>
      <c r="U228" s="38"/>
      <c r="V228" s="38">
        <v>44022</v>
      </c>
      <c r="W228" s="38">
        <v>44196</v>
      </c>
      <c r="X228" s="38" t="s">
        <v>68</v>
      </c>
      <c r="Y228" s="38">
        <v>0</v>
      </c>
      <c r="Z228" s="38">
        <v>43650</v>
      </c>
      <c r="AA228" s="38">
        <v>0</v>
      </c>
      <c r="AB228" s="38">
        <v>43791</v>
      </c>
      <c r="AC228" s="38">
        <v>0</v>
      </c>
      <c r="AD228" s="38">
        <v>44155</v>
      </c>
      <c r="AE228" s="20">
        <v>8</v>
      </c>
      <c r="AF228" s="20">
        <v>8</v>
      </c>
      <c r="AG228" s="9" t="s">
        <v>1720</v>
      </c>
      <c r="AH228" s="9" t="s">
        <v>1815</v>
      </c>
      <c r="AI228" s="10" t="s">
        <v>1816</v>
      </c>
      <c r="AJ228" s="46" t="s">
        <v>1817</v>
      </c>
      <c r="AK228" s="47">
        <v>6401189784</v>
      </c>
      <c r="AL228" s="47">
        <v>0</v>
      </c>
      <c r="AM228" s="47">
        <v>6401189784</v>
      </c>
      <c r="AN228" s="47"/>
      <c r="AO228" s="10" t="s">
        <v>1743</v>
      </c>
      <c r="AP228" s="10" t="s">
        <v>1743</v>
      </c>
      <c r="AQ228" t="e">
        <f>VLOOKUP(TCoordinacion[[#This Row],[ID SISTEMA DE INFORMACION]],[1]!ProyectosSGMO[[#All],[IDPROYECTO]:[DEPARTAMENTO]],3,FALSE)</f>
        <v>#REF!</v>
      </c>
      <c r="AR228" t="e">
        <f>VLOOKUP(TCoordinacion[[#This Row],[ID SISTEMA DE INFORMACION]],[1]!ProyectosSGMO[[#All],[IDPROYECTO]:[DEPARTAMENTO]],4,FALSE)</f>
        <v>#REF!</v>
      </c>
      <c r="AS228">
        <v>5023</v>
      </c>
    </row>
    <row r="229" spans="1:45" ht="54" hidden="1" customHeight="1" x14ac:dyDescent="0.3">
      <c r="A229" s="63">
        <v>10509</v>
      </c>
      <c r="B229" s="5" t="s">
        <v>1818</v>
      </c>
      <c r="C229" s="5">
        <v>1</v>
      </c>
      <c r="D229" s="6" t="s">
        <v>103</v>
      </c>
      <c r="E229" s="7" t="s">
        <v>104</v>
      </c>
      <c r="F229" s="8" t="s">
        <v>1813</v>
      </c>
      <c r="G229" s="9" t="s">
        <v>51</v>
      </c>
      <c r="H229" s="9" t="s">
        <v>106</v>
      </c>
      <c r="I229" s="10">
        <v>447</v>
      </c>
      <c r="J229" s="11" t="s">
        <v>1718</v>
      </c>
      <c r="K229" s="30" t="s">
        <v>1819</v>
      </c>
      <c r="L229" s="31">
        <v>43579</v>
      </c>
      <c r="M229" s="31">
        <v>43613</v>
      </c>
      <c r="N229" s="32"/>
      <c r="O229" s="32"/>
      <c r="P229" s="20" t="s">
        <v>67</v>
      </c>
      <c r="Q229" s="33">
        <v>1</v>
      </c>
      <c r="R229" s="33">
        <v>1</v>
      </c>
      <c r="S229" s="33">
        <v>0</v>
      </c>
      <c r="T229" s="38"/>
      <c r="U229" s="38"/>
      <c r="V229" s="38">
        <v>44027</v>
      </c>
      <c r="W229" s="38">
        <v>44196</v>
      </c>
      <c r="X229" s="38" t="s">
        <v>68</v>
      </c>
      <c r="Y229" s="38">
        <v>0</v>
      </c>
      <c r="Z229" s="38">
        <v>43649</v>
      </c>
      <c r="AA229" s="38">
        <v>0</v>
      </c>
      <c r="AB229" s="38">
        <v>44102</v>
      </c>
      <c r="AC229" s="38">
        <v>0</v>
      </c>
      <c r="AD229" s="38">
        <v>44102</v>
      </c>
      <c r="AE229" s="20">
        <v>5</v>
      </c>
      <c r="AF229" s="20">
        <v>5</v>
      </c>
      <c r="AG229" s="9" t="s">
        <v>1720</v>
      </c>
      <c r="AH229" s="9" t="s">
        <v>1820</v>
      </c>
      <c r="AI229" s="10" t="s">
        <v>1821</v>
      </c>
      <c r="AJ229" s="46" t="s">
        <v>1822</v>
      </c>
      <c r="AK229" s="47">
        <v>3388511492</v>
      </c>
      <c r="AL229" s="47">
        <v>49999751.75</v>
      </c>
      <c r="AM229" s="47">
        <v>3438511243.75</v>
      </c>
      <c r="AN229" s="47"/>
      <c r="AO229" s="10" t="s">
        <v>1743</v>
      </c>
      <c r="AP229" s="10" t="s">
        <v>1743</v>
      </c>
      <c r="AQ229" t="e">
        <f>VLOOKUP(TCoordinacion[[#This Row],[ID SISTEMA DE INFORMACION]],[1]!ProyectosSGMO[[#All],[IDPROYECTO]:[DEPARTAMENTO]],3,FALSE)</f>
        <v>#REF!</v>
      </c>
      <c r="AR229" t="e">
        <f>VLOOKUP(TCoordinacion[[#This Row],[ID SISTEMA DE INFORMACION]],[1]!ProyectosSGMO[[#All],[IDPROYECTO]:[DEPARTAMENTO]],4,FALSE)</f>
        <v>#REF!</v>
      </c>
      <c r="AS229">
        <v>10509</v>
      </c>
    </row>
    <row r="230" spans="1:45" ht="54" hidden="1" customHeight="1" x14ac:dyDescent="0.3">
      <c r="A230" s="62">
        <v>8468</v>
      </c>
      <c r="B230" s="5" t="s">
        <v>1823</v>
      </c>
      <c r="C230" s="5">
        <v>1</v>
      </c>
      <c r="D230" s="6" t="s">
        <v>103</v>
      </c>
      <c r="E230" s="7" t="s">
        <v>1699</v>
      </c>
      <c r="F230" s="8" t="s">
        <v>1824</v>
      </c>
      <c r="G230" s="9" t="s">
        <v>51</v>
      </c>
      <c r="H230" s="9" t="s">
        <v>106</v>
      </c>
      <c r="I230" s="10">
        <v>458</v>
      </c>
      <c r="J230" s="11" t="s">
        <v>1718</v>
      </c>
      <c r="K230" s="30" t="s">
        <v>1825</v>
      </c>
      <c r="L230" s="31">
        <v>43690</v>
      </c>
      <c r="M230" s="31">
        <v>43753</v>
      </c>
      <c r="N230" s="32"/>
      <c r="O230" s="32"/>
      <c r="P230" s="20" t="s">
        <v>67</v>
      </c>
      <c r="Q230" s="33">
        <v>1</v>
      </c>
      <c r="R230" s="33">
        <v>1</v>
      </c>
      <c r="S230" s="33">
        <v>0</v>
      </c>
      <c r="T230" s="38"/>
      <c r="U230" s="38"/>
      <c r="V230" s="38">
        <v>44019</v>
      </c>
      <c r="W230" s="38">
        <v>44196</v>
      </c>
      <c r="X230" s="38" t="s">
        <v>68</v>
      </c>
      <c r="Y230" s="38">
        <v>0</v>
      </c>
      <c r="Z230" s="38">
        <v>43783</v>
      </c>
      <c r="AA230" s="38">
        <v>0</v>
      </c>
      <c r="AB230" s="38">
        <v>44154</v>
      </c>
      <c r="AC230" s="38">
        <v>0</v>
      </c>
      <c r="AD230" s="38">
        <v>44154</v>
      </c>
      <c r="AE230" s="20">
        <v>6</v>
      </c>
      <c r="AF230" s="20">
        <v>6</v>
      </c>
      <c r="AG230" s="9" t="s">
        <v>1826</v>
      </c>
      <c r="AH230" s="9" t="s">
        <v>1827</v>
      </c>
      <c r="AI230" s="10" t="s">
        <v>1769</v>
      </c>
      <c r="AJ230" s="46" t="s">
        <v>1770</v>
      </c>
      <c r="AK230" s="47">
        <v>1353316190</v>
      </c>
      <c r="AL230" s="47">
        <v>0</v>
      </c>
      <c r="AM230" s="47">
        <v>1353316190</v>
      </c>
      <c r="AN230" s="47">
        <v>1354783037</v>
      </c>
      <c r="AO230" s="10" t="s">
        <v>1743</v>
      </c>
      <c r="AP230" s="10" t="s">
        <v>1743</v>
      </c>
      <c r="AQ230" t="e">
        <f>VLOOKUP(TCoordinacion[[#This Row],[ID SISTEMA DE INFORMACION]],[1]!ProyectosSGMO[[#All],[IDPROYECTO]:[DEPARTAMENTO]],3,FALSE)</f>
        <v>#REF!</v>
      </c>
      <c r="AR230" t="e">
        <f>VLOOKUP(TCoordinacion[[#This Row],[ID SISTEMA DE INFORMACION]],[1]!ProyectosSGMO[[#All],[IDPROYECTO]:[DEPARTAMENTO]],4,FALSE)</f>
        <v>#REF!</v>
      </c>
      <c r="AS230">
        <v>8468</v>
      </c>
    </row>
    <row r="231" spans="1:45" ht="54" hidden="1" customHeight="1" x14ac:dyDescent="0.3">
      <c r="A231" s="63">
        <v>5928</v>
      </c>
      <c r="B231" s="5" t="s">
        <v>1828</v>
      </c>
      <c r="C231" s="5">
        <v>1</v>
      </c>
      <c r="D231" s="6" t="s">
        <v>103</v>
      </c>
      <c r="E231" s="7" t="s">
        <v>1699</v>
      </c>
      <c r="F231" s="8" t="s">
        <v>1829</v>
      </c>
      <c r="G231" s="9" t="s">
        <v>65</v>
      </c>
      <c r="H231" s="9" t="s">
        <v>65</v>
      </c>
      <c r="I231" s="10">
        <v>459</v>
      </c>
      <c r="J231" s="11" t="s">
        <v>1701</v>
      </c>
      <c r="K231" s="30" t="s">
        <v>1693</v>
      </c>
      <c r="L231" s="31">
        <v>43762</v>
      </c>
      <c r="M231" s="31">
        <v>0</v>
      </c>
      <c r="N231" s="32"/>
      <c r="O231" s="32"/>
      <c r="P231" s="20" t="s">
        <v>123</v>
      </c>
      <c r="Q231" s="33">
        <v>0</v>
      </c>
      <c r="R231" s="33">
        <v>0</v>
      </c>
      <c r="S231" s="33">
        <v>0</v>
      </c>
      <c r="T231" s="38"/>
      <c r="U231" s="38"/>
      <c r="V231" s="38">
        <v>44926</v>
      </c>
      <c r="W231" s="38">
        <v>44926</v>
      </c>
      <c r="X231" s="38" t="s">
        <v>68</v>
      </c>
      <c r="Y231" s="38">
        <v>0</v>
      </c>
      <c r="Z231" s="38">
        <v>0</v>
      </c>
      <c r="AA231" s="38">
        <v>0</v>
      </c>
      <c r="AB231" s="38">
        <v>0</v>
      </c>
      <c r="AC231" s="38">
        <v>0</v>
      </c>
      <c r="AD231" s="38">
        <v>0</v>
      </c>
      <c r="AE231" s="20">
        <v>6</v>
      </c>
      <c r="AF231" s="20">
        <v>6</v>
      </c>
      <c r="AG231" s="9" t="s">
        <v>1830</v>
      </c>
      <c r="AH231" s="9" t="s">
        <v>1831</v>
      </c>
      <c r="AI231" s="10" t="s">
        <v>1832</v>
      </c>
      <c r="AJ231" s="46" t="s">
        <v>1833</v>
      </c>
      <c r="AK231" s="47">
        <v>503616316.58999997</v>
      </c>
      <c r="AL231" s="47">
        <v>0</v>
      </c>
      <c r="AM231" s="47">
        <v>503616316.58999997</v>
      </c>
      <c r="AN231" s="48">
        <v>423728814</v>
      </c>
      <c r="AO231" s="10" t="s">
        <v>299</v>
      </c>
      <c r="AP231" s="10" t="s">
        <v>1834</v>
      </c>
      <c r="AQ231" t="e">
        <f>VLOOKUP(TCoordinacion[[#This Row],[ID SISTEMA DE INFORMACION]],[1]!ProyectosSGMO[[#All],[IDPROYECTO]:[DEPARTAMENTO]],3,FALSE)</f>
        <v>#REF!</v>
      </c>
      <c r="AR231" t="e">
        <f>VLOOKUP(TCoordinacion[[#This Row],[ID SISTEMA DE INFORMACION]],[1]!ProyectosSGMO[[#All],[IDPROYECTO]:[DEPARTAMENTO]],4,FALSE)</f>
        <v>#REF!</v>
      </c>
      <c r="AS231">
        <v>5928</v>
      </c>
    </row>
    <row r="232" spans="1:45" ht="54" hidden="1" customHeight="1" x14ac:dyDescent="0.3">
      <c r="A232" s="63">
        <v>9773</v>
      </c>
      <c r="B232" s="5" t="s">
        <v>1835</v>
      </c>
      <c r="C232" s="5">
        <v>1</v>
      </c>
      <c r="D232" s="6" t="s">
        <v>103</v>
      </c>
      <c r="E232" s="7" t="s">
        <v>1699</v>
      </c>
      <c r="F232" s="8" t="s">
        <v>1829</v>
      </c>
      <c r="G232" s="9" t="s">
        <v>51</v>
      </c>
      <c r="H232" s="9" t="s">
        <v>1717</v>
      </c>
      <c r="I232" s="10">
        <v>460</v>
      </c>
      <c r="J232" s="11" t="s">
        <v>1718</v>
      </c>
      <c r="K232" s="30" t="s">
        <v>1836</v>
      </c>
      <c r="L232" s="31">
        <v>43572</v>
      </c>
      <c r="M232" s="31">
        <v>43598</v>
      </c>
      <c r="N232" s="32"/>
      <c r="O232" s="32"/>
      <c r="P232" s="20" t="s">
        <v>67</v>
      </c>
      <c r="Q232" s="33">
        <v>1</v>
      </c>
      <c r="R232" s="33">
        <v>1</v>
      </c>
      <c r="S232" s="33">
        <v>0</v>
      </c>
      <c r="T232" s="38"/>
      <c r="U232" s="38"/>
      <c r="V232" s="38">
        <v>43751</v>
      </c>
      <c r="W232" s="38">
        <v>44196</v>
      </c>
      <c r="X232" s="38" t="s">
        <v>68</v>
      </c>
      <c r="Y232" s="38">
        <v>0</v>
      </c>
      <c r="Z232" s="38">
        <v>43692</v>
      </c>
      <c r="AA232" s="38">
        <v>0</v>
      </c>
      <c r="AB232" s="38">
        <v>43805</v>
      </c>
      <c r="AC232" s="38">
        <v>0</v>
      </c>
      <c r="AD232" s="38">
        <v>43805</v>
      </c>
      <c r="AE232" s="20">
        <v>5</v>
      </c>
      <c r="AF232" s="20">
        <v>5</v>
      </c>
      <c r="AG232" s="9" t="s">
        <v>1837</v>
      </c>
      <c r="AH232" s="9" t="s">
        <v>1838</v>
      </c>
      <c r="AI232" s="10" t="s">
        <v>1839</v>
      </c>
      <c r="AJ232" s="46" t="s">
        <v>1840</v>
      </c>
      <c r="AK232" s="47">
        <v>831369674.85000002</v>
      </c>
      <c r="AL232" s="47">
        <v>0</v>
      </c>
      <c r="AM232" s="47">
        <v>831369674.85000002</v>
      </c>
      <c r="AN232" s="72"/>
      <c r="AO232" s="10" t="s">
        <v>1743</v>
      </c>
      <c r="AP232" s="10" t="s">
        <v>1743</v>
      </c>
      <c r="AQ232" t="e">
        <f>VLOOKUP(TCoordinacion[[#This Row],[ID SISTEMA DE INFORMACION]],[1]!ProyectosSGMO[[#All],[IDPROYECTO]:[DEPARTAMENTO]],3,FALSE)</f>
        <v>#REF!</v>
      </c>
      <c r="AR232" t="e">
        <f>VLOOKUP(TCoordinacion[[#This Row],[ID SISTEMA DE INFORMACION]],[1]!ProyectosSGMO[[#All],[IDPROYECTO]:[DEPARTAMENTO]],4,FALSE)</f>
        <v>#REF!</v>
      </c>
      <c r="AS232">
        <v>9773</v>
      </c>
    </row>
    <row r="233" spans="1:45" ht="54" hidden="1" customHeight="1" x14ac:dyDescent="0.3">
      <c r="A233" s="62">
        <v>10847</v>
      </c>
      <c r="B233" s="5" t="s">
        <v>1841</v>
      </c>
      <c r="C233" s="5">
        <v>1</v>
      </c>
      <c r="D233" s="6" t="s">
        <v>103</v>
      </c>
      <c r="E233" s="7" t="s">
        <v>1699</v>
      </c>
      <c r="F233" s="8" t="s">
        <v>1842</v>
      </c>
      <c r="G233" s="9" t="s">
        <v>51</v>
      </c>
      <c r="H233" s="9" t="s">
        <v>1754</v>
      </c>
      <c r="I233" s="10">
        <v>470</v>
      </c>
      <c r="J233" s="11" t="s">
        <v>1718</v>
      </c>
      <c r="K233" s="30" t="s">
        <v>1843</v>
      </c>
      <c r="L233" s="31">
        <v>43636</v>
      </c>
      <c r="M233" s="31">
        <v>43689</v>
      </c>
      <c r="N233" s="32"/>
      <c r="O233" s="32"/>
      <c r="P233" s="20" t="s">
        <v>67</v>
      </c>
      <c r="Q233" s="33">
        <v>1</v>
      </c>
      <c r="R233" s="33">
        <v>1</v>
      </c>
      <c r="S233" s="33">
        <v>0</v>
      </c>
      <c r="T233" s="38"/>
      <c r="U233" s="38"/>
      <c r="V233" s="38">
        <v>43811</v>
      </c>
      <c r="W233" s="38">
        <v>44012</v>
      </c>
      <c r="X233" s="38" t="s">
        <v>68</v>
      </c>
      <c r="Y233" s="38">
        <v>0</v>
      </c>
      <c r="Z233" s="38">
        <v>43749</v>
      </c>
      <c r="AA233" s="38">
        <v>0</v>
      </c>
      <c r="AB233" s="38">
        <v>44040</v>
      </c>
      <c r="AC233" s="38">
        <v>0</v>
      </c>
      <c r="AD233" s="38">
        <v>44040</v>
      </c>
      <c r="AE233" s="20">
        <v>4</v>
      </c>
      <c r="AF233" s="20">
        <v>4</v>
      </c>
      <c r="AG233" s="9" t="s">
        <v>1720</v>
      </c>
      <c r="AH233" s="9" t="s">
        <v>1827</v>
      </c>
      <c r="AI233" s="10" t="s">
        <v>1844</v>
      </c>
      <c r="AJ233" s="46" t="s">
        <v>1845</v>
      </c>
      <c r="AK233" s="47">
        <v>417833298</v>
      </c>
      <c r="AL233" s="47">
        <v>0</v>
      </c>
      <c r="AM233" s="47">
        <v>417833298</v>
      </c>
      <c r="AN233" s="47">
        <v>417836818</v>
      </c>
      <c r="AO233" s="10" t="s">
        <v>1743</v>
      </c>
      <c r="AP233" s="10" t="s">
        <v>1743</v>
      </c>
      <c r="AQ233" t="e">
        <f>VLOOKUP(TCoordinacion[[#This Row],[ID SISTEMA DE INFORMACION]],[1]!ProyectosSGMO[[#All],[IDPROYECTO]:[DEPARTAMENTO]],3,FALSE)</f>
        <v>#REF!</v>
      </c>
      <c r="AR233" t="e">
        <f>VLOOKUP(TCoordinacion[[#This Row],[ID SISTEMA DE INFORMACION]],[1]!ProyectosSGMO[[#All],[IDPROYECTO]:[DEPARTAMENTO]],4,FALSE)</f>
        <v>#REF!</v>
      </c>
      <c r="AS233">
        <v>10847</v>
      </c>
    </row>
    <row r="234" spans="1:45" ht="54" hidden="1" customHeight="1" x14ac:dyDescent="0.3">
      <c r="A234" s="62">
        <v>9682</v>
      </c>
      <c r="B234" s="5" t="s">
        <v>1846</v>
      </c>
      <c r="C234" s="5">
        <v>1</v>
      </c>
      <c r="D234" s="6" t="s">
        <v>103</v>
      </c>
      <c r="E234" s="7" t="s">
        <v>1699</v>
      </c>
      <c r="F234" s="8" t="s">
        <v>1847</v>
      </c>
      <c r="G234" s="9" t="s">
        <v>51</v>
      </c>
      <c r="H234" s="9" t="s">
        <v>106</v>
      </c>
      <c r="I234" s="10">
        <v>474</v>
      </c>
      <c r="J234" s="11" t="s">
        <v>1718</v>
      </c>
      <c r="K234" s="30" t="s">
        <v>1848</v>
      </c>
      <c r="L234" s="31">
        <v>43690</v>
      </c>
      <c r="M234" s="31">
        <v>43739</v>
      </c>
      <c r="N234" s="32"/>
      <c r="O234" s="32"/>
      <c r="P234" s="20" t="s">
        <v>67</v>
      </c>
      <c r="Q234" s="33">
        <v>1</v>
      </c>
      <c r="R234" s="33">
        <v>1</v>
      </c>
      <c r="S234" s="33">
        <v>0</v>
      </c>
      <c r="T234" s="38"/>
      <c r="U234" s="38"/>
      <c r="V234" s="38">
        <v>44194</v>
      </c>
      <c r="W234" s="38">
        <v>44377</v>
      </c>
      <c r="X234" s="38" t="s">
        <v>68</v>
      </c>
      <c r="Y234" s="38">
        <v>0</v>
      </c>
      <c r="Z234" s="38">
        <v>43761</v>
      </c>
      <c r="AA234" s="38">
        <v>0</v>
      </c>
      <c r="AB234" s="38">
        <v>44120</v>
      </c>
      <c r="AC234" s="38">
        <v>44280</v>
      </c>
      <c r="AD234" s="38">
        <v>44280</v>
      </c>
      <c r="AE234" s="20">
        <v>10</v>
      </c>
      <c r="AF234" s="20">
        <v>9</v>
      </c>
      <c r="AG234" s="9" t="s">
        <v>1720</v>
      </c>
      <c r="AH234" s="9" t="s">
        <v>1849</v>
      </c>
      <c r="AI234" s="10" t="s">
        <v>1850</v>
      </c>
      <c r="AJ234" s="46" t="s">
        <v>1851</v>
      </c>
      <c r="AK234" s="47">
        <v>1901869620</v>
      </c>
      <c r="AL234" s="47">
        <v>150798310</v>
      </c>
      <c r="AM234" s="47">
        <v>2052667930</v>
      </c>
      <c r="AN234" s="47"/>
      <c r="AO234" s="10" t="s">
        <v>1743</v>
      </c>
      <c r="AP234" s="10" t="s">
        <v>1743</v>
      </c>
      <c r="AQ234" t="e">
        <f>VLOOKUP(TCoordinacion[[#This Row],[ID SISTEMA DE INFORMACION]],[1]!ProyectosSGMO[[#All],[IDPROYECTO]:[DEPARTAMENTO]],3,FALSE)</f>
        <v>#REF!</v>
      </c>
      <c r="AR234" t="e">
        <f>VLOOKUP(TCoordinacion[[#This Row],[ID SISTEMA DE INFORMACION]],[1]!ProyectosSGMO[[#All],[IDPROYECTO]:[DEPARTAMENTO]],4,FALSE)</f>
        <v>#REF!</v>
      </c>
      <c r="AS234">
        <v>9682</v>
      </c>
    </row>
    <row r="235" spans="1:45" ht="54" hidden="1" customHeight="1" x14ac:dyDescent="0.3">
      <c r="A235" s="62">
        <v>9683</v>
      </c>
      <c r="B235" s="5" t="s">
        <v>1852</v>
      </c>
      <c r="C235" s="5">
        <v>1</v>
      </c>
      <c r="D235" s="6" t="s">
        <v>103</v>
      </c>
      <c r="E235" s="7" t="s">
        <v>1699</v>
      </c>
      <c r="F235" s="8" t="s">
        <v>1853</v>
      </c>
      <c r="G235" s="9" t="s">
        <v>51</v>
      </c>
      <c r="H235" s="9" t="s">
        <v>106</v>
      </c>
      <c r="I235" s="10">
        <v>476</v>
      </c>
      <c r="J235" s="11" t="s">
        <v>1718</v>
      </c>
      <c r="K235" s="30" t="s">
        <v>1854</v>
      </c>
      <c r="L235" s="31">
        <v>43654</v>
      </c>
      <c r="M235" s="31">
        <v>44047</v>
      </c>
      <c r="N235" s="32"/>
      <c r="O235" s="32"/>
      <c r="P235" s="20" t="s">
        <v>67</v>
      </c>
      <c r="Q235" s="33">
        <v>1</v>
      </c>
      <c r="R235" s="33">
        <v>1</v>
      </c>
      <c r="S235" s="33">
        <v>0</v>
      </c>
      <c r="T235" s="38"/>
      <c r="U235" s="38"/>
      <c r="V235" s="38">
        <v>44226</v>
      </c>
      <c r="W235" s="38">
        <v>44286</v>
      </c>
      <c r="X235" s="38" t="s">
        <v>68</v>
      </c>
      <c r="Y235" s="38">
        <v>44110</v>
      </c>
      <c r="Z235" s="38">
        <v>44110</v>
      </c>
      <c r="AA235" s="38">
        <v>44166</v>
      </c>
      <c r="AB235" s="38">
        <v>44166</v>
      </c>
      <c r="AC235" s="38">
        <v>44411</v>
      </c>
      <c r="AD235" s="38">
        <v>44433</v>
      </c>
      <c r="AE235" s="20">
        <v>4</v>
      </c>
      <c r="AF235" s="20">
        <v>4</v>
      </c>
      <c r="AG235" s="9" t="s">
        <v>1855</v>
      </c>
      <c r="AH235" s="9" t="s">
        <v>1856</v>
      </c>
      <c r="AI235" s="10" t="s">
        <v>1857</v>
      </c>
      <c r="AJ235" s="46" t="s">
        <v>1858</v>
      </c>
      <c r="AK235" s="47" t="s">
        <v>1859</v>
      </c>
      <c r="AL235" s="47">
        <v>0</v>
      </c>
      <c r="AM235" s="47">
        <v>444636519</v>
      </c>
      <c r="AN235" s="72">
        <v>447463953</v>
      </c>
      <c r="AO235" s="10" t="s">
        <v>1771</v>
      </c>
      <c r="AP235" s="10" t="s">
        <v>804</v>
      </c>
      <c r="AQ235" t="e">
        <f>VLOOKUP(TCoordinacion[[#This Row],[ID SISTEMA DE INFORMACION]],[1]!ProyectosSGMO[[#All],[IDPROYECTO]:[DEPARTAMENTO]],3,FALSE)</f>
        <v>#REF!</v>
      </c>
      <c r="AR235" t="e">
        <f>VLOOKUP(TCoordinacion[[#This Row],[ID SISTEMA DE INFORMACION]],[1]!ProyectosSGMO[[#All],[IDPROYECTO]:[DEPARTAMENTO]],4,FALSE)</f>
        <v>#REF!</v>
      </c>
      <c r="AS235">
        <v>9683</v>
      </c>
    </row>
    <row r="236" spans="1:45" ht="54" hidden="1" customHeight="1" x14ac:dyDescent="0.3">
      <c r="A236" s="62">
        <v>10298</v>
      </c>
      <c r="B236" s="5" t="s">
        <v>1860</v>
      </c>
      <c r="C236" s="5">
        <v>1</v>
      </c>
      <c r="D236" s="6" t="s">
        <v>103</v>
      </c>
      <c r="E236" s="7" t="s">
        <v>1699</v>
      </c>
      <c r="F236" s="8" t="s">
        <v>1803</v>
      </c>
      <c r="G236" s="9" t="s">
        <v>51</v>
      </c>
      <c r="H236" s="9" t="s">
        <v>106</v>
      </c>
      <c r="I236" s="10">
        <v>488</v>
      </c>
      <c r="J236" s="11" t="s">
        <v>1718</v>
      </c>
      <c r="K236" s="30" t="s">
        <v>1861</v>
      </c>
      <c r="L236" s="31">
        <v>43572</v>
      </c>
      <c r="M236" s="31">
        <v>43825</v>
      </c>
      <c r="N236" s="32"/>
      <c r="O236" s="32"/>
      <c r="P236" s="20" t="s">
        <v>67</v>
      </c>
      <c r="Q236" s="33">
        <v>1</v>
      </c>
      <c r="R236" s="33">
        <v>1</v>
      </c>
      <c r="S236" s="33">
        <v>0</v>
      </c>
      <c r="T236" s="38"/>
      <c r="U236" s="38"/>
      <c r="V236" s="38">
        <v>44316</v>
      </c>
      <c r="W236" s="38">
        <v>44377</v>
      </c>
      <c r="X236" s="38" t="s">
        <v>68</v>
      </c>
      <c r="Y236" s="38">
        <v>0</v>
      </c>
      <c r="Z236" s="38">
        <v>43881</v>
      </c>
      <c r="AA236" s="38">
        <v>44139</v>
      </c>
      <c r="AB236" s="38">
        <v>44139</v>
      </c>
      <c r="AC236" s="38">
        <v>44351</v>
      </c>
      <c r="AD236" s="38">
        <v>44351</v>
      </c>
      <c r="AE236" s="20">
        <v>9</v>
      </c>
      <c r="AF236" s="20">
        <v>9</v>
      </c>
      <c r="AG236" s="9" t="s">
        <v>1720</v>
      </c>
      <c r="AH236" s="9" t="s">
        <v>1862</v>
      </c>
      <c r="AI236" s="10" t="s">
        <v>1863</v>
      </c>
      <c r="AJ236" s="46" t="s">
        <v>1864</v>
      </c>
      <c r="AK236" s="47">
        <v>1559152928</v>
      </c>
      <c r="AL236" s="47">
        <v>537659143</v>
      </c>
      <c r="AM236" s="47">
        <v>2096812071</v>
      </c>
      <c r="AN236" s="72"/>
      <c r="AO236" s="10" t="s">
        <v>1751</v>
      </c>
      <c r="AP236" s="10" t="s">
        <v>1751</v>
      </c>
      <c r="AQ236" t="e">
        <f>VLOOKUP(TCoordinacion[[#This Row],[ID SISTEMA DE INFORMACION]],[1]!ProyectosSGMO[[#All],[IDPROYECTO]:[DEPARTAMENTO]],3,FALSE)</f>
        <v>#REF!</v>
      </c>
      <c r="AR236" t="e">
        <f>VLOOKUP(TCoordinacion[[#This Row],[ID SISTEMA DE INFORMACION]],[1]!ProyectosSGMO[[#All],[IDPROYECTO]:[DEPARTAMENTO]],4,FALSE)</f>
        <v>#REF!</v>
      </c>
      <c r="AS236">
        <v>10298</v>
      </c>
    </row>
    <row r="237" spans="1:45" ht="54" hidden="1" customHeight="1" x14ac:dyDescent="0.3">
      <c r="A237" s="62">
        <v>9808</v>
      </c>
      <c r="B237" s="5" t="s">
        <v>1865</v>
      </c>
      <c r="C237" s="5">
        <v>1</v>
      </c>
      <c r="D237" s="6" t="s">
        <v>103</v>
      </c>
      <c r="E237" s="7" t="s">
        <v>1699</v>
      </c>
      <c r="F237" s="8" t="s">
        <v>1866</v>
      </c>
      <c r="G237" s="9" t="s">
        <v>51</v>
      </c>
      <c r="H237" s="9" t="s">
        <v>106</v>
      </c>
      <c r="I237" s="10">
        <v>489</v>
      </c>
      <c r="J237" s="11" t="s">
        <v>1718</v>
      </c>
      <c r="K237" s="30" t="s">
        <v>1867</v>
      </c>
      <c r="L237" s="31">
        <v>43690</v>
      </c>
      <c r="M237" s="31">
        <v>44074</v>
      </c>
      <c r="N237" s="32"/>
      <c r="O237" s="32"/>
      <c r="P237" s="20" t="s">
        <v>67</v>
      </c>
      <c r="Q237" s="33">
        <v>1</v>
      </c>
      <c r="R237" s="33">
        <v>1</v>
      </c>
      <c r="S237" s="33">
        <v>0</v>
      </c>
      <c r="T237" s="38"/>
      <c r="U237" s="38"/>
      <c r="V237" s="38">
        <v>44323</v>
      </c>
      <c r="W237" s="38">
        <v>44377</v>
      </c>
      <c r="X237" s="38" t="s">
        <v>68</v>
      </c>
      <c r="Y237" s="38">
        <v>0</v>
      </c>
      <c r="Z237" s="38">
        <v>44183</v>
      </c>
      <c r="AA237" s="38">
        <v>44281</v>
      </c>
      <c r="AB237" s="38">
        <v>44321</v>
      </c>
      <c r="AC237" s="38">
        <v>44375</v>
      </c>
      <c r="AD237" s="38">
        <v>44375</v>
      </c>
      <c r="AE237" s="20">
        <v>4</v>
      </c>
      <c r="AF237" s="20">
        <v>4</v>
      </c>
      <c r="AG237" s="9" t="s">
        <v>1868</v>
      </c>
      <c r="AH237" s="9" t="s">
        <v>1869</v>
      </c>
      <c r="AI237" s="10" t="s">
        <v>1870</v>
      </c>
      <c r="AJ237" s="46" t="s">
        <v>1871</v>
      </c>
      <c r="AK237" s="47">
        <v>739888754</v>
      </c>
      <c r="AL237" s="47">
        <v>127088941</v>
      </c>
      <c r="AM237" s="47">
        <v>866977695</v>
      </c>
      <c r="AN237" s="72">
        <v>739909740</v>
      </c>
      <c r="AO237" s="10" t="s">
        <v>1771</v>
      </c>
      <c r="AP237" s="10" t="s">
        <v>804</v>
      </c>
      <c r="AQ237" t="e">
        <f>VLOOKUP(TCoordinacion[[#This Row],[ID SISTEMA DE INFORMACION]],[1]!ProyectosSGMO[[#All],[IDPROYECTO]:[DEPARTAMENTO]],3,FALSE)</f>
        <v>#REF!</v>
      </c>
      <c r="AR237" t="e">
        <f>VLOOKUP(TCoordinacion[[#This Row],[ID SISTEMA DE INFORMACION]],[1]!ProyectosSGMO[[#All],[IDPROYECTO]:[DEPARTAMENTO]],4,FALSE)</f>
        <v>#REF!</v>
      </c>
      <c r="AS237">
        <v>9808</v>
      </c>
    </row>
    <row r="238" spans="1:45" ht="54" hidden="1" customHeight="1" x14ac:dyDescent="0.3">
      <c r="A238" s="62">
        <v>9391</v>
      </c>
      <c r="B238" s="5" t="s">
        <v>1872</v>
      </c>
      <c r="C238" s="5">
        <v>1</v>
      </c>
      <c r="D238" s="6" t="s">
        <v>103</v>
      </c>
      <c r="E238" s="7" t="s">
        <v>1699</v>
      </c>
      <c r="F238" s="8" t="s">
        <v>1873</v>
      </c>
      <c r="G238" s="9" t="s">
        <v>51</v>
      </c>
      <c r="H238" s="9" t="s">
        <v>1754</v>
      </c>
      <c r="I238" s="10">
        <v>496</v>
      </c>
      <c r="J238" s="11" t="s">
        <v>1718</v>
      </c>
      <c r="K238" s="30" t="s">
        <v>1874</v>
      </c>
      <c r="L238" s="31">
        <v>43572</v>
      </c>
      <c r="M238" s="31">
        <v>43787</v>
      </c>
      <c r="N238" s="32"/>
      <c r="O238" s="32"/>
      <c r="P238" s="20" t="s">
        <v>67</v>
      </c>
      <c r="Q238" s="33">
        <v>1</v>
      </c>
      <c r="R238" s="33">
        <v>1</v>
      </c>
      <c r="S238" s="33">
        <v>0</v>
      </c>
      <c r="T238" s="38"/>
      <c r="U238" s="38"/>
      <c r="V238" s="38">
        <v>44030</v>
      </c>
      <c r="W238" s="38">
        <v>44196</v>
      </c>
      <c r="X238" s="38" t="s">
        <v>68</v>
      </c>
      <c r="Y238" s="38">
        <v>0</v>
      </c>
      <c r="Z238" s="38">
        <v>43886</v>
      </c>
      <c r="AA238" s="38">
        <v>0</v>
      </c>
      <c r="AB238" s="38">
        <v>44090</v>
      </c>
      <c r="AC238" s="38">
        <v>0</v>
      </c>
      <c r="AD238" s="38">
        <v>44090</v>
      </c>
      <c r="AE238" s="20">
        <v>4</v>
      </c>
      <c r="AF238" s="20">
        <v>4</v>
      </c>
      <c r="AG238" s="9" t="s">
        <v>1720</v>
      </c>
      <c r="AH238" s="9" t="s">
        <v>1875</v>
      </c>
      <c r="AI238" s="10" t="s">
        <v>1876</v>
      </c>
      <c r="AJ238" s="46" t="s">
        <v>1877</v>
      </c>
      <c r="AK238" s="47">
        <v>422650381</v>
      </c>
      <c r="AL238" s="47">
        <v>21199428</v>
      </c>
      <c r="AM238" s="47">
        <v>443849809</v>
      </c>
      <c r="AN238" s="72">
        <v>422772500</v>
      </c>
      <c r="AO238" s="10" t="s">
        <v>1878</v>
      </c>
      <c r="AP238" s="10" t="s">
        <v>804</v>
      </c>
      <c r="AQ238" t="e">
        <f>VLOOKUP(TCoordinacion[[#This Row],[ID SISTEMA DE INFORMACION]],[1]!ProyectosSGMO[[#All],[IDPROYECTO]:[DEPARTAMENTO]],3,FALSE)</f>
        <v>#REF!</v>
      </c>
      <c r="AR238" t="e">
        <f>VLOOKUP(TCoordinacion[[#This Row],[ID SISTEMA DE INFORMACION]],[1]!ProyectosSGMO[[#All],[IDPROYECTO]:[DEPARTAMENTO]],4,FALSE)</f>
        <v>#REF!</v>
      </c>
      <c r="AS238">
        <v>9391</v>
      </c>
    </row>
    <row r="239" spans="1:45" ht="54" hidden="1" customHeight="1" x14ac:dyDescent="0.3">
      <c r="A239" s="62">
        <v>8628</v>
      </c>
      <c r="B239" s="5" t="s">
        <v>1879</v>
      </c>
      <c r="C239" s="5">
        <v>1</v>
      </c>
      <c r="D239" s="6" t="s">
        <v>103</v>
      </c>
      <c r="E239" s="7" t="s">
        <v>1699</v>
      </c>
      <c r="F239" s="8" t="s">
        <v>1880</v>
      </c>
      <c r="G239" s="9" t="s">
        <v>51</v>
      </c>
      <c r="H239" s="9" t="s">
        <v>106</v>
      </c>
      <c r="I239" s="10">
        <v>498</v>
      </c>
      <c r="J239" s="11" t="s">
        <v>1718</v>
      </c>
      <c r="K239" s="30" t="s">
        <v>1881</v>
      </c>
      <c r="L239" s="31">
        <v>43664</v>
      </c>
      <c r="M239" s="31">
        <v>43733</v>
      </c>
      <c r="N239" s="32"/>
      <c r="O239" s="32"/>
      <c r="P239" s="20" t="s">
        <v>67</v>
      </c>
      <c r="Q239" s="33">
        <v>1</v>
      </c>
      <c r="R239" s="33">
        <v>1</v>
      </c>
      <c r="S239" s="33">
        <v>0</v>
      </c>
      <c r="T239" s="38"/>
      <c r="U239" s="38"/>
      <c r="V239" s="38">
        <v>44071</v>
      </c>
      <c r="W239" s="38">
        <v>44196</v>
      </c>
      <c r="X239" s="38" t="s">
        <v>68</v>
      </c>
      <c r="Y239" s="38">
        <v>0</v>
      </c>
      <c r="Z239" s="38">
        <v>43770</v>
      </c>
      <c r="AA239" s="38">
        <v>44040</v>
      </c>
      <c r="AB239" s="38">
        <v>44040</v>
      </c>
      <c r="AC239" s="38">
        <v>44175</v>
      </c>
      <c r="AD239" s="38">
        <v>44175</v>
      </c>
      <c r="AE239" s="20">
        <v>8</v>
      </c>
      <c r="AF239" s="20">
        <v>6</v>
      </c>
      <c r="AG239" s="9" t="s">
        <v>1720</v>
      </c>
      <c r="AH239" s="9" t="s">
        <v>1882</v>
      </c>
      <c r="AI239" s="10" t="s">
        <v>1883</v>
      </c>
      <c r="AJ239" s="46" t="s">
        <v>1884</v>
      </c>
      <c r="AK239" s="47">
        <v>821837887</v>
      </c>
      <c r="AL239" s="47">
        <v>26300016</v>
      </c>
      <c r="AM239" s="47">
        <v>848137903</v>
      </c>
      <c r="AN239" s="47"/>
      <c r="AO239" s="10" t="s">
        <v>1743</v>
      </c>
      <c r="AP239" s="10" t="s">
        <v>1743</v>
      </c>
      <c r="AQ239" t="e">
        <f>VLOOKUP(TCoordinacion[[#This Row],[ID SISTEMA DE INFORMACION]],[1]!ProyectosSGMO[[#All],[IDPROYECTO]:[DEPARTAMENTO]],3,FALSE)</f>
        <v>#REF!</v>
      </c>
      <c r="AR239" t="e">
        <f>VLOOKUP(TCoordinacion[[#This Row],[ID SISTEMA DE INFORMACION]],[1]!ProyectosSGMO[[#All],[IDPROYECTO]:[DEPARTAMENTO]],4,FALSE)</f>
        <v>#REF!</v>
      </c>
      <c r="AS239">
        <v>8628</v>
      </c>
    </row>
    <row r="240" spans="1:45" ht="54" hidden="1" customHeight="1" x14ac:dyDescent="0.3">
      <c r="A240" s="62">
        <v>8445</v>
      </c>
      <c r="B240" s="5" t="s">
        <v>1885</v>
      </c>
      <c r="C240" s="5">
        <v>1</v>
      </c>
      <c r="D240" s="6" t="s">
        <v>103</v>
      </c>
      <c r="E240" s="7" t="s">
        <v>1699</v>
      </c>
      <c r="F240" s="8" t="s">
        <v>1886</v>
      </c>
      <c r="G240" s="9" t="s">
        <v>51</v>
      </c>
      <c r="H240" s="9" t="s">
        <v>106</v>
      </c>
      <c r="I240" s="10">
        <v>506</v>
      </c>
      <c r="J240" s="11" t="s">
        <v>1718</v>
      </c>
      <c r="K240" s="30" t="s">
        <v>1887</v>
      </c>
      <c r="L240" s="31">
        <v>43642</v>
      </c>
      <c r="M240" s="31">
        <v>43717</v>
      </c>
      <c r="N240" s="32"/>
      <c r="O240" s="32"/>
      <c r="P240" s="20" t="s">
        <v>67</v>
      </c>
      <c r="Q240" s="33">
        <v>1</v>
      </c>
      <c r="R240" s="33">
        <v>1</v>
      </c>
      <c r="S240" s="33">
        <v>0</v>
      </c>
      <c r="T240" s="38"/>
      <c r="U240" s="38"/>
      <c r="V240" s="38">
        <v>43986</v>
      </c>
      <c r="W240" s="38">
        <v>44196</v>
      </c>
      <c r="X240" s="38" t="s">
        <v>68</v>
      </c>
      <c r="Y240" s="38">
        <v>0</v>
      </c>
      <c r="Z240" s="38">
        <v>43748</v>
      </c>
      <c r="AA240" s="38">
        <v>0</v>
      </c>
      <c r="AB240" s="38">
        <v>44112</v>
      </c>
      <c r="AC240" s="38">
        <v>0</v>
      </c>
      <c r="AD240" s="38">
        <v>44112</v>
      </c>
      <c r="AE240" s="20">
        <v>6</v>
      </c>
      <c r="AF240" s="20">
        <v>6</v>
      </c>
      <c r="AG240" s="9" t="s">
        <v>1720</v>
      </c>
      <c r="AH240" s="9" t="s">
        <v>1888</v>
      </c>
      <c r="AI240" s="10" t="s">
        <v>1889</v>
      </c>
      <c r="AJ240" s="46" t="s">
        <v>1890</v>
      </c>
      <c r="AK240" s="47">
        <v>2418766376</v>
      </c>
      <c r="AL240" s="47">
        <v>0</v>
      </c>
      <c r="AM240" s="47">
        <v>2418766376</v>
      </c>
      <c r="AN240" s="47"/>
      <c r="AO240" s="10" t="s">
        <v>1743</v>
      </c>
      <c r="AP240" s="10" t="s">
        <v>1743</v>
      </c>
      <c r="AQ240" t="e">
        <f>VLOOKUP(TCoordinacion[[#This Row],[ID SISTEMA DE INFORMACION]],[1]!ProyectosSGMO[[#All],[IDPROYECTO]:[DEPARTAMENTO]],3,FALSE)</f>
        <v>#REF!</v>
      </c>
      <c r="AR240" t="e">
        <f>VLOOKUP(TCoordinacion[[#This Row],[ID SISTEMA DE INFORMACION]],[1]!ProyectosSGMO[[#All],[IDPROYECTO]:[DEPARTAMENTO]],4,FALSE)</f>
        <v>#REF!</v>
      </c>
      <c r="AS240">
        <v>8445</v>
      </c>
    </row>
    <row r="241" spans="1:45" ht="54" hidden="1" customHeight="1" x14ac:dyDescent="0.3">
      <c r="A241" s="63">
        <v>9688</v>
      </c>
      <c r="B241" s="5" t="s">
        <v>1891</v>
      </c>
      <c r="C241" s="5">
        <v>1</v>
      </c>
      <c r="D241" s="6" t="s">
        <v>103</v>
      </c>
      <c r="E241" s="7" t="s">
        <v>104</v>
      </c>
      <c r="F241" s="8" t="s">
        <v>1892</v>
      </c>
      <c r="G241" s="9" t="s">
        <v>51</v>
      </c>
      <c r="H241" s="9" t="s">
        <v>1754</v>
      </c>
      <c r="I241" s="10">
        <v>508</v>
      </c>
      <c r="J241" s="11" t="s">
        <v>1718</v>
      </c>
      <c r="K241" s="30" t="s">
        <v>1893</v>
      </c>
      <c r="L241" s="31">
        <v>43649</v>
      </c>
      <c r="M241" s="31">
        <v>43734</v>
      </c>
      <c r="N241" s="32"/>
      <c r="O241" s="32"/>
      <c r="P241" s="20" t="s">
        <v>67</v>
      </c>
      <c r="Q241" s="33">
        <v>1</v>
      </c>
      <c r="R241" s="33">
        <v>1</v>
      </c>
      <c r="S241" s="33">
        <v>0</v>
      </c>
      <c r="T241" s="38"/>
      <c r="U241" s="38"/>
      <c r="V241" s="38">
        <v>43873</v>
      </c>
      <c r="W241" s="38">
        <v>0</v>
      </c>
      <c r="X241" s="38" t="s">
        <v>68</v>
      </c>
      <c r="Y241" s="38">
        <v>0</v>
      </c>
      <c r="Z241" s="38">
        <v>43789</v>
      </c>
      <c r="AA241" s="38">
        <v>0</v>
      </c>
      <c r="AB241" s="38">
        <v>43816</v>
      </c>
      <c r="AC241" s="38">
        <v>44134</v>
      </c>
      <c r="AD241" s="38">
        <v>44139</v>
      </c>
      <c r="AE241" s="20">
        <v>4</v>
      </c>
      <c r="AF241" s="20">
        <v>4</v>
      </c>
      <c r="AG241" s="9" t="s">
        <v>1894</v>
      </c>
      <c r="AH241" s="9" t="s">
        <v>1895</v>
      </c>
      <c r="AI241" s="10" t="s">
        <v>1896</v>
      </c>
      <c r="AJ241" s="46" t="s">
        <v>1897</v>
      </c>
      <c r="AK241" s="47">
        <v>1008671643</v>
      </c>
      <c r="AL241" s="47">
        <v>0</v>
      </c>
      <c r="AM241" s="47">
        <v>1008671643</v>
      </c>
      <c r="AN241" s="72"/>
      <c r="AO241" s="10" t="s">
        <v>1743</v>
      </c>
      <c r="AP241" s="10" t="s">
        <v>1743</v>
      </c>
      <c r="AQ241" t="e">
        <f>VLOOKUP(TCoordinacion[[#This Row],[ID SISTEMA DE INFORMACION]],[1]!ProyectosSGMO[[#All],[IDPROYECTO]:[DEPARTAMENTO]],3,FALSE)</f>
        <v>#REF!</v>
      </c>
      <c r="AR241" t="e">
        <f>VLOOKUP(TCoordinacion[[#This Row],[ID SISTEMA DE INFORMACION]],[1]!ProyectosSGMO[[#All],[IDPROYECTO]:[DEPARTAMENTO]],4,FALSE)</f>
        <v>#REF!</v>
      </c>
      <c r="AS241">
        <v>9688</v>
      </c>
    </row>
    <row r="242" spans="1:45" ht="54" hidden="1" customHeight="1" x14ac:dyDescent="0.3">
      <c r="A242" s="63">
        <v>8643</v>
      </c>
      <c r="B242" s="5" t="s">
        <v>1898</v>
      </c>
      <c r="C242" s="5">
        <v>1</v>
      </c>
      <c r="D242" s="6" t="s">
        <v>103</v>
      </c>
      <c r="E242" s="7" t="s">
        <v>104</v>
      </c>
      <c r="F242" s="8" t="s">
        <v>1892</v>
      </c>
      <c r="G242" s="9" t="s">
        <v>51</v>
      </c>
      <c r="H242" s="9" t="s">
        <v>106</v>
      </c>
      <c r="I242" s="10">
        <v>509</v>
      </c>
      <c r="J242" s="11" t="s">
        <v>1718</v>
      </c>
      <c r="K242" s="30" t="s">
        <v>1899</v>
      </c>
      <c r="L242" s="31">
        <v>43579</v>
      </c>
      <c r="M242" s="31">
        <v>43608</v>
      </c>
      <c r="N242" s="32"/>
      <c r="O242" s="32"/>
      <c r="P242" s="20" t="s">
        <v>67</v>
      </c>
      <c r="Q242" s="33">
        <v>1</v>
      </c>
      <c r="R242" s="33">
        <v>1</v>
      </c>
      <c r="S242" s="33">
        <v>0</v>
      </c>
      <c r="T242" s="38"/>
      <c r="U242" s="38"/>
      <c r="V242" s="38">
        <v>43853</v>
      </c>
      <c r="W242" s="38">
        <v>0</v>
      </c>
      <c r="X242" s="38" t="s">
        <v>68</v>
      </c>
      <c r="Y242" s="38">
        <v>0</v>
      </c>
      <c r="Z242" s="38">
        <v>43649</v>
      </c>
      <c r="AA242" s="38">
        <v>0</v>
      </c>
      <c r="AB242" s="38">
        <v>43755</v>
      </c>
      <c r="AC242" s="38">
        <v>0</v>
      </c>
      <c r="AD242" s="38">
        <v>43972</v>
      </c>
      <c r="AE242" s="20">
        <v>8</v>
      </c>
      <c r="AF242" s="20">
        <v>8</v>
      </c>
      <c r="AG242" s="9" t="s">
        <v>1720</v>
      </c>
      <c r="AH242" s="9" t="s">
        <v>1900</v>
      </c>
      <c r="AI242" s="10" t="s">
        <v>1769</v>
      </c>
      <c r="AJ242" s="46" t="s">
        <v>1770</v>
      </c>
      <c r="AK242" s="47">
        <v>3364049937</v>
      </c>
      <c r="AL242" s="47">
        <v>0</v>
      </c>
      <c r="AM242" s="47">
        <v>3364049937</v>
      </c>
      <c r="AN242" s="47"/>
      <c r="AO242" s="10" t="s">
        <v>1743</v>
      </c>
      <c r="AP242" s="10" t="s">
        <v>1743</v>
      </c>
      <c r="AQ242" t="e">
        <f>VLOOKUP(TCoordinacion[[#This Row],[ID SISTEMA DE INFORMACION]],[1]!ProyectosSGMO[[#All],[IDPROYECTO]:[DEPARTAMENTO]],3,FALSE)</f>
        <v>#REF!</v>
      </c>
      <c r="AR242" t="e">
        <f>VLOOKUP(TCoordinacion[[#This Row],[ID SISTEMA DE INFORMACION]],[1]!ProyectosSGMO[[#All],[IDPROYECTO]:[DEPARTAMENTO]],4,FALSE)</f>
        <v>#REF!</v>
      </c>
      <c r="AS242">
        <v>8643</v>
      </c>
    </row>
    <row r="243" spans="1:45" ht="54" hidden="1" customHeight="1" x14ac:dyDescent="0.3">
      <c r="A243" s="62">
        <v>10851</v>
      </c>
      <c r="B243" s="5" t="s">
        <v>1901</v>
      </c>
      <c r="C243" s="5">
        <v>1</v>
      </c>
      <c r="D243" s="6" t="s">
        <v>103</v>
      </c>
      <c r="E243" s="7" t="s">
        <v>104</v>
      </c>
      <c r="F243" s="8" t="s">
        <v>1813</v>
      </c>
      <c r="G243" s="9" t="s">
        <v>51</v>
      </c>
      <c r="H243" s="9" t="s">
        <v>1717</v>
      </c>
      <c r="I243" s="10">
        <v>515</v>
      </c>
      <c r="J243" s="11" t="s">
        <v>1718</v>
      </c>
      <c r="K243" s="30" t="s">
        <v>1902</v>
      </c>
      <c r="L243" s="31">
        <v>44120</v>
      </c>
      <c r="M243" s="31">
        <v>44152</v>
      </c>
      <c r="N243" s="32"/>
      <c r="O243" s="32"/>
      <c r="P243" s="20" t="s">
        <v>56</v>
      </c>
      <c r="Q243" s="33">
        <v>0.88149999999999995</v>
      </c>
      <c r="R243" s="33">
        <v>0.62390000000000001</v>
      </c>
      <c r="S243" s="33">
        <v>-0.25759999999999994</v>
      </c>
      <c r="T243" s="38"/>
      <c r="U243" s="38"/>
      <c r="V243" s="38">
        <v>45087</v>
      </c>
      <c r="W243" s="38">
        <v>44926</v>
      </c>
      <c r="X243" s="38" t="s">
        <v>68</v>
      </c>
      <c r="Y243" s="38">
        <v>0</v>
      </c>
      <c r="Z243" s="38">
        <v>44161</v>
      </c>
      <c r="AA243" s="38">
        <v>44890</v>
      </c>
      <c r="AB243" s="38">
        <v>0</v>
      </c>
      <c r="AC243" s="38">
        <v>0</v>
      </c>
      <c r="AD243" s="38">
        <v>0</v>
      </c>
      <c r="AE243" s="20">
        <v>10</v>
      </c>
      <c r="AF243" s="20">
        <v>10</v>
      </c>
      <c r="AG243" s="9" t="s">
        <v>1903</v>
      </c>
      <c r="AH243" s="9" t="s">
        <v>1904</v>
      </c>
      <c r="AI243" s="10" t="s">
        <v>1905</v>
      </c>
      <c r="AJ243" s="46" t="s">
        <v>1906</v>
      </c>
      <c r="AK243" s="47">
        <v>4671770563</v>
      </c>
      <c r="AL243" s="47">
        <v>2055196262</v>
      </c>
      <c r="AM243" s="47">
        <v>6726966825</v>
      </c>
      <c r="AN243" s="47">
        <v>4672731149</v>
      </c>
      <c r="AO243" s="10" t="s">
        <v>1704</v>
      </c>
      <c r="AP243" s="10" t="s">
        <v>804</v>
      </c>
      <c r="AQ243" t="e">
        <f>VLOOKUP(TCoordinacion[[#This Row],[ID SISTEMA DE INFORMACION]],[1]!ProyectosSGMO[[#All],[IDPROYECTO]:[DEPARTAMENTO]],3,FALSE)</f>
        <v>#REF!</v>
      </c>
      <c r="AR243" t="e">
        <f>VLOOKUP(TCoordinacion[[#This Row],[ID SISTEMA DE INFORMACION]],[1]!ProyectosSGMO[[#All],[IDPROYECTO]:[DEPARTAMENTO]],4,FALSE)</f>
        <v>#REF!</v>
      </c>
      <c r="AS243">
        <v>10851</v>
      </c>
    </row>
    <row r="244" spans="1:45" ht="54" hidden="1" customHeight="1" x14ac:dyDescent="0.3">
      <c r="A244" s="62">
        <v>9716</v>
      </c>
      <c r="B244" s="5" t="s">
        <v>1907</v>
      </c>
      <c r="C244" s="5">
        <v>1</v>
      </c>
      <c r="D244" s="6" t="s">
        <v>103</v>
      </c>
      <c r="E244" s="7" t="s">
        <v>1699</v>
      </c>
      <c r="F244" s="8" t="s">
        <v>1908</v>
      </c>
      <c r="G244" s="9" t="s">
        <v>51</v>
      </c>
      <c r="H244" s="9" t="s">
        <v>106</v>
      </c>
      <c r="I244" s="10">
        <v>516</v>
      </c>
      <c r="J244" s="11" t="s">
        <v>1718</v>
      </c>
      <c r="K244" s="30" t="s">
        <v>1909</v>
      </c>
      <c r="L244" s="31">
        <v>43808</v>
      </c>
      <c r="M244" s="31">
        <v>43815</v>
      </c>
      <c r="N244" s="32"/>
      <c r="O244" s="32"/>
      <c r="P244" s="20" t="s">
        <v>67</v>
      </c>
      <c r="Q244" s="33">
        <v>1</v>
      </c>
      <c r="R244" s="33">
        <v>1</v>
      </c>
      <c r="S244" s="33">
        <v>0</v>
      </c>
      <c r="T244" s="38"/>
      <c r="U244" s="38"/>
      <c r="V244" s="38">
        <v>44050</v>
      </c>
      <c r="W244" s="38">
        <v>44196</v>
      </c>
      <c r="X244" s="38" t="s">
        <v>68</v>
      </c>
      <c r="Y244" s="38">
        <v>0</v>
      </c>
      <c r="Z244" s="38">
        <v>43887</v>
      </c>
      <c r="AA244" s="38">
        <v>0</v>
      </c>
      <c r="AB244" s="38">
        <v>44118</v>
      </c>
      <c r="AC244" s="38">
        <v>0</v>
      </c>
      <c r="AD244" s="38">
        <v>44118</v>
      </c>
      <c r="AE244" s="20">
        <v>5</v>
      </c>
      <c r="AF244" s="20" t="s">
        <v>1910</v>
      </c>
      <c r="AG244" s="9" t="s">
        <v>1720</v>
      </c>
      <c r="AH244" s="9" t="s">
        <v>1911</v>
      </c>
      <c r="AI244" s="10" t="s">
        <v>1912</v>
      </c>
      <c r="AJ244" s="46" t="s">
        <v>1913</v>
      </c>
      <c r="AK244" s="47">
        <v>915853098</v>
      </c>
      <c r="AL244" s="47">
        <v>143876341.91</v>
      </c>
      <c r="AM244" s="47">
        <v>1059729439.91</v>
      </c>
      <c r="AN244" s="72"/>
      <c r="AO244" s="10" t="s">
        <v>1743</v>
      </c>
      <c r="AP244" s="10" t="s">
        <v>1743</v>
      </c>
      <c r="AQ244" t="e">
        <f>VLOOKUP(TCoordinacion[[#This Row],[ID SISTEMA DE INFORMACION]],[1]!ProyectosSGMO[[#All],[IDPROYECTO]:[DEPARTAMENTO]],3,FALSE)</f>
        <v>#REF!</v>
      </c>
      <c r="AR244" t="e">
        <f>VLOOKUP(TCoordinacion[[#This Row],[ID SISTEMA DE INFORMACION]],[1]!ProyectosSGMO[[#All],[IDPROYECTO]:[DEPARTAMENTO]],4,FALSE)</f>
        <v>#REF!</v>
      </c>
      <c r="AS244">
        <v>9716</v>
      </c>
    </row>
    <row r="245" spans="1:45" ht="54" hidden="1" customHeight="1" x14ac:dyDescent="0.3">
      <c r="A245" s="62">
        <v>9491</v>
      </c>
      <c r="B245" s="5" t="s">
        <v>1914</v>
      </c>
      <c r="C245" s="5">
        <v>1</v>
      </c>
      <c r="D245" s="6" t="s">
        <v>103</v>
      </c>
      <c r="E245" s="7" t="s">
        <v>1699</v>
      </c>
      <c r="F245" s="8" t="s">
        <v>1915</v>
      </c>
      <c r="G245" s="9" t="s">
        <v>51</v>
      </c>
      <c r="H245" s="9" t="s">
        <v>106</v>
      </c>
      <c r="I245" s="10">
        <v>518</v>
      </c>
      <c r="J245" s="11" t="s">
        <v>1718</v>
      </c>
      <c r="K245" s="30" t="s">
        <v>1916</v>
      </c>
      <c r="L245" s="31">
        <v>43682</v>
      </c>
      <c r="M245" s="31">
        <v>43690</v>
      </c>
      <c r="N245" s="32"/>
      <c r="O245" s="32"/>
      <c r="P245" s="20" t="s">
        <v>67</v>
      </c>
      <c r="Q245" s="33">
        <v>1</v>
      </c>
      <c r="R245" s="33">
        <v>1</v>
      </c>
      <c r="S245" s="33">
        <v>0</v>
      </c>
      <c r="T245" s="38"/>
      <c r="U245" s="38"/>
      <c r="V245" s="38">
        <v>43992</v>
      </c>
      <c r="W245" s="38">
        <v>44012</v>
      </c>
      <c r="X245" s="38" t="s">
        <v>68</v>
      </c>
      <c r="Y245" s="38">
        <v>0</v>
      </c>
      <c r="Z245" s="38">
        <v>43728</v>
      </c>
      <c r="AA245" s="38">
        <v>0</v>
      </c>
      <c r="AB245" s="38">
        <v>43805</v>
      </c>
      <c r="AC245" s="38">
        <v>44098</v>
      </c>
      <c r="AD245" s="38">
        <v>44098</v>
      </c>
      <c r="AE245" s="20">
        <v>5</v>
      </c>
      <c r="AF245" s="20">
        <v>6</v>
      </c>
      <c r="AG245" s="9" t="s">
        <v>1720</v>
      </c>
      <c r="AH245" s="9" t="s">
        <v>1827</v>
      </c>
      <c r="AI245" s="10" t="s">
        <v>1917</v>
      </c>
      <c r="AJ245" s="46" t="s">
        <v>1918</v>
      </c>
      <c r="AK245" s="47">
        <v>1099995577</v>
      </c>
      <c r="AL245" s="47">
        <v>0</v>
      </c>
      <c r="AM245" s="47">
        <v>1099995577</v>
      </c>
      <c r="AN245" s="47">
        <v>1100000000</v>
      </c>
      <c r="AO245" s="10" t="s">
        <v>1743</v>
      </c>
      <c r="AP245" s="10" t="s">
        <v>1743</v>
      </c>
      <c r="AQ245" t="e">
        <f>VLOOKUP(TCoordinacion[[#This Row],[ID SISTEMA DE INFORMACION]],[1]!ProyectosSGMO[[#All],[IDPROYECTO]:[DEPARTAMENTO]],3,FALSE)</f>
        <v>#REF!</v>
      </c>
      <c r="AR245" t="e">
        <f>VLOOKUP(TCoordinacion[[#This Row],[ID SISTEMA DE INFORMACION]],[1]!ProyectosSGMO[[#All],[IDPROYECTO]:[DEPARTAMENTO]],4,FALSE)</f>
        <v>#REF!</v>
      </c>
      <c r="AS245">
        <v>9491</v>
      </c>
    </row>
    <row r="246" spans="1:45" ht="54" hidden="1" customHeight="1" x14ac:dyDescent="0.3">
      <c r="A246" s="62">
        <v>10173</v>
      </c>
      <c r="B246" s="5" t="s">
        <v>1919</v>
      </c>
      <c r="C246" s="5">
        <v>1</v>
      </c>
      <c r="D246" s="6" t="s">
        <v>103</v>
      </c>
      <c r="E246" s="7" t="s">
        <v>1699</v>
      </c>
      <c r="F246" s="8" t="s">
        <v>1920</v>
      </c>
      <c r="G246" s="9" t="s">
        <v>51</v>
      </c>
      <c r="H246" s="9" t="s">
        <v>1754</v>
      </c>
      <c r="I246" s="10">
        <v>520</v>
      </c>
      <c r="J246" s="11" t="s">
        <v>1718</v>
      </c>
      <c r="K246" s="30" t="s">
        <v>1921</v>
      </c>
      <c r="L246" s="31">
        <v>43653</v>
      </c>
      <c r="M246" s="31">
        <v>44053</v>
      </c>
      <c r="N246" s="32"/>
      <c r="O246" s="32"/>
      <c r="P246" s="20" t="s">
        <v>67</v>
      </c>
      <c r="Q246" s="33">
        <v>1</v>
      </c>
      <c r="R246" s="33">
        <v>1</v>
      </c>
      <c r="S246" s="33">
        <v>0</v>
      </c>
      <c r="T246" s="38"/>
      <c r="U246" s="38"/>
      <c r="V246" s="38">
        <v>44158</v>
      </c>
      <c r="W246" s="38">
        <v>44285</v>
      </c>
      <c r="X246" s="38" t="s">
        <v>68</v>
      </c>
      <c r="Y246" s="38">
        <v>0</v>
      </c>
      <c r="Z246" s="38">
        <v>44098</v>
      </c>
      <c r="AA246" s="38">
        <v>44124</v>
      </c>
      <c r="AB246" s="38">
        <v>44124</v>
      </c>
      <c r="AC246" s="38">
        <v>44257</v>
      </c>
      <c r="AD246" s="38">
        <v>44263</v>
      </c>
      <c r="AE246" s="20">
        <v>3</v>
      </c>
      <c r="AF246" s="20">
        <v>3</v>
      </c>
      <c r="AG246" s="9" t="s">
        <v>1720</v>
      </c>
      <c r="AH246" s="9" t="s">
        <v>1922</v>
      </c>
      <c r="AI246" s="10" t="s">
        <v>1923</v>
      </c>
      <c r="AJ246" s="46" t="s">
        <v>1924</v>
      </c>
      <c r="AK246" s="47">
        <v>433072165</v>
      </c>
      <c r="AL246" s="47">
        <v>0</v>
      </c>
      <c r="AM246" s="47">
        <v>433072165</v>
      </c>
      <c r="AN246" s="47"/>
      <c r="AO246" s="10" t="s">
        <v>1743</v>
      </c>
      <c r="AP246" s="10" t="s">
        <v>1743</v>
      </c>
      <c r="AQ246" t="e">
        <f>VLOOKUP(TCoordinacion[[#This Row],[ID SISTEMA DE INFORMACION]],[1]!ProyectosSGMO[[#All],[IDPROYECTO]:[DEPARTAMENTO]],3,FALSE)</f>
        <v>#REF!</v>
      </c>
      <c r="AR246" t="e">
        <f>VLOOKUP(TCoordinacion[[#This Row],[ID SISTEMA DE INFORMACION]],[1]!ProyectosSGMO[[#All],[IDPROYECTO]:[DEPARTAMENTO]],4,FALSE)</f>
        <v>#REF!</v>
      </c>
      <c r="AS246">
        <v>10173</v>
      </c>
    </row>
    <row r="247" spans="1:45" ht="54" hidden="1" customHeight="1" x14ac:dyDescent="0.3">
      <c r="A247" s="62">
        <v>10873</v>
      </c>
      <c r="B247" s="5" t="s">
        <v>1925</v>
      </c>
      <c r="C247" s="5">
        <v>1</v>
      </c>
      <c r="D247" s="6" t="s">
        <v>103</v>
      </c>
      <c r="E247" s="7" t="s">
        <v>104</v>
      </c>
      <c r="F247" s="8" t="s">
        <v>105</v>
      </c>
      <c r="G247" s="9" t="s">
        <v>51</v>
      </c>
      <c r="H247" s="9" t="s">
        <v>1754</v>
      </c>
      <c r="I247" s="10">
        <v>527</v>
      </c>
      <c r="J247" s="11" t="s">
        <v>1718</v>
      </c>
      <c r="K247" s="30" t="s">
        <v>1926</v>
      </c>
      <c r="L247" s="31">
        <v>43718</v>
      </c>
      <c r="M247" s="31">
        <v>43720</v>
      </c>
      <c r="N247" s="32"/>
      <c r="O247" s="32"/>
      <c r="P247" s="20" t="s">
        <v>67</v>
      </c>
      <c r="Q247" s="33">
        <v>1</v>
      </c>
      <c r="R247" s="33">
        <v>1</v>
      </c>
      <c r="S247" s="33">
        <v>0</v>
      </c>
      <c r="T247" s="38"/>
      <c r="U247" s="38"/>
      <c r="V247" s="38">
        <v>44060</v>
      </c>
      <c r="W247" s="38">
        <v>44196</v>
      </c>
      <c r="X247" s="38" t="s">
        <v>68</v>
      </c>
      <c r="Y247" s="38">
        <v>0</v>
      </c>
      <c r="Z247" s="38">
        <v>43756</v>
      </c>
      <c r="AA247" s="38">
        <v>0</v>
      </c>
      <c r="AB247" s="38">
        <v>43992</v>
      </c>
      <c r="AC247" s="38">
        <v>0</v>
      </c>
      <c r="AD247" s="38">
        <v>44110</v>
      </c>
      <c r="AE247" s="20">
        <v>8</v>
      </c>
      <c r="AF247" s="20">
        <v>8</v>
      </c>
      <c r="AG247" s="9" t="s">
        <v>1720</v>
      </c>
      <c r="AH247" s="9" t="s">
        <v>1927</v>
      </c>
      <c r="AI247" s="10" t="s">
        <v>1928</v>
      </c>
      <c r="AJ247" s="46" t="s">
        <v>1929</v>
      </c>
      <c r="AK247" s="47">
        <v>4761097662</v>
      </c>
      <c r="AL247" s="47">
        <v>331478878</v>
      </c>
      <c r="AM247" s="47">
        <v>5092576540</v>
      </c>
      <c r="AN247" s="72"/>
      <c r="AO247" s="10" t="s">
        <v>1743</v>
      </c>
      <c r="AP247" s="10" t="s">
        <v>1743</v>
      </c>
      <c r="AQ247" t="e">
        <f>VLOOKUP(TCoordinacion[[#This Row],[ID SISTEMA DE INFORMACION]],[1]!ProyectosSGMO[[#All],[IDPROYECTO]:[DEPARTAMENTO]],3,FALSE)</f>
        <v>#REF!</v>
      </c>
      <c r="AR247" t="e">
        <f>VLOOKUP(TCoordinacion[[#This Row],[ID SISTEMA DE INFORMACION]],[1]!ProyectosSGMO[[#All],[IDPROYECTO]:[DEPARTAMENTO]],4,FALSE)</f>
        <v>#REF!</v>
      </c>
      <c r="AS247">
        <v>10873</v>
      </c>
    </row>
    <row r="248" spans="1:45" ht="54" hidden="1" customHeight="1" x14ac:dyDescent="0.3">
      <c r="A248" s="62">
        <v>6136</v>
      </c>
      <c r="B248" s="5" t="s">
        <v>1930</v>
      </c>
      <c r="C248" s="5">
        <v>1</v>
      </c>
      <c r="D248" s="6" t="s">
        <v>103</v>
      </c>
      <c r="E248" s="7" t="s">
        <v>1699</v>
      </c>
      <c r="F248" s="8" t="s">
        <v>1931</v>
      </c>
      <c r="G248" s="9" t="s">
        <v>51</v>
      </c>
      <c r="H248" s="9" t="s">
        <v>106</v>
      </c>
      <c r="I248" s="10">
        <v>534</v>
      </c>
      <c r="J248" s="11" t="s">
        <v>1718</v>
      </c>
      <c r="K248" s="30" t="s">
        <v>1932</v>
      </c>
      <c r="L248" s="31">
        <v>43572</v>
      </c>
      <c r="M248" s="31">
        <v>43599</v>
      </c>
      <c r="N248" s="32"/>
      <c r="O248" s="32"/>
      <c r="P248" s="20" t="s">
        <v>67</v>
      </c>
      <c r="Q248" s="33">
        <v>1</v>
      </c>
      <c r="R248" s="33">
        <v>1</v>
      </c>
      <c r="S248" s="33">
        <v>0</v>
      </c>
      <c r="T248" s="38"/>
      <c r="U248" s="38"/>
      <c r="V248" s="38">
        <v>43753</v>
      </c>
      <c r="W248" s="38">
        <v>44196</v>
      </c>
      <c r="X248" s="38" t="s">
        <v>68</v>
      </c>
      <c r="Y248" s="38">
        <v>0</v>
      </c>
      <c r="Z248" s="38">
        <v>43641</v>
      </c>
      <c r="AA248" s="38">
        <v>0</v>
      </c>
      <c r="AB248" s="38">
        <v>43721</v>
      </c>
      <c r="AC248" s="38">
        <v>0</v>
      </c>
      <c r="AD248" s="38">
        <v>43801</v>
      </c>
      <c r="AE248" s="20">
        <v>8</v>
      </c>
      <c r="AF248" s="20">
        <v>6</v>
      </c>
      <c r="AG248" s="9" t="s">
        <v>1933</v>
      </c>
      <c r="AH248" s="9" t="s">
        <v>1934</v>
      </c>
      <c r="AI248" s="10" t="s">
        <v>1935</v>
      </c>
      <c r="AJ248" s="46" t="s">
        <v>1936</v>
      </c>
      <c r="AK248" s="47">
        <v>2481423176</v>
      </c>
      <c r="AL248" s="47">
        <v>0</v>
      </c>
      <c r="AM248" s="47">
        <v>2481423176</v>
      </c>
      <c r="AN248" s="72"/>
      <c r="AO248" s="10" t="s">
        <v>1743</v>
      </c>
      <c r="AP248" s="10" t="s">
        <v>1743</v>
      </c>
      <c r="AQ248" t="e">
        <f>VLOOKUP(TCoordinacion[[#This Row],[ID SISTEMA DE INFORMACION]],[1]!ProyectosSGMO[[#All],[IDPROYECTO]:[DEPARTAMENTO]],3,FALSE)</f>
        <v>#REF!</v>
      </c>
      <c r="AR248" t="e">
        <f>VLOOKUP(TCoordinacion[[#This Row],[ID SISTEMA DE INFORMACION]],[1]!ProyectosSGMO[[#All],[IDPROYECTO]:[DEPARTAMENTO]],4,FALSE)</f>
        <v>#REF!</v>
      </c>
      <c r="AS248">
        <v>6136</v>
      </c>
    </row>
    <row r="249" spans="1:45" ht="54" hidden="1" customHeight="1" x14ac:dyDescent="0.3">
      <c r="A249" s="62">
        <v>8006</v>
      </c>
      <c r="B249" s="5" t="s">
        <v>1937</v>
      </c>
      <c r="C249" s="5">
        <v>1</v>
      </c>
      <c r="D249" s="6" t="s">
        <v>103</v>
      </c>
      <c r="E249" s="7" t="s">
        <v>1699</v>
      </c>
      <c r="F249" s="8" t="s">
        <v>1938</v>
      </c>
      <c r="G249" s="9" t="s">
        <v>51</v>
      </c>
      <c r="H249" s="9" t="s">
        <v>106</v>
      </c>
      <c r="I249" s="10">
        <v>537</v>
      </c>
      <c r="J249" s="11" t="s">
        <v>1718</v>
      </c>
      <c r="K249" s="30" t="s">
        <v>1939</v>
      </c>
      <c r="L249" s="31">
        <v>43654</v>
      </c>
      <c r="M249" s="31">
        <v>43872</v>
      </c>
      <c r="N249" s="32"/>
      <c r="O249" s="32"/>
      <c r="P249" s="20" t="s">
        <v>67</v>
      </c>
      <c r="Q249" s="33">
        <v>1</v>
      </c>
      <c r="R249" s="33">
        <v>1</v>
      </c>
      <c r="S249" s="33">
        <v>0</v>
      </c>
      <c r="T249" s="38"/>
      <c r="U249" s="38"/>
      <c r="V249" s="38">
        <v>44308</v>
      </c>
      <c r="W249" s="38">
        <v>44377</v>
      </c>
      <c r="X249" s="38" t="s">
        <v>68</v>
      </c>
      <c r="Y249" s="38">
        <v>0</v>
      </c>
      <c r="Z249" s="38">
        <v>44084</v>
      </c>
      <c r="AA249" s="38">
        <v>0</v>
      </c>
      <c r="AB249" s="38">
        <v>44175</v>
      </c>
      <c r="AC249" s="38">
        <v>0</v>
      </c>
      <c r="AD249" s="38">
        <v>44434</v>
      </c>
      <c r="AE249" s="20">
        <v>8</v>
      </c>
      <c r="AF249" s="20">
        <v>8</v>
      </c>
      <c r="AG249" s="9" t="s">
        <v>1720</v>
      </c>
      <c r="AH249" s="9" t="s">
        <v>1940</v>
      </c>
      <c r="AI249" s="10" t="s">
        <v>1941</v>
      </c>
      <c r="AJ249" s="46" t="s">
        <v>1942</v>
      </c>
      <c r="AK249" s="47">
        <v>3202015297</v>
      </c>
      <c r="AL249" s="47">
        <v>0</v>
      </c>
      <c r="AM249" s="47">
        <v>3202015297</v>
      </c>
      <c r="AN249" s="72"/>
      <c r="AO249" s="10" t="s">
        <v>1751</v>
      </c>
      <c r="AP249" s="10" t="s">
        <v>1751</v>
      </c>
      <c r="AQ249" t="e">
        <f>VLOOKUP(TCoordinacion[[#This Row],[ID SISTEMA DE INFORMACION]],[1]!ProyectosSGMO[[#All],[IDPROYECTO]:[DEPARTAMENTO]],3,FALSE)</f>
        <v>#REF!</v>
      </c>
      <c r="AR249" t="e">
        <f>VLOOKUP(TCoordinacion[[#This Row],[ID SISTEMA DE INFORMACION]],[1]!ProyectosSGMO[[#All],[IDPROYECTO]:[DEPARTAMENTO]],4,FALSE)</f>
        <v>#REF!</v>
      </c>
      <c r="AS249">
        <v>8006</v>
      </c>
    </row>
    <row r="250" spans="1:45" ht="54" hidden="1" customHeight="1" x14ac:dyDescent="0.3">
      <c r="A250" s="62">
        <v>8560</v>
      </c>
      <c r="B250" s="5" t="s">
        <v>1943</v>
      </c>
      <c r="C250" s="5">
        <v>1</v>
      </c>
      <c r="D250" s="6" t="s">
        <v>103</v>
      </c>
      <c r="E250" s="7" t="s">
        <v>1699</v>
      </c>
      <c r="F250" s="8" t="s">
        <v>1700</v>
      </c>
      <c r="G250" s="9" t="s">
        <v>51</v>
      </c>
      <c r="H250" s="9" t="s">
        <v>106</v>
      </c>
      <c r="I250" s="10">
        <v>543</v>
      </c>
      <c r="J250" s="11" t="s">
        <v>1718</v>
      </c>
      <c r="K250" s="30" t="s">
        <v>1944</v>
      </c>
      <c r="L250" s="31">
        <v>43634</v>
      </c>
      <c r="M250" s="31">
        <v>43648</v>
      </c>
      <c r="N250" s="32"/>
      <c r="O250" s="32"/>
      <c r="P250" s="20" t="s">
        <v>67</v>
      </c>
      <c r="Q250" s="33">
        <v>1</v>
      </c>
      <c r="R250" s="33">
        <v>1</v>
      </c>
      <c r="S250" s="33">
        <v>0</v>
      </c>
      <c r="T250" s="38"/>
      <c r="U250" s="38"/>
      <c r="V250" s="38">
        <v>43861</v>
      </c>
      <c r="W250" s="38">
        <v>44012</v>
      </c>
      <c r="X250" s="38" t="s">
        <v>68</v>
      </c>
      <c r="Y250" s="38">
        <v>0</v>
      </c>
      <c r="Z250" s="38">
        <v>43661</v>
      </c>
      <c r="AA250" s="38">
        <v>0</v>
      </c>
      <c r="AB250" s="38">
        <v>43756</v>
      </c>
      <c r="AC250" s="38">
        <v>0</v>
      </c>
      <c r="AD250" s="38">
        <v>43994</v>
      </c>
      <c r="AE250" s="20">
        <v>5</v>
      </c>
      <c r="AF250" s="20">
        <v>5</v>
      </c>
      <c r="AG250" s="9" t="s">
        <v>1720</v>
      </c>
      <c r="AH250" s="9" t="s">
        <v>1934</v>
      </c>
      <c r="AI250" s="10" t="s">
        <v>1945</v>
      </c>
      <c r="AJ250" s="46" t="s">
        <v>1946</v>
      </c>
      <c r="AK250" s="47">
        <v>1865283927</v>
      </c>
      <c r="AL250" s="47">
        <v>0</v>
      </c>
      <c r="AM250" s="47">
        <v>1865283927</v>
      </c>
      <c r="AN250" s="72">
        <v>1865487602</v>
      </c>
      <c r="AO250" s="10" t="s">
        <v>1743</v>
      </c>
      <c r="AP250" s="10" t="s">
        <v>1743</v>
      </c>
      <c r="AQ250" t="e">
        <f>VLOOKUP(TCoordinacion[[#This Row],[ID SISTEMA DE INFORMACION]],[1]!ProyectosSGMO[[#All],[IDPROYECTO]:[DEPARTAMENTO]],3,FALSE)</f>
        <v>#REF!</v>
      </c>
      <c r="AR250" t="e">
        <f>VLOOKUP(TCoordinacion[[#This Row],[ID SISTEMA DE INFORMACION]],[1]!ProyectosSGMO[[#All],[IDPROYECTO]:[DEPARTAMENTO]],4,FALSE)</f>
        <v>#REF!</v>
      </c>
      <c r="AS250">
        <v>8560</v>
      </c>
    </row>
    <row r="251" spans="1:45" ht="54" hidden="1" customHeight="1" x14ac:dyDescent="0.3">
      <c r="A251" s="62">
        <v>10183</v>
      </c>
      <c r="B251" s="5" t="s">
        <v>1947</v>
      </c>
      <c r="C251" s="5">
        <v>1</v>
      </c>
      <c r="D251" s="6" t="s">
        <v>103</v>
      </c>
      <c r="E251" s="7" t="s">
        <v>1699</v>
      </c>
      <c r="F251" s="8" t="s">
        <v>1948</v>
      </c>
      <c r="G251" s="9" t="s">
        <v>51</v>
      </c>
      <c r="H251" s="9" t="s">
        <v>1754</v>
      </c>
      <c r="I251" s="10">
        <v>545</v>
      </c>
      <c r="J251" s="11" t="s">
        <v>1718</v>
      </c>
      <c r="K251" s="30" t="s">
        <v>1949</v>
      </c>
      <c r="L251" s="31">
        <v>44081</v>
      </c>
      <c r="M251" s="31">
        <v>44088</v>
      </c>
      <c r="N251" s="32"/>
      <c r="O251" s="32"/>
      <c r="P251" s="20" t="s">
        <v>67</v>
      </c>
      <c r="Q251" s="33">
        <v>1</v>
      </c>
      <c r="R251" s="33">
        <v>1</v>
      </c>
      <c r="S251" s="33">
        <v>0</v>
      </c>
      <c r="T251" s="38"/>
      <c r="U251" s="38"/>
      <c r="V251" s="38">
        <v>44252</v>
      </c>
      <c r="W251" s="38">
        <v>44377</v>
      </c>
      <c r="X251" s="38" t="s">
        <v>68</v>
      </c>
      <c r="Y251" s="38">
        <v>0</v>
      </c>
      <c r="Z251" s="38">
        <v>44140</v>
      </c>
      <c r="AA251" s="38">
        <v>0</v>
      </c>
      <c r="AB251" s="38">
        <v>44315</v>
      </c>
      <c r="AC251" s="38">
        <v>0</v>
      </c>
      <c r="AD251" s="38">
        <v>44315</v>
      </c>
      <c r="AE251" s="20">
        <v>4</v>
      </c>
      <c r="AF251" s="20">
        <v>4</v>
      </c>
      <c r="AG251" s="9" t="s">
        <v>1950</v>
      </c>
      <c r="AH251" s="9" t="s">
        <v>1951</v>
      </c>
      <c r="AI251" s="10" t="s">
        <v>1952</v>
      </c>
      <c r="AJ251" s="46" t="s">
        <v>1953</v>
      </c>
      <c r="AK251" s="47">
        <v>859593615</v>
      </c>
      <c r="AL251" s="47">
        <v>0</v>
      </c>
      <c r="AM251" s="47">
        <v>859593615</v>
      </c>
      <c r="AN251" s="72"/>
      <c r="AO251" s="10" t="s">
        <v>1743</v>
      </c>
      <c r="AP251" s="10" t="s">
        <v>1743</v>
      </c>
      <c r="AQ251" t="e">
        <f>VLOOKUP(TCoordinacion[[#This Row],[ID SISTEMA DE INFORMACION]],[1]!ProyectosSGMO[[#All],[IDPROYECTO]:[DEPARTAMENTO]],3,FALSE)</f>
        <v>#REF!</v>
      </c>
      <c r="AR251" t="e">
        <f>VLOOKUP(TCoordinacion[[#This Row],[ID SISTEMA DE INFORMACION]],[1]!ProyectosSGMO[[#All],[IDPROYECTO]:[DEPARTAMENTO]],4,FALSE)</f>
        <v>#REF!</v>
      </c>
      <c r="AS251">
        <v>10183</v>
      </c>
    </row>
    <row r="252" spans="1:45" ht="54" hidden="1" customHeight="1" x14ac:dyDescent="0.3">
      <c r="A252" s="62">
        <v>7023</v>
      </c>
      <c r="B252" s="5" t="s">
        <v>1954</v>
      </c>
      <c r="C252" s="5">
        <v>1</v>
      </c>
      <c r="D252" s="6" t="s">
        <v>103</v>
      </c>
      <c r="E252" s="7" t="s">
        <v>1699</v>
      </c>
      <c r="F252" s="8" t="s">
        <v>1955</v>
      </c>
      <c r="G252" s="9" t="s">
        <v>51</v>
      </c>
      <c r="H252" s="9" t="s">
        <v>1754</v>
      </c>
      <c r="I252" s="10">
        <v>548</v>
      </c>
      <c r="J252" s="11" t="s">
        <v>1718</v>
      </c>
      <c r="K252" s="30" t="s">
        <v>1956</v>
      </c>
      <c r="L252" s="31">
        <v>43572</v>
      </c>
      <c r="M252" s="31">
        <v>43874</v>
      </c>
      <c r="N252" s="32"/>
      <c r="O252" s="32"/>
      <c r="P252" s="20" t="s">
        <v>67</v>
      </c>
      <c r="Q252" s="33">
        <v>1</v>
      </c>
      <c r="R252" s="33">
        <v>1</v>
      </c>
      <c r="S252" s="33">
        <v>0</v>
      </c>
      <c r="T252" s="38"/>
      <c r="U252" s="38"/>
      <c r="V252" s="38">
        <v>44098</v>
      </c>
      <c r="W252" s="38">
        <v>44196</v>
      </c>
      <c r="X252" s="38" t="s">
        <v>68</v>
      </c>
      <c r="Y252" s="38">
        <v>0</v>
      </c>
      <c r="Z252" s="38">
        <v>44026</v>
      </c>
      <c r="AA252" s="38">
        <v>0</v>
      </c>
      <c r="AB252" s="38">
        <v>44091</v>
      </c>
      <c r="AC252" s="38">
        <v>0</v>
      </c>
      <c r="AD252" s="38">
        <v>44160</v>
      </c>
      <c r="AE252" s="20">
        <v>6</v>
      </c>
      <c r="AF252" s="20">
        <v>4</v>
      </c>
      <c r="AG252" s="9" t="s">
        <v>1957</v>
      </c>
      <c r="AH252" s="9" t="s">
        <v>1827</v>
      </c>
      <c r="AI252" s="10" t="s">
        <v>1958</v>
      </c>
      <c r="AJ252" s="46" t="s">
        <v>1959</v>
      </c>
      <c r="AK252" s="47">
        <v>578750191</v>
      </c>
      <c r="AL252" s="47">
        <v>0</v>
      </c>
      <c r="AM252" s="47">
        <v>578750191</v>
      </c>
      <c r="AN252" s="72">
        <v>578905131</v>
      </c>
      <c r="AO252" s="10" t="s">
        <v>1743</v>
      </c>
      <c r="AP252" s="10" t="s">
        <v>1743</v>
      </c>
      <c r="AQ252" t="e">
        <f>VLOOKUP(TCoordinacion[[#This Row],[ID SISTEMA DE INFORMACION]],[1]!ProyectosSGMO[[#All],[IDPROYECTO]:[DEPARTAMENTO]],3,FALSE)</f>
        <v>#REF!</v>
      </c>
      <c r="AR252" t="e">
        <f>VLOOKUP(TCoordinacion[[#This Row],[ID SISTEMA DE INFORMACION]],[1]!ProyectosSGMO[[#All],[IDPROYECTO]:[DEPARTAMENTO]],4,FALSE)</f>
        <v>#REF!</v>
      </c>
      <c r="AS252">
        <v>7023</v>
      </c>
    </row>
    <row r="253" spans="1:45" ht="54" hidden="1" customHeight="1" x14ac:dyDescent="0.3">
      <c r="A253" s="62">
        <v>5467</v>
      </c>
      <c r="B253" s="5" t="s">
        <v>1960</v>
      </c>
      <c r="C253" s="5">
        <v>1</v>
      </c>
      <c r="D253" s="6" t="s">
        <v>103</v>
      </c>
      <c r="E253" s="7" t="s">
        <v>104</v>
      </c>
      <c r="F253" s="8" t="s">
        <v>1961</v>
      </c>
      <c r="G253" s="9" t="s">
        <v>65</v>
      </c>
      <c r="H253" s="9" t="s">
        <v>65</v>
      </c>
      <c r="I253" s="10">
        <v>549</v>
      </c>
      <c r="J253" s="11" t="s">
        <v>1701</v>
      </c>
      <c r="K253" s="30" t="s">
        <v>1693</v>
      </c>
      <c r="L253" s="31">
        <v>43572</v>
      </c>
      <c r="M253" s="31">
        <v>44055</v>
      </c>
      <c r="N253" s="32"/>
      <c r="O253" s="32"/>
      <c r="P253" s="20" t="s">
        <v>67</v>
      </c>
      <c r="Q253" s="33">
        <v>1</v>
      </c>
      <c r="R253" s="33">
        <v>1</v>
      </c>
      <c r="S253" s="33">
        <v>0</v>
      </c>
      <c r="T253" s="38"/>
      <c r="U253" s="38"/>
      <c r="V253" s="38">
        <v>44186</v>
      </c>
      <c r="W253" s="38">
        <v>44377</v>
      </c>
      <c r="X253" s="38" t="s">
        <v>68</v>
      </c>
      <c r="Y253" s="38">
        <v>44238</v>
      </c>
      <c r="Z253" s="38">
        <v>44075</v>
      </c>
      <c r="AA253" s="38">
        <v>0</v>
      </c>
      <c r="AB253" s="38">
        <v>44237</v>
      </c>
      <c r="AC253" s="38">
        <v>0</v>
      </c>
      <c r="AD253" s="38">
        <v>44237</v>
      </c>
      <c r="AE253" s="20">
        <v>6</v>
      </c>
      <c r="AF253" s="20">
        <v>6</v>
      </c>
      <c r="AG253" s="9" t="s">
        <v>1720</v>
      </c>
      <c r="AH253" s="9" t="s">
        <v>1962</v>
      </c>
      <c r="AI253" s="10" t="s">
        <v>1963</v>
      </c>
      <c r="AJ253" s="46" t="s">
        <v>1964</v>
      </c>
      <c r="AK253" s="47">
        <v>2103415900</v>
      </c>
      <c r="AL253" s="47">
        <v>0</v>
      </c>
      <c r="AM253" s="47">
        <v>2103415900</v>
      </c>
      <c r="AN253" s="72">
        <v>2103418983</v>
      </c>
      <c r="AO253" s="10" t="s">
        <v>1704</v>
      </c>
      <c r="AP253" s="10" t="s">
        <v>804</v>
      </c>
      <c r="AQ253" t="e">
        <f>VLOOKUP(TCoordinacion[[#This Row],[ID SISTEMA DE INFORMACION]],[1]!ProyectosSGMO[[#All],[IDPROYECTO]:[DEPARTAMENTO]],3,FALSE)</f>
        <v>#REF!</v>
      </c>
      <c r="AR253" t="e">
        <f>VLOOKUP(TCoordinacion[[#This Row],[ID SISTEMA DE INFORMACION]],[1]!ProyectosSGMO[[#All],[IDPROYECTO]:[DEPARTAMENTO]],4,FALSE)</f>
        <v>#REF!</v>
      </c>
      <c r="AS253">
        <v>5467</v>
      </c>
    </row>
    <row r="254" spans="1:45" ht="54" hidden="1" customHeight="1" x14ac:dyDescent="0.3">
      <c r="A254" s="63">
        <v>5922</v>
      </c>
      <c r="B254" s="5" t="s">
        <v>1965</v>
      </c>
      <c r="C254" s="5">
        <v>1</v>
      </c>
      <c r="D254" s="6" t="s">
        <v>103</v>
      </c>
      <c r="E254" s="7" t="s">
        <v>1699</v>
      </c>
      <c r="F254" s="8" t="s">
        <v>1966</v>
      </c>
      <c r="G254" s="9" t="s">
        <v>65</v>
      </c>
      <c r="H254" s="9" t="s">
        <v>65</v>
      </c>
      <c r="I254" s="10">
        <v>550</v>
      </c>
      <c r="J254" s="11" t="s">
        <v>1701</v>
      </c>
      <c r="K254" s="30" t="s">
        <v>1693</v>
      </c>
      <c r="L254" s="31">
        <v>43762</v>
      </c>
      <c r="M254" s="31">
        <v>0</v>
      </c>
      <c r="N254" s="32"/>
      <c r="O254" s="32"/>
      <c r="P254" s="20" t="s">
        <v>123</v>
      </c>
      <c r="Q254" s="33">
        <v>0</v>
      </c>
      <c r="R254" s="33">
        <v>0</v>
      </c>
      <c r="S254" s="33">
        <v>0</v>
      </c>
      <c r="T254" s="38"/>
      <c r="U254" s="38"/>
      <c r="V254" s="38">
        <v>44926</v>
      </c>
      <c r="W254" s="38">
        <v>44926</v>
      </c>
      <c r="X254" s="38" t="s">
        <v>68</v>
      </c>
      <c r="Y254" s="38">
        <v>0</v>
      </c>
      <c r="Z254" s="38">
        <v>0</v>
      </c>
      <c r="AA254" s="38">
        <v>0</v>
      </c>
      <c r="AB254" s="38">
        <v>0</v>
      </c>
      <c r="AC254" s="38">
        <v>0</v>
      </c>
      <c r="AD254" s="38">
        <v>0</v>
      </c>
      <c r="AE254" s="20">
        <v>6</v>
      </c>
      <c r="AF254" s="20">
        <v>6</v>
      </c>
      <c r="AG254" s="9" t="s">
        <v>1830</v>
      </c>
      <c r="AH254" s="9" t="s">
        <v>1967</v>
      </c>
      <c r="AI254" s="10" t="s">
        <v>1968</v>
      </c>
      <c r="AJ254" s="46" t="s">
        <v>1969</v>
      </c>
      <c r="AK254" s="47">
        <v>620702136.55999994</v>
      </c>
      <c r="AL254" s="47">
        <v>0</v>
      </c>
      <c r="AM254" s="47">
        <v>620702136.55999994</v>
      </c>
      <c r="AN254" s="48">
        <v>533300849</v>
      </c>
      <c r="AO254" s="10" t="s">
        <v>299</v>
      </c>
      <c r="AP254" s="10" t="s">
        <v>1834</v>
      </c>
      <c r="AQ254" t="e">
        <f>VLOOKUP(TCoordinacion[[#This Row],[ID SISTEMA DE INFORMACION]],[1]!ProyectosSGMO[[#All],[IDPROYECTO]:[DEPARTAMENTO]],3,FALSE)</f>
        <v>#REF!</v>
      </c>
      <c r="AR254" t="e">
        <f>VLOOKUP(TCoordinacion[[#This Row],[ID SISTEMA DE INFORMACION]],[1]!ProyectosSGMO[[#All],[IDPROYECTO]:[DEPARTAMENTO]],4,FALSE)</f>
        <v>#REF!</v>
      </c>
      <c r="AS254">
        <v>5922</v>
      </c>
    </row>
    <row r="255" spans="1:45" ht="54" hidden="1" customHeight="1" x14ac:dyDescent="0.3">
      <c r="A255" s="62">
        <v>5921</v>
      </c>
      <c r="B255" s="5" t="s">
        <v>1970</v>
      </c>
      <c r="C255" s="5">
        <v>1</v>
      </c>
      <c r="D255" s="6" t="s">
        <v>103</v>
      </c>
      <c r="E255" s="7" t="s">
        <v>1699</v>
      </c>
      <c r="F255" s="8" t="s">
        <v>1971</v>
      </c>
      <c r="G255" s="9" t="s">
        <v>65</v>
      </c>
      <c r="H255" s="9" t="s">
        <v>65</v>
      </c>
      <c r="I255" s="10">
        <v>554</v>
      </c>
      <c r="J255" s="11" t="s">
        <v>1701</v>
      </c>
      <c r="K255" s="30" t="s">
        <v>1693</v>
      </c>
      <c r="L255" s="31">
        <v>43879</v>
      </c>
      <c r="M255" s="31">
        <v>44343</v>
      </c>
      <c r="N255" s="32"/>
      <c r="O255" s="32"/>
      <c r="P255" s="20" t="s">
        <v>67</v>
      </c>
      <c r="Q255" s="33">
        <v>1</v>
      </c>
      <c r="R255" s="33">
        <v>1</v>
      </c>
      <c r="S255" s="33">
        <v>0</v>
      </c>
      <c r="T255" s="38"/>
      <c r="U255" s="38"/>
      <c r="V255" s="38">
        <v>44436</v>
      </c>
      <c r="W255" s="38">
        <v>0</v>
      </c>
      <c r="X255" s="38" t="s">
        <v>68</v>
      </c>
      <c r="Y255" s="38">
        <v>0</v>
      </c>
      <c r="Z255" s="38">
        <v>44371</v>
      </c>
      <c r="AA255" s="38">
        <v>0</v>
      </c>
      <c r="AB255" s="38">
        <v>44469</v>
      </c>
      <c r="AC255" s="38">
        <v>0</v>
      </c>
      <c r="AD255" s="38">
        <v>44469</v>
      </c>
      <c r="AE255" s="20">
        <v>5.5</v>
      </c>
      <c r="AF255" s="20">
        <v>5.5</v>
      </c>
      <c r="AG255" s="9" t="s">
        <v>1972</v>
      </c>
      <c r="AH255" s="9" t="s">
        <v>1973</v>
      </c>
      <c r="AI255" s="10" t="s">
        <v>1832</v>
      </c>
      <c r="AJ255" s="46" t="s">
        <v>1833</v>
      </c>
      <c r="AK255" s="47">
        <v>500620178.55000001</v>
      </c>
      <c r="AL255" s="47">
        <v>0</v>
      </c>
      <c r="AM255" s="47">
        <v>500620178.55000001</v>
      </c>
      <c r="AN255" s="48">
        <v>423728814</v>
      </c>
      <c r="AO255" s="10" t="s">
        <v>299</v>
      </c>
      <c r="AP255" s="10" t="s">
        <v>300</v>
      </c>
      <c r="AQ255" t="e">
        <f>VLOOKUP(TCoordinacion[[#This Row],[ID SISTEMA DE INFORMACION]],[1]!ProyectosSGMO[[#All],[IDPROYECTO]:[DEPARTAMENTO]],3,FALSE)</f>
        <v>#REF!</v>
      </c>
      <c r="AR255" t="e">
        <f>VLOOKUP(TCoordinacion[[#This Row],[ID SISTEMA DE INFORMACION]],[1]!ProyectosSGMO[[#All],[IDPROYECTO]:[DEPARTAMENTO]],4,FALSE)</f>
        <v>#REF!</v>
      </c>
      <c r="AS255">
        <v>5921</v>
      </c>
    </row>
    <row r="256" spans="1:45" ht="54" hidden="1" customHeight="1" x14ac:dyDescent="0.3">
      <c r="A256" s="62">
        <v>8677</v>
      </c>
      <c r="B256" s="5" t="s">
        <v>1974</v>
      </c>
      <c r="C256" s="5">
        <v>1</v>
      </c>
      <c r="D256" s="6" t="s">
        <v>103</v>
      </c>
      <c r="E256" s="7" t="s">
        <v>1699</v>
      </c>
      <c r="F256" s="8" t="s">
        <v>1975</v>
      </c>
      <c r="G256" s="9" t="s">
        <v>51</v>
      </c>
      <c r="H256" s="9" t="s">
        <v>1754</v>
      </c>
      <c r="I256" s="10">
        <v>556</v>
      </c>
      <c r="J256" s="11" t="s">
        <v>1718</v>
      </c>
      <c r="K256" s="30" t="s">
        <v>1976</v>
      </c>
      <c r="L256" s="31">
        <v>43654</v>
      </c>
      <c r="M256" s="31">
        <v>43766</v>
      </c>
      <c r="N256" s="32"/>
      <c r="O256" s="32"/>
      <c r="P256" s="20" t="s">
        <v>67</v>
      </c>
      <c r="Q256" s="33">
        <v>1</v>
      </c>
      <c r="R256" s="33">
        <v>1</v>
      </c>
      <c r="S256" s="33">
        <v>0</v>
      </c>
      <c r="T256" s="38"/>
      <c r="U256" s="38"/>
      <c r="V256" s="38">
        <v>43875</v>
      </c>
      <c r="W256" s="38">
        <v>44012</v>
      </c>
      <c r="X256" s="38" t="s">
        <v>68</v>
      </c>
      <c r="Y256" s="38">
        <v>0</v>
      </c>
      <c r="Z256" s="38">
        <v>43784</v>
      </c>
      <c r="AA256" s="38">
        <v>0</v>
      </c>
      <c r="AB256" s="38">
        <v>44021</v>
      </c>
      <c r="AC256" s="38">
        <v>44257</v>
      </c>
      <c r="AD256" s="38">
        <v>44021</v>
      </c>
      <c r="AE256" s="20">
        <v>2.7</v>
      </c>
      <c r="AF256" s="20">
        <v>2.7</v>
      </c>
      <c r="AG256" s="9" t="s">
        <v>1977</v>
      </c>
      <c r="AH256" s="9" t="s">
        <v>1827</v>
      </c>
      <c r="AI256" s="10" t="s">
        <v>1978</v>
      </c>
      <c r="AJ256" s="46" t="s">
        <v>1979</v>
      </c>
      <c r="AK256" s="47">
        <v>359078419</v>
      </c>
      <c r="AL256" s="47">
        <v>0</v>
      </c>
      <c r="AM256" s="47">
        <v>359078419</v>
      </c>
      <c r="AN256" s="72">
        <v>359078420</v>
      </c>
      <c r="AO256" s="10" t="s">
        <v>1743</v>
      </c>
      <c r="AP256" s="10" t="s">
        <v>1743</v>
      </c>
      <c r="AQ256" t="e">
        <f>VLOOKUP(TCoordinacion[[#This Row],[ID SISTEMA DE INFORMACION]],[1]!ProyectosSGMO[[#All],[IDPROYECTO]:[DEPARTAMENTO]],3,FALSE)</f>
        <v>#REF!</v>
      </c>
      <c r="AR256" t="e">
        <f>VLOOKUP(TCoordinacion[[#This Row],[ID SISTEMA DE INFORMACION]],[1]!ProyectosSGMO[[#All],[IDPROYECTO]:[DEPARTAMENTO]],4,FALSE)</f>
        <v>#REF!</v>
      </c>
      <c r="AS256">
        <v>8677</v>
      </c>
    </row>
    <row r="257" spans="1:45" ht="54" hidden="1" customHeight="1" x14ac:dyDescent="0.3">
      <c r="A257" s="62">
        <v>9315</v>
      </c>
      <c r="B257" s="5" t="s">
        <v>1980</v>
      </c>
      <c r="C257" s="5">
        <v>1</v>
      </c>
      <c r="D257" s="6" t="s">
        <v>103</v>
      </c>
      <c r="E257" s="7" t="s">
        <v>1699</v>
      </c>
      <c r="F257" s="8" t="s">
        <v>1948</v>
      </c>
      <c r="G257" s="9" t="s">
        <v>51</v>
      </c>
      <c r="H257" s="9" t="s">
        <v>106</v>
      </c>
      <c r="I257" s="10">
        <v>558</v>
      </c>
      <c r="J257" s="11" t="s">
        <v>1718</v>
      </c>
      <c r="K257" s="30" t="s">
        <v>1981</v>
      </c>
      <c r="L257" s="31">
        <v>43671</v>
      </c>
      <c r="M257" s="31">
        <v>43690</v>
      </c>
      <c r="N257" s="32"/>
      <c r="O257" s="32"/>
      <c r="P257" s="20" t="s">
        <v>67</v>
      </c>
      <c r="Q257" s="33">
        <v>1</v>
      </c>
      <c r="R257" s="33">
        <v>1</v>
      </c>
      <c r="S257" s="33">
        <v>0</v>
      </c>
      <c r="T257" s="38"/>
      <c r="U257" s="38"/>
      <c r="V257" s="38">
        <v>43866</v>
      </c>
      <c r="W257" s="38">
        <v>44196</v>
      </c>
      <c r="X257" s="38" t="s">
        <v>68</v>
      </c>
      <c r="Y257" s="38">
        <v>0</v>
      </c>
      <c r="Z257" s="38">
        <v>43720</v>
      </c>
      <c r="AA257" s="38">
        <v>0</v>
      </c>
      <c r="AB257" s="38">
        <v>43972</v>
      </c>
      <c r="AC257" s="38">
        <v>0</v>
      </c>
      <c r="AD257" s="38">
        <v>43972</v>
      </c>
      <c r="AE257" s="20">
        <v>4</v>
      </c>
      <c r="AF257" s="20">
        <v>4</v>
      </c>
      <c r="AG257" s="9" t="s">
        <v>1720</v>
      </c>
      <c r="AH257" s="9" t="s">
        <v>1982</v>
      </c>
      <c r="AI257" s="10" t="s">
        <v>1983</v>
      </c>
      <c r="AJ257" s="46" t="s">
        <v>1984</v>
      </c>
      <c r="AK257" s="47">
        <v>1258293146</v>
      </c>
      <c r="AL257" s="47">
        <v>0</v>
      </c>
      <c r="AM257" s="47">
        <v>1258293146</v>
      </c>
      <c r="AN257" s="47"/>
      <c r="AO257" s="10" t="s">
        <v>1743</v>
      </c>
      <c r="AP257" s="10" t="s">
        <v>1743</v>
      </c>
      <c r="AQ257" t="e">
        <f>VLOOKUP(TCoordinacion[[#This Row],[ID SISTEMA DE INFORMACION]],[1]!ProyectosSGMO[[#All],[IDPROYECTO]:[DEPARTAMENTO]],3,FALSE)</f>
        <v>#REF!</v>
      </c>
      <c r="AR257" t="e">
        <f>VLOOKUP(TCoordinacion[[#This Row],[ID SISTEMA DE INFORMACION]],[1]!ProyectosSGMO[[#All],[IDPROYECTO]:[DEPARTAMENTO]],4,FALSE)</f>
        <v>#REF!</v>
      </c>
      <c r="AS257">
        <v>9315</v>
      </c>
    </row>
    <row r="258" spans="1:45" ht="54" hidden="1" customHeight="1" x14ac:dyDescent="0.3">
      <c r="A258" s="62">
        <v>7333</v>
      </c>
      <c r="B258" s="5" t="s">
        <v>1985</v>
      </c>
      <c r="C258" s="5">
        <v>1</v>
      </c>
      <c r="D258" s="6" t="s">
        <v>103</v>
      </c>
      <c r="E258" s="7" t="s">
        <v>1699</v>
      </c>
      <c r="F258" s="8" t="s">
        <v>1986</v>
      </c>
      <c r="G258" s="9" t="s">
        <v>65</v>
      </c>
      <c r="H258" s="9" t="s">
        <v>65</v>
      </c>
      <c r="I258" s="10">
        <v>571</v>
      </c>
      <c r="J258" s="11" t="s">
        <v>1701</v>
      </c>
      <c r="K258" s="30" t="s">
        <v>1693</v>
      </c>
      <c r="L258" s="31">
        <v>43762</v>
      </c>
      <c r="M258" s="31">
        <v>0</v>
      </c>
      <c r="N258" s="32"/>
      <c r="O258" s="32"/>
      <c r="P258" s="20" t="s">
        <v>322</v>
      </c>
      <c r="Q258" s="33">
        <v>1</v>
      </c>
      <c r="R258" s="33">
        <v>0.97570000000000001</v>
      </c>
      <c r="S258" s="33">
        <v>-2.4299999999999988E-2</v>
      </c>
      <c r="T258" s="38"/>
      <c r="U258" s="38"/>
      <c r="V258" s="38">
        <v>44810</v>
      </c>
      <c r="W258" s="38">
        <v>44926</v>
      </c>
      <c r="X258" s="38" t="s">
        <v>68</v>
      </c>
      <c r="Y258" s="38">
        <v>44532</v>
      </c>
      <c r="Z258" s="38">
        <v>44532</v>
      </c>
      <c r="AA258" s="38">
        <v>44601</v>
      </c>
      <c r="AB258" s="38">
        <v>44601</v>
      </c>
      <c r="AC258" s="38">
        <v>44839</v>
      </c>
      <c r="AD258" s="38">
        <v>0</v>
      </c>
      <c r="AE258" s="20">
        <v>6</v>
      </c>
      <c r="AF258" s="20">
        <v>6</v>
      </c>
      <c r="AG258" s="9" t="s">
        <v>1987</v>
      </c>
      <c r="AH258" s="9" t="s">
        <v>1988</v>
      </c>
      <c r="AI258" s="10" t="s">
        <v>1989</v>
      </c>
      <c r="AJ258" s="46" t="s">
        <v>1990</v>
      </c>
      <c r="AK258" s="47">
        <v>0</v>
      </c>
      <c r="AL258" s="47">
        <v>0</v>
      </c>
      <c r="AM258" s="47">
        <v>0</v>
      </c>
      <c r="AN258" s="48">
        <v>550847458</v>
      </c>
      <c r="AO258" s="10" t="s">
        <v>299</v>
      </c>
      <c r="AP258" s="10" t="s">
        <v>300</v>
      </c>
      <c r="AQ258" t="e">
        <f>VLOOKUP(TCoordinacion[[#This Row],[ID SISTEMA DE INFORMACION]],[1]!ProyectosSGMO[[#All],[IDPROYECTO]:[DEPARTAMENTO]],3,FALSE)</f>
        <v>#REF!</v>
      </c>
      <c r="AR258" t="e">
        <f>VLOOKUP(TCoordinacion[[#This Row],[ID SISTEMA DE INFORMACION]],[1]!ProyectosSGMO[[#All],[IDPROYECTO]:[DEPARTAMENTO]],4,FALSE)</f>
        <v>#REF!</v>
      </c>
      <c r="AS258">
        <v>7333</v>
      </c>
    </row>
    <row r="259" spans="1:45" ht="54" hidden="1" customHeight="1" x14ac:dyDescent="0.3">
      <c r="A259" s="62">
        <v>7834</v>
      </c>
      <c r="B259" s="5" t="s">
        <v>1991</v>
      </c>
      <c r="C259" s="5">
        <v>1</v>
      </c>
      <c r="D259" s="6" t="s">
        <v>103</v>
      </c>
      <c r="E259" s="7" t="s">
        <v>1699</v>
      </c>
      <c r="F259" s="8" t="s">
        <v>1992</v>
      </c>
      <c r="G259" s="9" t="s">
        <v>65</v>
      </c>
      <c r="H259" s="9" t="s">
        <v>65</v>
      </c>
      <c r="I259" s="10">
        <v>573</v>
      </c>
      <c r="J259" s="11" t="s">
        <v>1701</v>
      </c>
      <c r="K259" s="30" t="s">
        <v>1693</v>
      </c>
      <c r="L259" s="31">
        <v>43762</v>
      </c>
      <c r="M259" s="31">
        <v>44335</v>
      </c>
      <c r="N259" s="32"/>
      <c r="O259" s="32"/>
      <c r="P259" s="20" t="s">
        <v>322</v>
      </c>
      <c r="Q259" s="33">
        <v>1</v>
      </c>
      <c r="R259" s="33">
        <v>1</v>
      </c>
      <c r="S259" s="33">
        <v>0</v>
      </c>
      <c r="T259" s="38"/>
      <c r="U259" s="38"/>
      <c r="V259" s="38">
        <v>44858</v>
      </c>
      <c r="W259" s="38">
        <v>44926</v>
      </c>
      <c r="X259" s="38" t="s">
        <v>68</v>
      </c>
      <c r="Y259" s="38">
        <v>0</v>
      </c>
      <c r="Z259" s="38">
        <v>44355</v>
      </c>
      <c r="AA259" s="38">
        <v>0</v>
      </c>
      <c r="AB259" s="38">
        <v>44468</v>
      </c>
      <c r="AC259" s="38">
        <v>44833</v>
      </c>
      <c r="AD259" s="38">
        <v>0</v>
      </c>
      <c r="AE259" s="20">
        <v>6</v>
      </c>
      <c r="AF259" s="20">
        <v>6</v>
      </c>
      <c r="AG259" s="9" t="s">
        <v>1993</v>
      </c>
      <c r="AH259" s="9" t="s">
        <v>1994</v>
      </c>
      <c r="AI259" s="10" t="s">
        <v>1995</v>
      </c>
      <c r="AJ259" s="46" t="s">
        <v>1789</v>
      </c>
      <c r="AK259" s="47">
        <v>476228814</v>
      </c>
      <c r="AL259" s="47">
        <v>0</v>
      </c>
      <c r="AM259" s="47">
        <v>476228814</v>
      </c>
      <c r="AN259" s="48">
        <v>423728814</v>
      </c>
      <c r="AO259" s="10" t="s">
        <v>299</v>
      </c>
      <c r="AP259" s="10" t="s">
        <v>300</v>
      </c>
      <c r="AQ259" t="e">
        <f>VLOOKUP(TCoordinacion[[#This Row],[ID SISTEMA DE INFORMACION]],[1]!ProyectosSGMO[[#All],[IDPROYECTO]:[DEPARTAMENTO]],3,FALSE)</f>
        <v>#REF!</v>
      </c>
      <c r="AR259" t="e">
        <f>VLOOKUP(TCoordinacion[[#This Row],[ID SISTEMA DE INFORMACION]],[1]!ProyectosSGMO[[#All],[IDPROYECTO]:[DEPARTAMENTO]],4,FALSE)</f>
        <v>#REF!</v>
      </c>
      <c r="AS259">
        <v>7834</v>
      </c>
    </row>
    <row r="260" spans="1:45" ht="54" hidden="1" customHeight="1" x14ac:dyDescent="0.3">
      <c r="A260" s="62">
        <v>7470</v>
      </c>
      <c r="B260" s="5" t="s">
        <v>1996</v>
      </c>
      <c r="C260" s="5">
        <v>1</v>
      </c>
      <c r="D260" s="6" t="s">
        <v>103</v>
      </c>
      <c r="E260" s="7" t="s">
        <v>1699</v>
      </c>
      <c r="F260" s="8" t="s">
        <v>1997</v>
      </c>
      <c r="G260" s="9" t="s">
        <v>65</v>
      </c>
      <c r="H260" s="9" t="s">
        <v>65</v>
      </c>
      <c r="I260" s="10">
        <v>574</v>
      </c>
      <c r="J260" s="11" t="s">
        <v>1701</v>
      </c>
      <c r="K260" s="30" t="s">
        <v>1693</v>
      </c>
      <c r="L260" s="31">
        <v>43762</v>
      </c>
      <c r="M260" s="31">
        <v>0</v>
      </c>
      <c r="N260" s="32"/>
      <c r="O260" s="32"/>
      <c r="P260" s="20" t="s">
        <v>67</v>
      </c>
      <c r="Q260" s="33">
        <v>1</v>
      </c>
      <c r="R260" s="33">
        <v>1</v>
      </c>
      <c r="S260" s="33">
        <v>0</v>
      </c>
      <c r="T260" s="38"/>
      <c r="U260" s="38"/>
      <c r="V260" s="38">
        <v>44743</v>
      </c>
      <c r="W260" s="38">
        <v>44925</v>
      </c>
      <c r="X260" s="38" t="s">
        <v>68</v>
      </c>
      <c r="Y260" s="38">
        <v>0</v>
      </c>
      <c r="Z260" s="38">
        <v>44593</v>
      </c>
      <c r="AA260" s="38">
        <v>0</v>
      </c>
      <c r="AB260" s="38">
        <v>44593</v>
      </c>
      <c r="AC260" s="38">
        <v>44826</v>
      </c>
      <c r="AD260" s="38">
        <v>44826</v>
      </c>
      <c r="AE260" s="20">
        <v>6</v>
      </c>
      <c r="AF260" s="20">
        <v>6</v>
      </c>
      <c r="AG260" s="9" t="s">
        <v>1998</v>
      </c>
      <c r="AH260" s="9" t="s">
        <v>1999</v>
      </c>
      <c r="AI260" s="10" t="s">
        <v>2000</v>
      </c>
      <c r="AJ260" s="46" t="s">
        <v>2001</v>
      </c>
      <c r="AK260" s="47">
        <v>593219431</v>
      </c>
      <c r="AL260" s="47">
        <v>0</v>
      </c>
      <c r="AM260" s="47">
        <v>593219431</v>
      </c>
      <c r="AN260" s="71">
        <v>593220339</v>
      </c>
      <c r="AO260" s="10" t="s">
        <v>299</v>
      </c>
      <c r="AP260" s="10" t="s">
        <v>1834</v>
      </c>
      <c r="AQ260" t="e">
        <f>VLOOKUP(TCoordinacion[[#This Row],[ID SISTEMA DE INFORMACION]],[1]!ProyectosSGMO[[#All],[IDPROYECTO]:[DEPARTAMENTO]],3,FALSE)</f>
        <v>#REF!</v>
      </c>
      <c r="AR260" t="e">
        <f>VLOOKUP(TCoordinacion[[#This Row],[ID SISTEMA DE INFORMACION]],[1]!ProyectosSGMO[[#All],[IDPROYECTO]:[DEPARTAMENTO]],4,FALSE)</f>
        <v>#REF!</v>
      </c>
      <c r="AS260">
        <v>7470</v>
      </c>
    </row>
    <row r="261" spans="1:45" ht="54" hidden="1" customHeight="1" x14ac:dyDescent="0.3">
      <c r="A261" s="62">
        <v>7429</v>
      </c>
      <c r="B261" s="5" t="s">
        <v>2002</v>
      </c>
      <c r="C261" s="5">
        <v>1</v>
      </c>
      <c r="D261" s="6" t="s">
        <v>103</v>
      </c>
      <c r="E261" s="7" t="s">
        <v>1699</v>
      </c>
      <c r="F261" s="8" t="s">
        <v>2003</v>
      </c>
      <c r="G261" s="9" t="s">
        <v>65</v>
      </c>
      <c r="H261" s="9" t="s">
        <v>65</v>
      </c>
      <c r="I261" s="10">
        <v>575</v>
      </c>
      <c r="J261" s="11" t="s">
        <v>1701</v>
      </c>
      <c r="K261" s="30" t="s">
        <v>1693</v>
      </c>
      <c r="L261" s="31">
        <v>43572</v>
      </c>
      <c r="M261" s="31">
        <v>0</v>
      </c>
      <c r="N261" s="32"/>
      <c r="O261" s="32"/>
      <c r="P261" s="20" t="s">
        <v>123</v>
      </c>
      <c r="Q261" s="33">
        <v>0</v>
      </c>
      <c r="R261" s="33">
        <v>0</v>
      </c>
      <c r="S261" s="33">
        <v>0</v>
      </c>
      <c r="T261" s="38"/>
      <c r="U261" s="38"/>
      <c r="V261" s="38">
        <v>44920</v>
      </c>
      <c r="W261" s="38">
        <v>44926</v>
      </c>
      <c r="X261" s="38" t="s">
        <v>68</v>
      </c>
      <c r="Y261" s="38">
        <v>0</v>
      </c>
      <c r="Z261" s="38">
        <v>0</v>
      </c>
      <c r="AA261" s="38">
        <v>0</v>
      </c>
      <c r="AB261" s="38">
        <v>0</v>
      </c>
      <c r="AC261" s="38">
        <v>0</v>
      </c>
      <c r="AD261" s="38">
        <v>0</v>
      </c>
      <c r="AE261" s="20">
        <v>6</v>
      </c>
      <c r="AF261" s="20">
        <v>3</v>
      </c>
      <c r="AG261" s="9" t="s">
        <v>1830</v>
      </c>
      <c r="AH261" s="9" t="s">
        <v>2004</v>
      </c>
      <c r="AI261" s="10" t="s">
        <v>2005</v>
      </c>
      <c r="AJ261" s="46" t="s">
        <v>2006</v>
      </c>
      <c r="AK261" s="47">
        <v>446028369</v>
      </c>
      <c r="AL261" s="47">
        <v>0</v>
      </c>
      <c r="AM261" s="47">
        <v>446028369</v>
      </c>
      <c r="AN261" s="48">
        <v>423728814</v>
      </c>
      <c r="AO261" s="10" t="s">
        <v>299</v>
      </c>
      <c r="AP261" s="10" t="s">
        <v>1834</v>
      </c>
      <c r="AQ261" t="e">
        <f>VLOOKUP(TCoordinacion[[#This Row],[ID SISTEMA DE INFORMACION]],[1]!ProyectosSGMO[[#All],[IDPROYECTO]:[DEPARTAMENTO]],3,FALSE)</f>
        <v>#REF!</v>
      </c>
      <c r="AR261" t="e">
        <f>VLOOKUP(TCoordinacion[[#This Row],[ID SISTEMA DE INFORMACION]],[1]!ProyectosSGMO[[#All],[IDPROYECTO]:[DEPARTAMENTO]],4,FALSE)</f>
        <v>#REF!</v>
      </c>
      <c r="AS261">
        <v>7429</v>
      </c>
    </row>
    <row r="262" spans="1:45" ht="54" hidden="1" customHeight="1" x14ac:dyDescent="0.3">
      <c r="A262" s="62">
        <v>9195</v>
      </c>
      <c r="B262" s="5" t="s">
        <v>2007</v>
      </c>
      <c r="C262" s="5">
        <v>1</v>
      </c>
      <c r="D262" s="6" t="s">
        <v>103</v>
      </c>
      <c r="E262" s="7" t="s">
        <v>1699</v>
      </c>
      <c r="F262" s="8" t="s">
        <v>2008</v>
      </c>
      <c r="G262" s="9" t="s">
        <v>65</v>
      </c>
      <c r="H262" s="9" t="s">
        <v>65</v>
      </c>
      <c r="I262" s="10">
        <v>592</v>
      </c>
      <c r="J262" s="11" t="s">
        <v>1718</v>
      </c>
      <c r="K262" s="30" t="s">
        <v>2009</v>
      </c>
      <c r="L262" s="31">
        <v>43572</v>
      </c>
      <c r="M262" s="31">
        <v>44347</v>
      </c>
      <c r="N262" s="32"/>
      <c r="O262" s="32"/>
      <c r="P262" s="20" t="s">
        <v>67</v>
      </c>
      <c r="Q262" s="33">
        <v>1</v>
      </c>
      <c r="R262" s="33">
        <v>1</v>
      </c>
      <c r="S262" s="33">
        <v>0</v>
      </c>
      <c r="T262" s="38"/>
      <c r="U262" s="38"/>
      <c r="V262" s="38">
        <v>44588</v>
      </c>
      <c r="W262" s="38">
        <v>44561</v>
      </c>
      <c r="X262" s="38" t="s">
        <v>68</v>
      </c>
      <c r="Y262" s="38">
        <v>44376</v>
      </c>
      <c r="Z262" s="38">
        <v>44376</v>
      </c>
      <c r="AA262" s="38">
        <v>44474</v>
      </c>
      <c r="AB262" s="38">
        <v>44474</v>
      </c>
      <c r="AC262" s="38">
        <v>44660</v>
      </c>
      <c r="AD262" s="38">
        <v>44706</v>
      </c>
      <c r="AE262" s="20">
        <v>6</v>
      </c>
      <c r="AF262" s="20">
        <v>6</v>
      </c>
      <c r="AG262" s="9" t="s">
        <v>2010</v>
      </c>
      <c r="AH262" s="9" t="s">
        <v>2011</v>
      </c>
      <c r="AI262" s="10" t="s">
        <v>2012</v>
      </c>
      <c r="AJ262" s="46" t="s">
        <v>2013</v>
      </c>
      <c r="AK262" s="47">
        <v>847457627</v>
      </c>
      <c r="AL262" s="47">
        <v>0</v>
      </c>
      <c r="AM262" s="47">
        <v>847457627</v>
      </c>
      <c r="AN262" s="47">
        <v>847457627</v>
      </c>
      <c r="AO262" s="10" t="s">
        <v>1771</v>
      </c>
      <c r="AP262" s="10" t="s">
        <v>804</v>
      </c>
      <c r="AQ262" t="e">
        <f>VLOOKUP(TCoordinacion[[#This Row],[ID SISTEMA DE INFORMACION]],[1]!ProyectosSGMO[[#All],[IDPROYECTO]:[DEPARTAMENTO]],3,FALSE)</f>
        <v>#REF!</v>
      </c>
      <c r="AR262" t="e">
        <f>VLOOKUP(TCoordinacion[[#This Row],[ID SISTEMA DE INFORMACION]],[1]!ProyectosSGMO[[#All],[IDPROYECTO]:[DEPARTAMENTO]],4,FALSE)</f>
        <v>#REF!</v>
      </c>
      <c r="AS262">
        <v>9195</v>
      </c>
    </row>
    <row r="263" spans="1:45" ht="54" hidden="1" customHeight="1" x14ac:dyDescent="0.3">
      <c r="A263" s="62">
        <v>8799</v>
      </c>
      <c r="B263" s="5" t="s">
        <v>2014</v>
      </c>
      <c r="C263" s="5">
        <v>1</v>
      </c>
      <c r="D263" s="6" t="s">
        <v>103</v>
      </c>
      <c r="E263" s="7" t="s">
        <v>1699</v>
      </c>
      <c r="F263" s="8" t="s">
        <v>2015</v>
      </c>
      <c r="G263" s="9" t="s">
        <v>65</v>
      </c>
      <c r="H263" s="9" t="s">
        <v>65</v>
      </c>
      <c r="I263" s="10">
        <v>601</v>
      </c>
      <c r="J263" s="11" t="s">
        <v>1718</v>
      </c>
      <c r="K263" s="30" t="s">
        <v>2009</v>
      </c>
      <c r="L263" s="31">
        <v>43572</v>
      </c>
      <c r="M263" s="31">
        <v>0</v>
      </c>
      <c r="N263" s="32"/>
      <c r="O263" s="32"/>
      <c r="P263" s="20" t="s">
        <v>67</v>
      </c>
      <c r="Q263" s="33">
        <v>1</v>
      </c>
      <c r="R263" s="33">
        <v>1</v>
      </c>
      <c r="S263" s="33">
        <v>0</v>
      </c>
      <c r="T263" s="38"/>
      <c r="U263" s="38"/>
      <c r="V263" s="38">
        <v>44767</v>
      </c>
      <c r="W263" s="38">
        <v>44926</v>
      </c>
      <c r="X263" s="38" t="s">
        <v>68</v>
      </c>
      <c r="Y263" s="38">
        <v>44659</v>
      </c>
      <c r="Z263" s="38">
        <v>44659</v>
      </c>
      <c r="AA263" s="38">
        <v>0</v>
      </c>
      <c r="AB263" s="38">
        <v>44832</v>
      </c>
      <c r="AC263" s="38">
        <v>0</v>
      </c>
      <c r="AD263" s="38">
        <v>44832</v>
      </c>
      <c r="AE263" s="20">
        <v>6</v>
      </c>
      <c r="AF263" s="20">
        <v>6</v>
      </c>
      <c r="AG263" s="9" t="s">
        <v>2016</v>
      </c>
      <c r="AH263" s="9" t="s">
        <v>2017</v>
      </c>
      <c r="AI263" s="10" t="s">
        <v>2018</v>
      </c>
      <c r="AJ263" s="46" t="s">
        <v>2019</v>
      </c>
      <c r="AK263" s="47">
        <v>423728812</v>
      </c>
      <c r="AL263" s="47">
        <v>0</v>
      </c>
      <c r="AM263" s="47">
        <v>423728812</v>
      </c>
      <c r="AN263" s="47">
        <v>423728813</v>
      </c>
      <c r="AO263" s="10" t="s">
        <v>1771</v>
      </c>
      <c r="AP263" s="10" t="s">
        <v>804</v>
      </c>
      <c r="AQ263" t="e">
        <f>VLOOKUP(TCoordinacion[[#This Row],[ID SISTEMA DE INFORMACION]],[1]!ProyectosSGMO[[#All],[IDPROYECTO]:[DEPARTAMENTO]],3,FALSE)</f>
        <v>#REF!</v>
      </c>
      <c r="AR263" t="e">
        <f>VLOOKUP(TCoordinacion[[#This Row],[ID SISTEMA DE INFORMACION]],[1]!ProyectosSGMO[[#All],[IDPROYECTO]:[DEPARTAMENTO]],4,FALSE)</f>
        <v>#REF!</v>
      </c>
      <c r="AS263">
        <v>8799</v>
      </c>
    </row>
    <row r="264" spans="1:45" ht="54" hidden="1" customHeight="1" x14ac:dyDescent="0.3">
      <c r="A264" s="62">
        <v>8813</v>
      </c>
      <c r="B264" s="5" t="s">
        <v>2020</v>
      </c>
      <c r="C264" s="5">
        <v>1</v>
      </c>
      <c r="D264" s="6" t="s">
        <v>103</v>
      </c>
      <c r="E264" s="7" t="s">
        <v>1699</v>
      </c>
      <c r="F264" s="8" t="s">
        <v>2021</v>
      </c>
      <c r="G264" s="9" t="s">
        <v>65</v>
      </c>
      <c r="H264" s="9" t="s">
        <v>65</v>
      </c>
      <c r="I264" s="10">
        <v>603</v>
      </c>
      <c r="J264" s="11" t="s">
        <v>1718</v>
      </c>
      <c r="K264" s="30" t="s">
        <v>2009</v>
      </c>
      <c r="L264" s="31">
        <v>43572</v>
      </c>
      <c r="M264" s="31">
        <v>44334</v>
      </c>
      <c r="N264" s="32"/>
      <c r="O264" s="32"/>
      <c r="P264" s="20" t="s">
        <v>433</v>
      </c>
      <c r="Q264" s="33">
        <v>1</v>
      </c>
      <c r="R264" s="33">
        <v>0.96719999999999995</v>
      </c>
      <c r="S264" s="33">
        <v>-3.2800000000000051E-2</v>
      </c>
      <c r="T264" s="38"/>
      <c r="U264" s="38"/>
      <c r="V264" s="38">
        <v>44537</v>
      </c>
      <c r="W264" s="38">
        <v>44773</v>
      </c>
      <c r="X264" s="38" t="s">
        <v>68</v>
      </c>
      <c r="Y264" s="38">
        <v>0</v>
      </c>
      <c r="Z264" s="38">
        <v>44389</v>
      </c>
      <c r="AA264" s="38">
        <v>0</v>
      </c>
      <c r="AB264" s="38">
        <v>44833</v>
      </c>
      <c r="AC264" s="38">
        <v>0</v>
      </c>
      <c r="AD264" s="38">
        <v>44833</v>
      </c>
      <c r="AE264" s="20">
        <v>5</v>
      </c>
      <c r="AF264" s="20">
        <v>5</v>
      </c>
      <c r="AG264" s="9" t="s">
        <v>2022</v>
      </c>
      <c r="AH264" s="9" t="s">
        <v>2023</v>
      </c>
      <c r="AI264" s="10" t="s">
        <v>2024</v>
      </c>
      <c r="AJ264" s="46" t="s">
        <v>2025</v>
      </c>
      <c r="AK264" s="47">
        <v>423728813</v>
      </c>
      <c r="AL264" s="47">
        <v>0</v>
      </c>
      <c r="AM264" s="47">
        <v>423728813</v>
      </c>
      <c r="AN264" s="49">
        <v>423728813</v>
      </c>
      <c r="AO264" s="10" t="s">
        <v>2026</v>
      </c>
      <c r="AP264" s="10" t="s">
        <v>2027</v>
      </c>
      <c r="AQ264" t="e">
        <f>VLOOKUP(TCoordinacion[[#This Row],[ID SISTEMA DE INFORMACION]],[1]!ProyectosSGMO[[#All],[IDPROYECTO]:[DEPARTAMENTO]],3,FALSE)</f>
        <v>#REF!</v>
      </c>
      <c r="AR264" t="e">
        <f>VLOOKUP(TCoordinacion[[#This Row],[ID SISTEMA DE INFORMACION]],[1]!ProyectosSGMO[[#All],[IDPROYECTO]:[DEPARTAMENTO]],4,FALSE)</f>
        <v>#REF!</v>
      </c>
      <c r="AS264">
        <v>8813</v>
      </c>
    </row>
    <row r="265" spans="1:45" ht="54" hidden="1" customHeight="1" x14ac:dyDescent="0.3">
      <c r="A265" s="62">
        <v>10555</v>
      </c>
      <c r="B265" s="5" t="s">
        <v>2028</v>
      </c>
      <c r="C265" s="5">
        <v>1</v>
      </c>
      <c r="D265" s="6" t="s">
        <v>103</v>
      </c>
      <c r="E265" s="7" t="s">
        <v>1699</v>
      </c>
      <c r="F265" s="8" t="s">
        <v>2029</v>
      </c>
      <c r="G265" s="9" t="s">
        <v>51</v>
      </c>
      <c r="H265" s="9" t="s">
        <v>1754</v>
      </c>
      <c r="I265" s="10">
        <v>616</v>
      </c>
      <c r="J265" s="11" t="s">
        <v>1718</v>
      </c>
      <c r="K265" s="30" t="s">
        <v>2030</v>
      </c>
      <c r="L265" s="31">
        <v>43749</v>
      </c>
      <c r="M265" s="31">
        <v>43753</v>
      </c>
      <c r="N265" s="32"/>
      <c r="O265" s="32"/>
      <c r="P265" s="20" t="s">
        <v>67</v>
      </c>
      <c r="Q265" s="33">
        <v>1</v>
      </c>
      <c r="R265" s="33">
        <v>1</v>
      </c>
      <c r="S265" s="33">
        <v>0</v>
      </c>
      <c r="T265" s="38"/>
      <c r="U265" s="38"/>
      <c r="V265" s="38">
        <v>44067</v>
      </c>
      <c r="W265" s="38">
        <v>44196</v>
      </c>
      <c r="X265" s="38" t="s">
        <v>68</v>
      </c>
      <c r="Y265" s="38">
        <v>0</v>
      </c>
      <c r="Z265" s="38">
        <v>43784</v>
      </c>
      <c r="AA265" s="38">
        <v>0</v>
      </c>
      <c r="AB265" s="38">
        <v>44168</v>
      </c>
      <c r="AC265" s="38">
        <v>0</v>
      </c>
      <c r="AD265" s="38">
        <v>44168</v>
      </c>
      <c r="AE265" s="20">
        <v>4</v>
      </c>
      <c r="AF265" s="20">
        <v>4</v>
      </c>
      <c r="AG265" s="9" t="s">
        <v>1720</v>
      </c>
      <c r="AH265" s="9" t="s">
        <v>1888</v>
      </c>
      <c r="AI265" s="10" t="s">
        <v>2031</v>
      </c>
      <c r="AJ265" s="46" t="s">
        <v>2032</v>
      </c>
      <c r="AK265" s="47">
        <v>328810000</v>
      </c>
      <c r="AL265" s="47">
        <v>0</v>
      </c>
      <c r="AM265" s="47">
        <v>328810000</v>
      </c>
      <c r="AN265" s="72"/>
      <c r="AO265" s="10" t="s">
        <v>1743</v>
      </c>
      <c r="AP265" s="10" t="s">
        <v>1743</v>
      </c>
      <c r="AQ265" t="e">
        <f>VLOOKUP(TCoordinacion[[#This Row],[ID SISTEMA DE INFORMACION]],[1]!ProyectosSGMO[[#All],[IDPROYECTO]:[DEPARTAMENTO]],3,FALSE)</f>
        <v>#REF!</v>
      </c>
      <c r="AR265" t="e">
        <f>VLOOKUP(TCoordinacion[[#This Row],[ID SISTEMA DE INFORMACION]],[1]!ProyectosSGMO[[#All],[IDPROYECTO]:[DEPARTAMENTO]],4,FALSE)</f>
        <v>#REF!</v>
      </c>
      <c r="AS265">
        <v>10555</v>
      </c>
    </row>
    <row r="266" spans="1:45" ht="54" hidden="1" customHeight="1" x14ac:dyDescent="0.3">
      <c r="A266" s="62">
        <v>7629</v>
      </c>
      <c r="B266" s="5" t="s">
        <v>2033</v>
      </c>
      <c r="C266" s="5">
        <v>1</v>
      </c>
      <c r="D266" s="6" t="s">
        <v>103</v>
      </c>
      <c r="E266" s="7" t="s">
        <v>104</v>
      </c>
      <c r="F266" s="8" t="s">
        <v>2034</v>
      </c>
      <c r="G266" s="9" t="s">
        <v>51</v>
      </c>
      <c r="H266" s="9" t="s">
        <v>106</v>
      </c>
      <c r="I266" s="10">
        <v>664</v>
      </c>
      <c r="J266" s="11" t="s">
        <v>1718</v>
      </c>
      <c r="K266" s="30" t="s">
        <v>2035</v>
      </c>
      <c r="L266" s="31">
        <v>43572</v>
      </c>
      <c r="M266" s="31">
        <v>43654</v>
      </c>
      <c r="N266" s="32"/>
      <c r="O266" s="32"/>
      <c r="P266" s="20" t="s">
        <v>67</v>
      </c>
      <c r="Q266" s="33">
        <v>1</v>
      </c>
      <c r="R266" s="33">
        <v>1</v>
      </c>
      <c r="S266" s="33">
        <v>0</v>
      </c>
      <c r="T266" s="38"/>
      <c r="U266" s="38"/>
      <c r="V266" s="38">
        <v>43777</v>
      </c>
      <c r="W266" s="38">
        <v>0</v>
      </c>
      <c r="X266" s="38" t="s">
        <v>68</v>
      </c>
      <c r="Y266" s="38">
        <v>0</v>
      </c>
      <c r="Z266" s="38">
        <v>43719</v>
      </c>
      <c r="AA266" s="38">
        <v>0</v>
      </c>
      <c r="AB266" s="38" t="s">
        <v>2036</v>
      </c>
      <c r="AC266" s="38">
        <v>0</v>
      </c>
      <c r="AD266" s="38">
        <v>44001</v>
      </c>
      <c r="AE266" s="20">
        <v>4</v>
      </c>
      <c r="AF266" s="20">
        <v>4</v>
      </c>
      <c r="AG266" s="9" t="s">
        <v>2037</v>
      </c>
      <c r="AH266" s="9" t="s">
        <v>2038</v>
      </c>
      <c r="AI266" s="10" t="s">
        <v>2039</v>
      </c>
      <c r="AJ266" s="46" t="s">
        <v>2040</v>
      </c>
      <c r="AK266" s="47">
        <v>2217239328</v>
      </c>
      <c r="AL266" s="47">
        <v>0</v>
      </c>
      <c r="AM266" s="47">
        <v>2217239328</v>
      </c>
      <c r="AN266" s="47"/>
      <c r="AO266" s="10" t="s">
        <v>1743</v>
      </c>
      <c r="AP266" s="10" t="s">
        <v>1743</v>
      </c>
      <c r="AQ266" t="e">
        <f>VLOOKUP(TCoordinacion[[#This Row],[ID SISTEMA DE INFORMACION]],[1]!ProyectosSGMO[[#All],[IDPROYECTO]:[DEPARTAMENTO]],3,FALSE)</f>
        <v>#REF!</v>
      </c>
      <c r="AR266" t="e">
        <f>VLOOKUP(TCoordinacion[[#This Row],[ID SISTEMA DE INFORMACION]],[1]!ProyectosSGMO[[#All],[IDPROYECTO]:[DEPARTAMENTO]],4,FALSE)</f>
        <v>#REF!</v>
      </c>
      <c r="AS266">
        <v>7629</v>
      </c>
    </row>
    <row r="267" spans="1:45" ht="54" hidden="1" customHeight="1" x14ac:dyDescent="0.3">
      <c r="A267" s="62">
        <v>9136</v>
      </c>
      <c r="B267" s="5" t="s">
        <v>2041</v>
      </c>
      <c r="C267" s="5">
        <v>1</v>
      </c>
      <c r="D267" s="6" t="s">
        <v>103</v>
      </c>
      <c r="E267" s="7" t="s">
        <v>1699</v>
      </c>
      <c r="F267" s="8" t="s">
        <v>2042</v>
      </c>
      <c r="G267" s="9" t="s">
        <v>65</v>
      </c>
      <c r="H267" s="9" t="s">
        <v>65</v>
      </c>
      <c r="I267" s="10">
        <v>675</v>
      </c>
      <c r="J267" s="11" t="s">
        <v>1718</v>
      </c>
      <c r="K267" s="30" t="s">
        <v>2009</v>
      </c>
      <c r="L267" s="31">
        <v>43572</v>
      </c>
      <c r="M267" s="31">
        <v>0</v>
      </c>
      <c r="N267" s="32"/>
      <c r="O267" s="32"/>
      <c r="P267" s="20" t="s">
        <v>68</v>
      </c>
      <c r="Q267" s="33">
        <v>1</v>
      </c>
      <c r="R267" s="33">
        <v>0.44450000000000001</v>
      </c>
      <c r="S267" s="33">
        <v>-0.55549999999999999</v>
      </c>
      <c r="T267" s="38"/>
      <c r="U267" s="38"/>
      <c r="V267" s="38">
        <v>44926</v>
      </c>
      <c r="W267" s="38">
        <v>44926</v>
      </c>
      <c r="X267" s="38" t="s">
        <v>68</v>
      </c>
      <c r="Y267" s="38">
        <v>44834</v>
      </c>
      <c r="Z267" s="38">
        <v>44834</v>
      </c>
      <c r="AA267" s="38">
        <v>0</v>
      </c>
      <c r="AB267" s="38">
        <v>0</v>
      </c>
      <c r="AC267" s="38">
        <v>0</v>
      </c>
      <c r="AD267" s="38">
        <v>0</v>
      </c>
      <c r="AE267" s="20">
        <v>10</v>
      </c>
      <c r="AF267" s="20">
        <v>5</v>
      </c>
      <c r="AG267" s="9" t="s">
        <v>2043</v>
      </c>
      <c r="AH267" s="9" t="s">
        <v>2044</v>
      </c>
      <c r="AI267" s="10" t="s">
        <v>2045</v>
      </c>
      <c r="AJ267" s="46" t="s">
        <v>2046</v>
      </c>
      <c r="AK267" s="47">
        <v>824576271</v>
      </c>
      <c r="AL267" s="47">
        <v>0</v>
      </c>
      <c r="AM267" s="47">
        <v>824576271</v>
      </c>
      <c r="AN267" s="49">
        <v>824576271</v>
      </c>
      <c r="AO267" s="10" t="s">
        <v>2026</v>
      </c>
      <c r="AP267" s="10" t="s">
        <v>2027</v>
      </c>
      <c r="AQ267" t="e">
        <f>VLOOKUP(TCoordinacion[[#This Row],[ID SISTEMA DE INFORMACION]],[1]!ProyectosSGMO[[#All],[IDPROYECTO]:[DEPARTAMENTO]],3,FALSE)</f>
        <v>#REF!</v>
      </c>
      <c r="AR267" t="e">
        <f>VLOOKUP(TCoordinacion[[#This Row],[ID SISTEMA DE INFORMACION]],[1]!ProyectosSGMO[[#All],[IDPROYECTO]:[DEPARTAMENTO]],4,FALSE)</f>
        <v>#REF!</v>
      </c>
      <c r="AS267">
        <v>9136</v>
      </c>
    </row>
    <row r="268" spans="1:45" ht="54" hidden="1" customHeight="1" x14ac:dyDescent="0.3">
      <c r="A268" s="62">
        <v>9607</v>
      </c>
      <c r="B268" s="5" t="s">
        <v>2047</v>
      </c>
      <c r="C268" s="5">
        <v>1</v>
      </c>
      <c r="D268" s="6" t="s">
        <v>103</v>
      </c>
      <c r="E268" s="7" t="s">
        <v>104</v>
      </c>
      <c r="F268" s="8" t="s">
        <v>2034</v>
      </c>
      <c r="G268" s="9" t="s">
        <v>51</v>
      </c>
      <c r="H268" s="9" t="s">
        <v>106</v>
      </c>
      <c r="I268" s="10">
        <v>687</v>
      </c>
      <c r="J268" s="11" t="s">
        <v>1718</v>
      </c>
      <c r="K268" s="30" t="s">
        <v>2048</v>
      </c>
      <c r="L268" s="31">
        <v>43690</v>
      </c>
      <c r="M268" s="31">
        <v>43731</v>
      </c>
      <c r="N268" s="32"/>
      <c r="O268" s="32"/>
      <c r="P268" s="20" t="s">
        <v>67</v>
      </c>
      <c r="Q268" s="33">
        <v>1</v>
      </c>
      <c r="R268" s="33">
        <v>1</v>
      </c>
      <c r="S268" s="33">
        <v>0</v>
      </c>
      <c r="T268" s="38"/>
      <c r="U268" s="38"/>
      <c r="V268" s="38">
        <v>44097</v>
      </c>
      <c r="W268" s="38">
        <v>0</v>
      </c>
      <c r="X268" s="38" t="s">
        <v>68</v>
      </c>
      <c r="Y268" s="38">
        <v>0</v>
      </c>
      <c r="Z268" s="38">
        <v>43756</v>
      </c>
      <c r="AA268" s="38">
        <v>0</v>
      </c>
      <c r="AB268" s="38">
        <v>43881</v>
      </c>
      <c r="AC268" s="38">
        <v>44365</v>
      </c>
      <c r="AD268" s="38">
        <v>44365</v>
      </c>
      <c r="AE268" s="20">
        <v>6</v>
      </c>
      <c r="AF268" s="20">
        <v>6</v>
      </c>
      <c r="AG268" s="9" t="s">
        <v>1720</v>
      </c>
      <c r="AH268" s="9" t="s">
        <v>2049</v>
      </c>
      <c r="AI268" s="10" t="s">
        <v>2024</v>
      </c>
      <c r="AJ268" s="46" t="s">
        <v>2050</v>
      </c>
      <c r="AK268" s="47">
        <v>3098018267</v>
      </c>
      <c r="AL268" s="47">
        <v>0</v>
      </c>
      <c r="AM268" s="47">
        <v>3098018267</v>
      </c>
      <c r="AN268" s="72"/>
      <c r="AO268" s="10" t="s">
        <v>1751</v>
      </c>
      <c r="AP268" s="10" t="s">
        <v>1751</v>
      </c>
      <c r="AQ268" t="e">
        <f>VLOOKUP(TCoordinacion[[#This Row],[ID SISTEMA DE INFORMACION]],[1]!ProyectosSGMO[[#All],[IDPROYECTO]:[DEPARTAMENTO]],3,FALSE)</f>
        <v>#REF!</v>
      </c>
      <c r="AR268" t="e">
        <f>VLOOKUP(TCoordinacion[[#This Row],[ID SISTEMA DE INFORMACION]],[1]!ProyectosSGMO[[#All],[IDPROYECTO]:[DEPARTAMENTO]],4,FALSE)</f>
        <v>#REF!</v>
      </c>
      <c r="AS268">
        <v>9607</v>
      </c>
    </row>
    <row r="269" spans="1:45" ht="54" hidden="1" customHeight="1" x14ac:dyDescent="0.3">
      <c r="A269" s="62">
        <v>9297</v>
      </c>
      <c r="B269" s="5" t="s">
        <v>2051</v>
      </c>
      <c r="C269" s="5">
        <v>1</v>
      </c>
      <c r="D269" s="6" t="s">
        <v>103</v>
      </c>
      <c r="E269" s="7" t="s">
        <v>1699</v>
      </c>
      <c r="F269" s="8" t="s">
        <v>2052</v>
      </c>
      <c r="G269" s="9" t="s">
        <v>51</v>
      </c>
      <c r="H269" s="9" t="s">
        <v>106</v>
      </c>
      <c r="I269" s="10">
        <v>705</v>
      </c>
      <c r="J269" s="11" t="s">
        <v>1718</v>
      </c>
      <c r="K269" s="30" t="s">
        <v>2053</v>
      </c>
      <c r="L269" s="31">
        <v>43690</v>
      </c>
      <c r="M269" s="31">
        <v>44074</v>
      </c>
      <c r="N269" s="32"/>
      <c r="O269" s="32"/>
      <c r="P269" s="20" t="s">
        <v>67</v>
      </c>
      <c r="Q269" s="33">
        <v>1</v>
      </c>
      <c r="R269" s="33">
        <v>1</v>
      </c>
      <c r="S269" s="33">
        <v>0</v>
      </c>
      <c r="T269" s="38"/>
      <c r="U269" s="38"/>
      <c r="V269" s="38">
        <v>44196</v>
      </c>
      <c r="W269" s="38">
        <v>44196</v>
      </c>
      <c r="X269" s="38" t="s">
        <v>68</v>
      </c>
      <c r="Y269" s="38">
        <v>44117</v>
      </c>
      <c r="Z269" s="38">
        <v>44117</v>
      </c>
      <c r="AA269" s="38">
        <v>44168</v>
      </c>
      <c r="AB269" s="38">
        <v>44168</v>
      </c>
      <c r="AC269" s="38">
        <v>44383</v>
      </c>
      <c r="AD269" s="38">
        <v>44376</v>
      </c>
      <c r="AE269" s="20">
        <v>4</v>
      </c>
      <c r="AF269" s="20">
        <v>4</v>
      </c>
      <c r="AG269" s="9" t="s">
        <v>2054</v>
      </c>
      <c r="AH269" s="9" t="s">
        <v>2055</v>
      </c>
      <c r="AI269" s="10" t="s">
        <v>1844</v>
      </c>
      <c r="AJ269" s="46" t="s">
        <v>2056</v>
      </c>
      <c r="AK269" s="47">
        <v>694719411</v>
      </c>
      <c r="AL269" s="47">
        <v>249582629</v>
      </c>
      <c r="AM269" s="47">
        <v>944302040</v>
      </c>
      <c r="AN269" s="72">
        <v>694720247</v>
      </c>
      <c r="AO269" s="10" t="s">
        <v>1771</v>
      </c>
      <c r="AP269" s="10" t="s">
        <v>804</v>
      </c>
      <c r="AQ269" t="e">
        <f>VLOOKUP(TCoordinacion[[#This Row],[ID SISTEMA DE INFORMACION]],[1]!ProyectosSGMO[[#All],[IDPROYECTO]:[DEPARTAMENTO]],3,FALSE)</f>
        <v>#REF!</v>
      </c>
      <c r="AR269" t="e">
        <f>VLOOKUP(TCoordinacion[[#This Row],[ID SISTEMA DE INFORMACION]],[1]!ProyectosSGMO[[#All],[IDPROYECTO]:[DEPARTAMENTO]],4,FALSE)</f>
        <v>#REF!</v>
      </c>
      <c r="AS269">
        <v>9297</v>
      </c>
    </row>
    <row r="270" spans="1:45" ht="54" hidden="1" customHeight="1" x14ac:dyDescent="0.3">
      <c r="A270" s="62">
        <v>8673</v>
      </c>
      <c r="B270" s="5" t="s">
        <v>2057</v>
      </c>
      <c r="C270" s="5">
        <v>1</v>
      </c>
      <c r="D270" s="6" t="s">
        <v>103</v>
      </c>
      <c r="E270" s="7" t="s">
        <v>1699</v>
      </c>
      <c r="F270" s="8" t="s">
        <v>2058</v>
      </c>
      <c r="G270" s="9" t="s">
        <v>51</v>
      </c>
      <c r="H270" s="9" t="s">
        <v>106</v>
      </c>
      <c r="I270" s="10" t="s">
        <v>2059</v>
      </c>
      <c r="J270" s="11" t="s">
        <v>1718</v>
      </c>
      <c r="K270" s="30" t="s">
        <v>2060</v>
      </c>
      <c r="L270" s="31">
        <v>43664</v>
      </c>
      <c r="M270" s="31">
        <v>43697</v>
      </c>
      <c r="N270" s="32"/>
      <c r="O270" s="32"/>
      <c r="P270" s="20" t="s">
        <v>67</v>
      </c>
      <c r="Q270" s="33">
        <v>1</v>
      </c>
      <c r="R270" s="33">
        <v>1</v>
      </c>
      <c r="S270" s="33">
        <v>0</v>
      </c>
      <c r="T270" s="38"/>
      <c r="U270" s="38"/>
      <c r="V270" s="38">
        <v>44177</v>
      </c>
      <c r="W270" s="38">
        <v>44377</v>
      </c>
      <c r="X270" s="38" t="s">
        <v>68</v>
      </c>
      <c r="Y270" s="38">
        <v>0</v>
      </c>
      <c r="Z270" s="38">
        <v>43720</v>
      </c>
      <c r="AA270" s="38">
        <v>44145</v>
      </c>
      <c r="AB270" s="38">
        <v>44145</v>
      </c>
      <c r="AC270" s="38">
        <v>44245</v>
      </c>
      <c r="AD270" s="38">
        <v>44245</v>
      </c>
      <c r="AE270" s="20">
        <v>6</v>
      </c>
      <c r="AF270" s="20">
        <v>6</v>
      </c>
      <c r="AG270" s="9" t="s">
        <v>2061</v>
      </c>
      <c r="AH270" s="9" t="s">
        <v>2062</v>
      </c>
      <c r="AI270" s="10" t="s">
        <v>2063</v>
      </c>
      <c r="AJ270" s="46" t="s">
        <v>2064</v>
      </c>
      <c r="AK270" s="47">
        <v>2302225081</v>
      </c>
      <c r="AL270" s="47">
        <v>0</v>
      </c>
      <c r="AM270" s="47">
        <v>2302225081</v>
      </c>
      <c r="AN270" s="48">
        <v>2303008397</v>
      </c>
      <c r="AO270" s="10" t="s">
        <v>2026</v>
      </c>
      <c r="AP270" s="10" t="s">
        <v>241</v>
      </c>
      <c r="AQ270" t="e">
        <f>VLOOKUP(TCoordinacion[[#This Row],[ID SISTEMA DE INFORMACION]],[1]!ProyectosSGMO[[#All],[IDPROYECTO]:[DEPARTAMENTO]],3,FALSE)</f>
        <v>#REF!</v>
      </c>
      <c r="AR270" t="e">
        <f>VLOOKUP(TCoordinacion[[#This Row],[ID SISTEMA DE INFORMACION]],[1]!ProyectosSGMO[[#All],[IDPROYECTO]:[DEPARTAMENTO]],4,FALSE)</f>
        <v>#REF!</v>
      </c>
      <c r="AS270">
        <v>8673</v>
      </c>
    </row>
    <row r="271" spans="1:45" ht="54" hidden="1" customHeight="1" x14ac:dyDescent="0.3">
      <c r="A271" s="62">
        <v>9618</v>
      </c>
      <c r="B271" s="5" t="s">
        <v>2065</v>
      </c>
      <c r="C271" s="5">
        <v>2</v>
      </c>
      <c r="D271" s="6" t="s">
        <v>383</v>
      </c>
      <c r="E271" s="7" t="s">
        <v>2066</v>
      </c>
      <c r="F271" s="8" t="s">
        <v>2067</v>
      </c>
      <c r="G271" s="9" t="s">
        <v>51</v>
      </c>
      <c r="H271" s="20" t="s">
        <v>106</v>
      </c>
      <c r="I271" s="10">
        <v>406</v>
      </c>
      <c r="J271" s="11" t="s">
        <v>1718</v>
      </c>
      <c r="K271" s="30" t="s">
        <v>2068</v>
      </c>
      <c r="L271" s="31">
        <v>43612</v>
      </c>
      <c r="M271" s="31">
        <v>43620</v>
      </c>
      <c r="N271" s="32"/>
      <c r="O271" s="32"/>
      <c r="P271" s="20" t="s">
        <v>67</v>
      </c>
      <c r="Q271" s="33">
        <v>1</v>
      </c>
      <c r="R271" s="33">
        <v>1</v>
      </c>
      <c r="S271" s="33">
        <v>0</v>
      </c>
      <c r="T271" s="38"/>
      <c r="U271" s="38"/>
      <c r="V271" s="38">
        <v>43864</v>
      </c>
      <c r="W271" s="38">
        <v>0</v>
      </c>
      <c r="X271" s="38" t="s">
        <v>68</v>
      </c>
      <c r="Y271" s="38">
        <v>0</v>
      </c>
      <c r="Z271" s="38">
        <v>43650</v>
      </c>
      <c r="AA271" s="38">
        <v>0</v>
      </c>
      <c r="AB271" s="38">
        <v>43880</v>
      </c>
      <c r="AC271" s="38">
        <v>44027</v>
      </c>
      <c r="AD271" s="38">
        <v>0</v>
      </c>
      <c r="AE271" s="20">
        <v>6</v>
      </c>
      <c r="AF271" s="20">
        <v>8</v>
      </c>
      <c r="AG271" s="9" t="s">
        <v>2069</v>
      </c>
      <c r="AH271" s="9" t="s">
        <v>2070</v>
      </c>
      <c r="AI271" s="10" t="s">
        <v>2071</v>
      </c>
      <c r="AJ271" s="46">
        <v>0</v>
      </c>
      <c r="AK271" s="47">
        <v>2627349867</v>
      </c>
      <c r="AL271" s="47">
        <v>0</v>
      </c>
      <c r="AM271" s="47">
        <v>2627349867</v>
      </c>
      <c r="AN271" s="49">
        <v>2627555833</v>
      </c>
      <c r="AO271" s="10" t="s">
        <v>1743</v>
      </c>
      <c r="AP271" s="10" t="s">
        <v>1743</v>
      </c>
      <c r="AQ271" t="e">
        <f>VLOOKUP(TCoordinacion[[#This Row],[ID SISTEMA DE INFORMACION]],[1]!ProyectosSGMO[[#All],[IDPROYECTO]:[DEPARTAMENTO]],3,FALSE)</f>
        <v>#REF!</v>
      </c>
      <c r="AR271" t="e">
        <f>VLOOKUP(TCoordinacion[[#This Row],[ID SISTEMA DE INFORMACION]],[1]!ProyectosSGMO[[#All],[IDPROYECTO]:[DEPARTAMENTO]],4,FALSE)</f>
        <v>#REF!</v>
      </c>
      <c r="AS271">
        <v>9618</v>
      </c>
    </row>
    <row r="272" spans="1:45" ht="54" hidden="1" customHeight="1" x14ac:dyDescent="0.3">
      <c r="A272" s="62">
        <v>8409</v>
      </c>
      <c r="B272" s="5" t="s">
        <v>2072</v>
      </c>
      <c r="C272" s="5">
        <v>2</v>
      </c>
      <c r="D272" s="6" t="s">
        <v>383</v>
      </c>
      <c r="E272" s="7" t="s">
        <v>2066</v>
      </c>
      <c r="F272" s="8" t="s">
        <v>2073</v>
      </c>
      <c r="G272" s="9" t="s">
        <v>51</v>
      </c>
      <c r="H272" s="20" t="s">
        <v>106</v>
      </c>
      <c r="I272" s="10">
        <v>382</v>
      </c>
      <c r="J272" s="11" t="s">
        <v>1718</v>
      </c>
      <c r="K272" s="30" t="s">
        <v>2074</v>
      </c>
      <c r="L272" s="31">
        <v>43950</v>
      </c>
      <c r="M272" s="31">
        <v>43971</v>
      </c>
      <c r="N272" s="32"/>
      <c r="O272" s="32"/>
      <c r="P272" s="20" t="s">
        <v>67</v>
      </c>
      <c r="Q272" s="33">
        <v>1</v>
      </c>
      <c r="R272" s="33">
        <v>1</v>
      </c>
      <c r="S272" s="33">
        <v>0</v>
      </c>
      <c r="T272" s="38"/>
      <c r="U272" s="38"/>
      <c r="V272" s="38">
        <v>44255</v>
      </c>
      <c r="W272" s="38">
        <v>0</v>
      </c>
      <c r="X272" s="38" t="s">
        <v>68</v>
      </c>
      <c r="Y272" s="38">
        <v>44047</v>
      </c>
      <c r="Z272" s="38">
        <v>44047</v>
      </c>
      <c r="AA272" s="38">
        <v>0</v>
      </c>
      <c r="AB272" s="38">
        <v>44441</v>
      </c>
      <c r="AC272" s="38">
        <v>0</v>
      </c>
      <c r="AD272" s="38">
        <v>0</v>
      </c>
      <c r="AE272" s="20">
        <v>12</v>
      </c>
      <c r="AF272" s="20">
        <v>12</v>
      </c>
      <c r="AG272" s="9" t="s">
        <v>2075</v>
      </c>
      <c r="AH272" s="9" t="s">
        <v>2076</v>
      </c>
      <c r="AI272" s="10" t="s">
        <v>2077</v>
      </c>
      <c r="AJ272" s="46">
        <v>3183349601</v>
      </c>
      <c r="AK272" s="47">
        <v>2870804117</v>
      </c>
      <c r="AL272" s="47">
        <v>0</v>
      </c>
      <c r="AM272" s="47">
        <v>2870804117</v>
      </c>
      <c r="AN272" s="49">
        <v>2871448480</v>
      </c>
      <c r="AO272" s="10" t="s">
        <v>2078</v>
      </c>
      <c r="AP272" s="10" t="s">
        <v>437</v>
      </c>
      <c r="AQ272" t="e">
        <f>VLOOKUP(TCoordinacion[[#This Row],[ID SISTEMA DE INFORMACION]],[1]!ProyectosSGMO[[#All],[IDPROYECTO]:[DEPARTAMENTO]],3,FALSE)</f>
        <v>#REF!</v>
      </c>
      <c r="AR272" t="e">
        <f>VLOOKUP(TCoordinacion[[#This Row],[ID SISTEMA DE INFORMACION]],[1]!ProyectosSGMO[[#All],[IDPROYECTO]:[DEPARTAMENTO]],4,FALSE)</f>
        <v>#REF!</v>
      </c>
      <c r="AS272">
        <v>8409</v>
      </c>
    </row>
    <row r="273" spans="1:45" ht="54" hidden="1" customHeight="1" x14ac:dyDescent="0.3">
      <c r="A273" s="62">
        <v>9595</v>
      </c>
      <c r="B273" s="5" t="s">
        <v>2079</v>
      </c>
      <c r="C273" s="5">
        <v>2</v>
      </c>
      <c r="D273" s="6" t="s">
        <v>383</v>
      </c>
      <c r="E273" s="7" t="s">
        <v>2066</v>
      </c>
      <c r="F273" s="8" t="s">
        <v>2080</v>
      </c>
      <c r="G273" s="9" t="s">
        <v>51</v>
      </c>
      <c r="H273" s="20" t="s">
        <v>106</v>
      </c>
      <c r="I273" s="10">
        <v>403</v>
      </c>
      <c r="J273" s="11" t="s">
        <v>1718</v>
      </c>
      <c r="K273" s="30" t="s">
        <v>2081</v>
      </c>
      <c r="L273" s="31">
        <v>43565</v>
      </c>
      <c r="M273" s="31">
        <v>43571</v>
      </c>
      <c r="N273" s="32"/>
      <c r="O273" s="32"/>
      <c r="P273" s="20" t="s">
        <v>68</v>
      </c>
      <c r="Q273" s="33">
        <v>1</v>
      </c>
      <c r="R273" s="33">
        <v>0.7802</v>
      </c>
      <c r="S273" s="33">
        <v>-0.2198</v>
      </c>
      <c r="T273" s="38"/>
      <c r="U273" s="38"/>
      <c r="V273" s="38">
        <v>44592</v>
      </c>
      <c r="W273" s="38">
        <v>0</v>
      </c>
      <c r="X273" s="38" t="s">
        <v>794</v>
      </c>
      <c r="Y273" s="38">
        <v>0</v>
      </c>
      <c r="Z273" s="38">
        <v>43602</v>
      </c>
      <c r="AA273" s="38">
        <v>44139</v>
      </c>
      <c r="AB273" s="38">
        <v>44139</v>
      </c>
      <c r="AC273" s="38">
        <v>0</v>
      </c>
      <c r="AD273" s="38">
        <v>0</v>
      </c>
      <c r="AE273" s="20">
        <v>9</v>
      </c>
      <c r="AF273" s="20">
        <v>13</v>
      </c>
      <c r="AG273" s="9" t="s">
        <v>2082</v>
      </c>
      <c r="AH273" s="9" t="s">
        <v>2083</v>
      </c>
      <c r="AI273" s="10" t="s">
        <v>2084</v>
      </c>
      <c r="AJ273" s="46">
        <v>3005694003</v>
      </c>
      <c r="AK273" s="47">
        <v>7521382398.1499996</v>
      </c>
      <c r="AL273" s="47">
        <v>0</v>
      </c>
      <c r="AM273" s="47">
        <v>7521382398.1499996</v>
      </c>
      <c r="AN273" s="73">
        <v>7522914073</v>
      </c>
      <c r="AO273" s="10" t="s">
        <v>2078</v>
      </c>
      <c r="AP273" s="10" t="s">
        <v>437</v>
      </c>
      <c r="AQ273" t="e">
        <f>VLOOKUP(TCoordinacion[[#This Row],[ID SISTEMA DE INFORMACION]],[1]!ProyectosSGMO[[#All],[IDPROYECTO]:[DEPARTAMENTO]],3,FALSE)</f>
        <v>#REF!</v>
      </c>
      <c r="AR273" t="e">
        <f>VLOOKUP(TCoordinacion[[#This Row],[ID SISTEMA DE INFORMACION]],[1]!ProyectosSGMO[[#All],[IDPROYECTO]:[DEPARTAMENTO]],4,FALSE)</f>
        <v>#REF!</v>
      </c>
      <c r="AS273">
        <v>9595</v>
      </c>
    </row>
    <row r="274" spans="1:45" ht="54" hidden="1" customHeight="1" x14ac:dyDescent="0.3">
      <c r="A274" s="62">
        <v>7841</v>
      </c>
      <c r="B274" s="5" t="s">
        <v>2085</v>
      </c>
      <c r="C274" s="5">
        <v>2</v>
      </c>
      <c r="D274" s="6" t="s">
        <v>383</v>
      </c>
      <c r="E274" s="7" t="s">
        <v>2066</v>
      </c>
      <c r="F274" s="8" t="s">
        <v>2080</v>
      </c>
      <c r="G274" s="9" t="s">
        <v>65</v>
      </c>
      <c r="H274" s="9" t="s">
        <v>65</v>
      </c>
      <c r="I274" s="10">
        <v>542</v>
      </c>
      <c r="J274" s="11" t="s">
        <v>1701</v>
      </c>
      <c r="K274" s="30" t="s">
        <v>1693</v>
      </c>
      <c r="L274" s="31">
        <v>43797</v>
      </c>
      <c r="M274" s="31">
        <v>44114</v>
      </c>
      <c r="N274" s="32"/>
      <c r="O274" s="32"/>
      <c r="P274" s="20" t="s">
        <v>67</v>
      </c>
      <c r="Q274" s="33">
        <v>1</v>
      </c>
      <c r="R274" s="33">
        <v>1</v>
      </c>
      <c r="S274" s="33">
        <v>0</v>
      </c>
      <c r="T274" s="38"/>
      <c r="U274" s="38"/>
      <c r="V274" s="38">
        <v>44385</v>
      </c>
      <c r="W274" s="38">
        <v>0</v>
      </c>
      <c r="X274" s="38" t="s">
        <v>68</v>
      </c>
      <c r="Y274" s="38">
        <v>0</v>
      </c>
      <c r="Z274" s="38">
        <v>44122</v>
      </c>
      <c r="AA274" s="38">
        <v>44244</v>
      </c>
      <c r="AB274" s="38">
        <v>44244</v>
      </c>
      <c r="AC274" s="38">
        <v>44439</v>
      </c>
      <c r="AD274" s="38">
        <v>0</v>
      </c>
      <c r="AE274" s="20">
        <v>9</v>
      </c>
      <c r="AF274" s="20">
        <v>9</v>
      </c>
      <c r="AG274" s="9" t="s">
        <v>2086</v>
      </c>
      <c r="AH274" s="9" t="s">
        <v>2087</v>
      </c>
      <c r="AI274" s="10" t="s">
        <v>2088</v>
      </c>
      <c r="AJ274" s="46">
        <v>0</v>
      </c>
      <c r="AK274" s="47">
        <v>853286862</v>
      </c>
      <c r="AL274" s="47">
        <v>0</v>
      </c>
      <c r="AM274" s="47">
        <v>853286862</v>
      </c>
      <c r="AN274" s="49">
        <v>898196697</v>
      </c>
      <c r="AO274" s="10" t="s">
        <v>2078</v>
      </c>
      <c r="AP274" s="10" t="s">
        <v>437</v>
      </c>
      <c r="AQ274" t="e">
        <f>VLOOKUP(TCoordinacion[[#This Row],[ID SISTEMA DE INFORMACION]],[1]!ProyectosSGMO[[#All],[IDPROYECTO]:[DEPARTAMENTO]],3,FALSE)</f>
        <v>#REF!</v>
      </c>
      <c r="AR274" t="e">
        <f>VLOOKUP(TCoordinacion[[#This Row],[ID SISTEMA DE INFORMACION]],[1]!ProyectosSGMO[[#All],[IDPROYECTO]:[DEPARTAMENTO]],4,FALSE)</f>
        <v>#REF!</v>
      </c>
      <c r="AS274">
        <v>7841</v>
      </c>
    </row>
    <row r="275" spans="1:45" ht="54" hidden="1" customHeight="1" x14ac:dyDescent="0.3">
      <c r="A275" s="62">
        <v>9987</v>
      </c>
      <c r="B275" s="5" t="s">
        <v>2089</v>
      </c>
      <c r="C275" s="5">
        <v>2</v>
      </c>
      <c r="D275" s="6" t="s">
        <v>383</v>
      </c>
      <c r="E275" s="7" t="s">
        <v>2066</v>
      </c>
      <c r="F275" s="8" t="s">
        <v>2090</v>
      </c>
      <c r="G275" s="9" t="s">
        <v>51</v>
      </c>
      <c r="H275" s="20" t="s">
        <v>1717</v>
      </c>
      <c r="I275" s="10">
        <v>698</v>
      </c>
      <c r="J275" s="11" t="s">
        <v>1718</v>
      </c>
      <c r="K275" s="30" t="s">
        <v>2091</v>
      </c>
      <c r="L275" s="31">
        <v>43654</v>
      </c>
      <c r="M275" s="31">
        <v>43654</v>
      </c>
      <c r="N275" s="32"/>
      <c r="O275" s="32"/>
      <c r="P275" s="20" t="s">
        <v>433</v>
      </c>
      <c r="Q275" s="33">
        <v>1</v>
      </c>
      <c r="R275" s="33">
        <v>1</v>
      </c>
      <c r="S275" s="33">
        <v>0</v>
      </c>
      <c r="T275" s="38"/>
      <c r="U275" s="38"/>
      <c r="V275" s="38">
        <v>44248</v>
      </c>
      <c r="W275" s="38">
        <v>0</v>
      </c>
      <c r="X275" s="38" t="s">
        <v>794</v>
      </c>
      <c r="Y275" s="38">
        <v>0</v>
      </c>
      <c r="Z275" s="38">
        <v>43698</v>
      </c>
      <c r="AA275" s="38">
        <v>44119</v>
      </c>
      <c r="AB275" s="38">
        <v>44503</v>
      </c>
      <c r="AC275" s="38">
        <v>0</v>
      </c>
      <c r="AD275" s="38">
        <v>0</v>
      </c>
      <c r="AE275" s="20">
        <v>6</v>
      </c>
      <c r="AF275" s="20">
        <v>8</v>
      </c>
      <c r="AG275" s="9" t="s">
        <v>2092</v>
      </c>
      <c r="AH275" s="9" t="s">
        <v>2093</v>
      </c>
      <c r="AI275" s="10" t="s">
        <v>2094</v>
      </c>
      <c r="AJ275" s="46">
        <v>3156653769</v>
      </c>
      <c r="AK275" s="47">
        <v>1600787109</v>
      </c>
      <c r="AL275" s="47">
        <v>0</v>
      </c>
      <c r="AM275" s="47">
        <v>1600787109</v>
      </c>
      <c r="AN275" s="49">
        <v>1601676482</v>
      </c>
      <c r="AO275" s="10" t="s">
        <v>2078</v>
      </c>
      <c r="AP275" s="10" t="s">
        <v>437</v>
      </c>
      <c r="AQ275" t="e">
        <f>VLOOKUP(TCoordinacion[[#This Row],[ID SISTEMA DE INFORMACION]],[1]!ProyectosSGMO[[#All],[IDPROYECTO]:[DEPARTAMENTO]],3,FALSE)</f>
        <v>#REF!</v>
      </c>
      <c r="AR275" t="e">
        <f>VLOOKUP(TCoordinacion[[#This Row],[ID SISTEMA DE INFORMACION]],[1]!ProyectosSGMO[[#All],[IDPROYECTO]:[DEPARTAMENTO]],4,FALSE)</f>
        <v>#REF!</v>
      </c>
      <c r="AS275">
        <v>9987</v>
      </c>
    </row>
    <row r="276" spans="1:45" ht="54" hidden="1" customHeight="1" x14ac:dyDescent="0.3">
      <c r="A276" s="62">
        <v>4780</v>
      </c>
      <c r="B276" s="5" t="s">
        <v>2095</v>
      </c>
      <c r="C276" s="5">
        <v>2</v>
      </c>
      <c r="D276" s="6" t="s">
        <v>383</v>
      </c>
      <c r="E276" s="7" t="s">
        <v>2066</v>
      </c>
      <c r="F276" s="8" t="s">
        <v>2096</v>
      </c>
      <c r="G276" s="9" t="s">
        <v>51</v>
      </c>
      <c r="H276" s="20" t="s">
        <v>106</v>
      </c>
      <c r="I276" s="10">
        <v>449</v>
      </c>
      <c r="J276" s="11" t="s">
        <v>1701</v>
      </c>
      <c r="K276" s="30" t="s">
        <v>2097</v>
      </c>
      <c r="L276" s="31">
        <v>43570</v>
      </c>
      <c r="M276" s="31">
        <v>43571</v>
      </c>
      <c r="N276" s="32"/>
      <c r="O276" s="32"/>
      <c r="P276" s="20" t="s">
        <v>67</v>
      </c>
      <c r="Q276" s="33">
        <v>1</v>
      </c>
      <c r="R276" s="33">
        <v>1</v>
      </c>
      <c r="S276" s="33">
        <v>0</v>
      </c>
      <c r="T276" s="38"/>
      <c r="U276" s="38"/>
      <c r="V276" s="38">
        <v>43800</v>
      </c>
      <c r="W276" s="38">
        <v>0</v>
      </c>
      <c r="X276" s="38" t="s">
        <v>68</v>
      </c>
      <c r="Y276" s="38">
        <v>0</v>
      </c>
      <c r="Z276" s="38">
        <v>43601</v>
      </c>
      <c r="AA276" s="38">
        <v>0</v>
      </c>
      <c r="AB276" s="38">
        <v>43747</v>
      </c>
      <c r="AC276" s="38">
        <v>44043</v>
      </c>
      <c r="AD276" s="38">
        <v>0</v>
      </c>
      <c r="AE276" s="20">
        <v>6</v>
      </c>
      <c r="AF276" s="20">
        <v>8</v>
      </c>
      <c r="AG276" s="9" t="s">
        <v>2098</v>
      </c>
      <c r="AH276" s="9" t="s">
        <v>2099</v>
      </c>
      <c r="AI276" s="10" t="s">
        <v>2100</v>
      </c>
      <c r="AJ276" s="46">
        <v>3045242712</v>
      </c>
      <c r="AK276" s="47">
        <v>2739985774</v>
      </c>
      <c r="AL276" s="47">
        <v>0</v>
      </c>
      <c r="AM276" s="47">
        <v>2739985774</v>
      </c>
      <c r="AN276" s="73">
        <v>2741800473</v>
      </c>
      <c r="AO276" s="10" t="s">
        <v>2078</v>
      </c>
      <c r="AP276" s="10" t="s">
        <v>437</v>
      </c>
      <c r="AQ276" t="e">
        <f>VLOOKUP(TCoordinacion[[#This Row],[ID SISTEMA DE INFORMACION]],[1]!ProyectosSGMO[[#All],[IDPROYECTO]:[DEPARTAMENTO]],3,FALSE)</f>
        <v>#REF!</v>
      </c>
      <c r="AR276" t="e">
        <f>VLOOKUP(TCoordinacion[[#This Row],[ID SISTEMA DE INFORMACION]],[1]!ProyectosSGMO[[#All],[IDPROYECTO]:[DEPARTAMENTO]],4,FALSE)</f>
        <v>#REF!</v>
      </c>
      <c r="AS276">
        <v>4780</v>
      </c>
    </row>
    <row r="277" spans="1:45" ht="54" hidden="1" customHeight="1" x14ac:dyDescent="0.3">
      <c r="A277" s="62">
        <v>8346</v>
      </c>
      <c r="B277" s="5" t="s">
        <v>2101</v>
      </c>
      <c r="C277" s="5">
        <v>2</v>
      </c>
      <c r="D277" s="6" t="s">
        <v>383</v>
      </c>
      <c r="E277" s="7" t="s">
        <v>2066</v>
      </c>
      <c r="F277" s="8" t="s">
        <v>2102</v>
      </c>
      <c r="G277" s="9" t="s">
        <v>51</v>
      </c>
      <c r="H277" s="20" t="s">
        <v>106</v>
      </c>
      <c r="I277" s="10">
        <v>479</v>
      </c>
      <c r="J277" s="11" t="s">
        <v>1718</v>
      </c>
      <c r="K277" s="30" t="s">
        <v>2103</v>
      </c>
      <c r="L277" s="31">
        <v>43565</v>
      </c>
      <c r="M277" s="31">
        <v>43571</v>
      </c>
      <c r="N277" s="32"/>
      <c r="O277" s="32"/>
      <c r="P277" s="20" t="s">
        <v>67</v>
      </c>
      <c r="Q277" s="33">
        <v>1</v>
      </c>
      <c r="R277" s="33">
        <v>1</v>
      </c>
      <c r="S277" s="33">
        <v>0</v>
      </c>
      <c r="T277" s="38"/>
      <c r="U277" s="38"/>
      <c r="V277" s="38">
        <v>43798</v>
      </c>
      <c r="W277" s="38">
        <v>0</v>
      </c>
      <c r="X277" s="38" t="s">
        <v>68</v>
      </c>
      <c r="Y277" s="38">
        <v>0</v>
      </c>
      <c r="Z277" s="38">
        <v>43601</v>
      </c>
      <c r="AA277" s="38">
        <v>0</v>
      </c>
      <c r="AB277" s="38">
        <v>43747</v>
      </c>
      <c r="AC277" s="38">
        <v>0</v>
      </c>
      <c r="AD277" s="38">
        <v>0</v>
      </c>
      <c r="AE277" s="20">
        <v>6</v>
      </c>
      <c r="AF277" s="20">
        <v>8</v>
      </c>
      <c r="AG277" s="9" t="s">
        <v>2104</v>
      </c>
      <c r="AH277" s="9" t="s">
        <v>2105</v>
      </c>
      <c r="AI277" s="10" t="s">
        <v>2106</v>
      </c>
      <c r="AJ277" s="46">
        <v>3005694003</v>
      </c>
      <c r="AK277" s="47">
        <v>3796787265</v>
      </c>
      <c r="AL277" s="47">
        <v>0</v>
      </c>
      <c r="AM277" s="47">
        <v>3796787265</v>
      </c>
      <c r="AN277" s="73">
        <v>3797327320</v>
      </c>
      <c r="AO277" s="10" t="s">
        <v>1743</v>
      </c>
      <c r="AP277" s="10" t="s">
        <v>1743</v>
      </c>
      <c r="AQ277" t="e">
        <f>VLOOKUP(TCoordinacion[[#This Row],[ID SISTEMA DE INFORMACION]],[1]!ProyectosSGMO[[#All],[IDPROYECTO]:[DEPARTAMENTO]],3,FALSE)</f>
        <v>#REF!</v>
      </c>
      <c r="AR277" t="e">
        <f>VLOOKUP(TCoordinacion[[#This Row],[ID SISTEMA DE INFORMACION]],[1]!ProyectosSGMO[[#All],[IDPROYECTO]:[DEPARTAMENTO]],4,FALSE)</f>
        <v>#REF!</v>
      </c>
      <c r="AS277">
        <v>8346</v>
      </c>
    </row>
    <row r="278" spans="1:45" ht="54" hidden="1" customHeight="1" x14ac:dyDescent="0.3">
      <c r="A278" s="62">
        <v>8347</v>
      </c>
      <c r="B278" s="5" t="s">
        <v>2107</v>
      </c>
      <c r="C278" s="5">
        <v>2</v>
      </c>
      <c r="D278" s="6" t="s">
        <v>383</v>
      </c>
      <c r="E278" s="7" t="s">
        <v>2066</v>
      </c>
      <c r="F278" s="8" t="s">
        <v>2096</v>
      </c>
      <c r="G278" s="9" t="s">
        <v>51</v>
      </c>
      <c r="H278" s="20" t="s">
        <v>106</v>
      </c>
      <c r="I278" s="10">
        <v>480</v>
      </c>
      <c r="J278" s="11" t="s">
        <v>1718</v>
      </c>
      <c r="K278" s="30" t="s">
        <v>2108</v>
      </c>
      <c r="L278" s="31">
        <v>43588</v>
      </c>
      <c r="M278" s="31">
        <v>43591</v>
      </c>
      <c r="N278" s="32"/>
      <c r="O278" s="32"/>
      <c r="P278" s="20" t="s">
        <v>67</v>
      </c>
      <c r="Q278" s="33">
        <v>1</v>
      </c>
      <c r="R278" s="33">
        <v>1</v>
      </c>
      <c r="S278" s="33">
        <v>0</v>
      </c>
      <c r="T278" s="38"/>
      <c r="U278" s="38"/>
      <c r="V278" s="38">
        <v>43805</v>
      </c>
      <c r="W278" s="38">
        <v>0</v>
      </c>
      <c r="X278" s="38" t="s">
        <v>68</v>
      </c>
      <c r="Y278" s="38">
        <v>0</v>
      </c>
      <c r="Z278" s="38">
        <v>43621</v>
      </c>
      <c r="AA278" s="38">
        <v>0</v>
      </c>
      <c r="AB278" s="38">
        <v>43747</v>
      </c>
      <c r="AC278" s="38">
        <v>44014</v>
      </c>
      <c r="AD278" s="38">
        <v>0</v>
      </c>
      <c r="AE278" s="20">
        <v>6</v>
      </c>
      <c r="AF278" s="20">
        <v>7</v>
      </c>
      <c r="AG278" s="9" t="s">
        <v>2109</v>
      </c>
      <c r="AH278" s="9" t="s">
        <v>2099</v>
      </c>
      <c r="AI278" s="10" t="s">
        <v>2110</v>
      </c>
      <c r="AJ278" s="46">
        <v>0</v>
      </c>
      <c r="AK278" s="47">
        <v>3740277853</v>
      </c>
      <c r="AL278" s="47">
        <v>0</v>
      </c>
      <c r="AM278" s="47">
        <v>3740277853</v>
      </c>
      <c r="AN278" s="73">
        <v>3740286342</v>
      </c>
      <c r="AO278" s="10" t="s">
        <v>1743</v>
      </c>
      <c r="AP278" s="10" t="s">
        <v>1743</v>
      </c>
      <c r="AQ278" t="e">
        <f>VLOOKUP(TCoordinacion[[#This Row],[ID SISTEMA DE INFORMACION]],[1]!ProyectosSGMO[[#All],[IDPROYECTO]:[DEPARTAMENTO]],3,FALSE)</f>
        <v>#REF!</v>
      </c>
      <c r="AR278" t="e">
        <f>VLOOKUP(TCoordinacion[[#This Row],[ID SISTEMA DE INFORMACION]],[1]!ProyectosSGMO[[#All],[IDPROYECTO]:[DEPARTAMENTO]],4,FALSE)</f>
        <v>#REF!</v>
      </c>
      <c r="AS278">
        <v>8347</v>
      </c>
    </row>
    <row r="279" spans="1:45" ht="54" hidden="1" customHeight="1" x14ac:dyDescent="0.3">
      <c r="A279" s="62">
        <v>10020</v>
      </c>
      <c r="B279" s="5" t="s">
        <v>2111</v>
      </c>
      <c r="C279" s="5">
        <v>2</v>
      </c>
      <c r="D279" s="6" t="s">
        <v>383</v>
      </c>
      <c r="E279" s="7" t="s">
        <v>2066</v>
      </c>
      <c r="F279" s="8" t="s">
        <v>2112</v>
      </c>
      <c r="G279" s="9" t="s">
        <v>51</v>
      </c>
      <c r="H279" s="20" t="s">
        <v>106</v>
      </c>
      <c r="I279" s="10">
        <v>398</v>
      </c>
      <c r="J279" s="11" t="s">
        <v>1718</v>
      </c>
      <c r="K279" s="30" t="s">
        <v>2113</v>
      </c>
      <c r="L279" s="31">
        <v>43626</v>
      </c>
      <c r="M279" s="31">
        <v>43641</v>
      </c>
      <c r="N279" s="32"/>
      <c r="O279" s="32"/>
      <c r="P279" s="20" t="s">
        <v>67</v>
      </c>
      <c r="Q279" s="33">
        <v>1</v>
      </c>
      <c r="R279" s="33">
        <v>1</v>
      </c>
      <c r="S279" s="33">
        <v>0</v>
      </c>
      <c r="T279" s="38"/>
      <c r="U279" s="38"/>
      <c r="V279" s="38">
        <v>44053</v>
      </c>
      <c r="W279" s="38">
        <v>0</v>
      </c>
      <c r="X279" s="38" t="s">
        <v>68</v>
      </c>
      <c r="Y279" s="38">
        <v>0</v>
      </c>
      <c r="Z279" s="38">
        <v>43683</v>
      </c>
      <c r="AA279" s="38">
        <v>0</v>
      </c>
      <c r="AB279" s="38">
        <v>44336</v>
      </c>
      <c r="AC279" s="38">
        <v>0</v>
      </c>
      <c r="AD279" s="38">
        <v>0</v>
      </c>
      <c r="AE279" s="20">
        <v>4</v>
      </c>
      <c r="AF279" s="20">
        <v>9</v>
      </c>
      <c r="AG279" s="9" t="s">
        <v>2114</v>
      </c>
      <c r="AH279" s="9" t="s">
        <v>2099</v>
      </c>
      <c r="AI279" s="10" t="s">
        <v>2115</v>
      </c>
      <c r="AJ279" s="46">
        <v>3042314676</v>
      </c>
      <c r="AK279" s="47">
        <v>2579390107</v>
      </c>
      <c r="AL279" s="47">
        <v>0</v>
      </c>
      <c r="AM279" s="47">
        <v>2579390107</v>
      </c>
      <c r="AN279" s="73">
        <v>2579535322</v>
      </c>
      <c r="AO279" s="10" t="s">
        <v>1743</v>
      </c>
      <c r="AP279" s="10" t="s">
        <v>1743</v>
      </c>
      <c r="AQ279" t="e">
        <f>VLOOKUP(TCoordinacion[[#This Row],[ID SISTEMA DE INFORMACION]],[1]!ProyectosSGMO[[#All],[IDPROYECTO]:[DEPARTAMENTO]],3,FALSE)</f>
        <v>#REF!</v>
      </c>
      <c r="AR279" t="e">
        <f>VLOOKUP(TCoordinacion[[#This Row],[ID SISTEMA DE INFORMACION]],[1]!ProyectosSGMO[[#All],[IDPROYECTO]:[DEPARTAMENTO]],4,FALSE)</f>
        <v>#REF!</v>
      </c>
      <c r="AS279">
        <v>10020</v>
      </c>
    </row>
    <row r="280" spans="1:45" ht="54" hidden="1" customHeight="1" x14ac:dyDescent="0.3">
      <c r="A280" s="62">
        <v>10013</v>
      </c>
      <c r="B280" s="5" t="s">
        <v>2116</v>
      </c>
      <c r="C280" s="5">
        <v>2</v>
      </c>
      <c r="D280" s="6" t="s">
        <v>383</v>
      </c>
      <c r="E280" s="7" t="s">
        <v>2066</v>
      </c>
      <c r="F280" s="8" t="s">
        <v>2117</v>
      </c>
      <c r="G280" s="9" t="s">
        <v>51</v>
      </c>
      <c r="H280" s="20" t="s">
        <v>106</v>
      </c>
      <c r="I280" s="10">
        <v>407</v>
      </c>
      <c r="J280" s="11" t="s">
        <v>1718</v>
      </c>
      <c r="K280" s="30" t="s">
        <v>2118</v>
      </c>
      <c r="L280" s="31">
        <v>43609</v>
      </c>
      <c r="M280" s="31">
        <v>43620</v>
      </c>
      <c r="N280" s="32"/>
      <c r="O280" s="32"/>
      <c r="P280" s="20" t="s">
        <v>67</v>
      </c>
      <c r="Q280" s="33">
        <v>1</v>
      </c>
      <c r="R280" s="33">
        <v>1</v>
      </c>
      <c r="S280" s="33">
        <v>0</v>
      </c>
      <c r="T280" s="38"/>
      <c r="U280" s="38"/>
      <c r="V280" s="38">
        <v>44006</v>
      </c>
      <c r="W280" s="38">
        <v>0</v>
      </c>
      <c r="X280" s="38" t="s">
        <v>68</v>
      </c>
      <c r="Y280" s="38">
        <v>0</v>
      </c>
      <c r="Z280" s="38">
        <v>43698</v>
      </c>
      <c r="AA280" s="38">
        <v>0</v>
      </c>
      <c r="AB280" s="38">
        <v>44141</v>
      </c>
      <c r="AC280" s="38">
        <v>0</v>
      </c>
      <c r="AD280" s="38">
        <v>0</v>
      </c>
      <c r="AE280" s="20">
        <v>6</v>
      </c>
      <c r="AF280" s="20">
        <v>10</v>
      </c>
      <c r="AG280" s="9" t="s">
        <v>2119</v>
      </c>
      <c r="AH280" s="9" t="s">
        <v>2120</v>
      </c>
      <c r="AI280" s="10" t="s">
        <v>2121</v>
      </c>
      <c r="AJ280" s="46">
        <v>3005694003</v>
      </c>
      <c r="AK280" s="47">
        <v>2545313360</v>
      </c>
      <c r="AL280" s="47">
        <v>0</v>
      </c>
      <c r="AM280" s="47">
        <v>2545313360</v>
      </c>
      <c r="AN280" s="47"/>
      <c r="AO280" s="10" t="s">
        <v>1743</v>
      </c>
      <c r="AP280" s="10" t="s">
        <v>1743</v>
      </c>
      <c r="AQ280" t="e">
        <f>VLOOKUP(TCoordinacion[[#This Row],[ID SISTEMA DE INFORMACION]],[1]!ProyectosSGMO[[#All],[IDPROYECTO]:[DEPARTAMENTO]],3,FALSE)</f>
        <v>#REF!</v>
      </c>
      <c r="AR280" t="e">
        <f>VLOOKUP(TCoordinacion[[#This Row],[ID SISTEMA DE INFORMACION]],[1]!ProyectosSGMO[[#All],[IDPROYECTO]:[DEPARTAMENTO]],4,FALSE)</f>
        <v>#REF!</v>
      </c>
      <c r="AS280">
        <v>10013</v>
      </c>
    </row>
    <row r="281" spans="1:45" ht="54" hidden="1" customHeight="1" x14ac:dyDescent="0.3">
      <c r="A281" s="62">
        <v>8415</v>
      </c>
      <c r="B281" s="5" t="s">
        <v>2122</v>
      </c>
      <c r="C281" s="5">
        <v>2</v>
      </c>
      <c r="D281" s="6" t="s">
        <v>383</v>
      </c>
      <c r="E281" s="7" t="s">
        <v>2066</v>
      </c>
      <c r="F281" s="8" t="s">
        <v>2123</v>
      </c>
      <c r="G281" s="9" t="s">
        <v>51</v>
      </c>
      <c r="H281" s="20" t="s">
        <v>106</v>
      </c>
      <c r="I281" s="10">
        <v>609</v>
      </c>
      <c r="J281" s="11" t="s">
        <v>1718</v>
      </c>
      <c r="K281" s="30" t="s">
        <v>2124</v>
      </c>
      <c r="L281" s="31">
        <v>43613</v>
      </c>
      <c r="M281" s="31">
        <v>43620</v>
      </c>
      <c r="N281" s="32"/>
      <c r="O281" s="32"/>
      <c r="P281" s="20" t="s">
        <v>67</v>
      </c>
      <c r="Q281" s="33">
        <v>1</v>
      </c>
      <c r="R281" s="33">
        <v>1</v>
      </c>
      <c r="S281" s="33">
        <v>0</v>
      </c>
      <c r="T281" s="38"/>
      <c r="U281" s="38"/>
      <c r="V281" s="38">
        <v>43803</v>
      </c>
      <c r="W281" s="38">
        <v>0</v>
      </c>
      <c r="X281" s="38" t="s">
        <v>68</v>
      </c>
      <c r="Y281" s="38">
        <v>0</v>
      </c>
      <c r="Z281" s="38">
        <v>43651</v>
      </c>
      <c r="AA281" s="38">
        <v>0</v>
      </c>
      <c r="AB281" s="38" t="s">
        <v>2125</v>
      </c>
      <c r="AC281" s="38">
        <v>44043</v>
      </c>
      <c r="AD281" s="38">
        <v>0</v>
      </c>
      <c r="AE281" s="20">
        <v>4</v>
      </c>
      <c r="AF281" s="20">
        <v>6</v>
      </c>
      <c r="AG281" s="9" t="s">
        <v>2126</v>
      </c>
      <c r="AH281" s="9" t="s">
        <v>2099</v>
      </c>
      <c r="AI281" s="10" t="s">
        <v>2127</v>
      </c>
      <c r="AJ281" s="46">
        <v>0</v>
      </c>
      <c r="AK281" s="47">
        <v>506808681</v>
      </c>
      <c r="AL281" s="47">
        <v>0</v>
      </c>
      <c r="AM281" s="47">
        <v>506808681</v>
      </c>
      <c r="AN281" s="49">
        <v>1402766760</v>
      </c>
      <c r="AO281" s="10" t="s">
        <v>1743</v>
      </c>
      <c r="AP281" s="10" t="s">
        <v>1743</v>
      </c>
      <c r="AQ281" t="e">
        <f>VLOOKUP(TCoordinacion[[#This Row],[ID SISTEMA DE INFORMACION]],[1]!ProyectosSGMO[[#All],[IDPROYECTO]:[DEPARTAMENTO]],3,FALSE)</f>
        <v>#REF!</v>
      </c>
      <c r="AR281" t="e">
        <f>VLOOKUP(TCoordinacion[[#This Row],[ID SISTEMA DE INFORMACION]],[1]!ProyectosSGMO[[#All],[IDPROYECTO]:[DEPARTAMENTO]],4,FALSE)</f>
        <v>#REF!</v>
      </c>
      <c r="AS281">
        <v>8415</v>
      </c>
    </row>
    <row r="282" spans="1:45" ht="54" hidden="1" customHeight="1" x14ac:dyDescent="0.3">
      <c r="A282" s="62">
        <v>8537</v>
      </c>
      <c r="B282" s="5" t="s">
        <v>2128</v>
      </c>
      <c r="C282" s="5">
        <v>2</v>
      </c>
      <c r="D282" s="6" t="s">
        <v>383</v>
      </c>
      <c r="E282" s="7" t="s">
        <v>2066</v>
      </c>
      <c r="F282" s="8" t="s">
        <v>2129</v>
      </c>
      <c r="G282" s="9" t="s">
        <v>51</v>
      </c>
      <c r="H282" s="20" t="s">
        <v>106</v>
      </c>
      <c r="I282" s="10">
        <v>404</v>
      </c>
      <c r="J282" s="11" t="s">
        <v>1718</v>
      </c>
      <c r="K282" s="30" t="s">
        <v>2130</v>
      </c>
      <c r="L282" s="31">
        <v>43578</v>
      </c>
      <c r="M282" s="31">
        <v>43579</v>
      </c>
      <c r="N282" s="32"/>
      <c r="O282" s="32"/>
      <c r="P282" s="20" t="s">
        <v>67</v>
      </c>
      <c r="Q282" s="33">
        <v>1</v>
      </c>
      <c r="R282" s="33">
        <v>1</v>
      </c>
      <c r="S282" s="33">
        <v>0</v>
      </c>
      <c r="T282" s="38"/>
      <c r="U282" s="38"/>
      <c r="V282" s="38">
        <v>43761</v>
      </c>
      <c r="W282" s="38">
        <v>0</v>
      </c>
      <c r="X282" s="38" t="s">
        <v>68</v>
      </c>
      <c r="Y282" s="38">
        <v>0</v>
      </c>
      <c r="Z282" s="38">
        <v>43615</v>
      </c>
      <c r="AA282" s="38">
        <v>0</v>
      </c>
      <c r="AB282" s="38">
        <v>43718</v>
      </c>
      <c r="AC282" s="38">
        <v>0</v>
      </c>
      <c r="AD282" s="38">
        <v>0</v>
      </c>
      <c r="AE282" s="20">
        <v>6</v>
      </c>
      <c r="AF282" s="20">
        <v>6</v>
      </c>
      <c r="AG282" s="9" t="s">
        <v>2131</v>
      </c>
      <c r="AH282" s="9" t="s">
        <v>2099</v>
      </c>
      <c r="AI282" s="10" t="s">
        <v>2132</v>
      </c>
      <c r="AJ282" s="46">
        <v>3004583154</v>
      </c>
      <c r="AK282" s="47">
        <v>1402629145.8</v>
      </c>
      <c r="AL282" s="47">
        <v>0</v>
      </c>
      <c r="AM282" s="47">
        <v>1402629145.8</v>
      </c>
      <c r="AN282" s="49">
        <v>1911376697</v>
      </c>
      <c r="AO282" s="10" t="s">
        <v>2078</v>
      </c>
      <c r="AP282" s="10" t="s">
        <v>437</v>
      </c>
      <c r="AQ282" t="e">
        <f>VLOOKUP(TCoordinacion[[#This Row],[ID SISTEMA DE INFORMACION]],[1]!ProyectosSGMO[[#All],[IDPROYECTO]:[DEPARTAMENTO]],3,FALSE)</f>
        <v>#REF!</v>
      </c>
      <c r="AR282" t="e">
        <f>VLOOKUP(TCoordinacion[[#This Row],[ID SISTEMA DE INFORMACION]],[1]!ProyectosSGMO[[#All],[IDPROYECTO]:[DEPARTAMENTO]],4,FALSE)</f>
        <v>#REF!</v>
      </c>
      <c r="AS282">
        <v>8537</v>
      </c>
    </row>
    <row r="283" spans="1:45" ht="54" hidden="1" customHeight="1" x14ac:dyDescent="0.3">
      <c r="A283" s="63">
        <v>5741</v>
      </c>
      <c r="B283" s="5" t="s">
        <v>2133</v>
      </c>
      <c r="C283" s="5">
        <v>2</v>
      </c>
      <c r="D283" s="6" t="s">
        <v>383</v>
      </c>
      <c r="E283" s="7" t="s">
        <v>2066</v>
      </c>
      <c r="F283" s="8" t="s">
        <v>2134</v>
      </c>
      <c r="G283" s="9" t="s">
        <v>65</v>
      </c>
      <c r="H283" s="9" t="s">
        <v>65</v>
      </c>
      <c r="I283" s="10">
        <v>544</v>
      </c>
      <c r="J283" s="11" t="s">
        <v>1701</v>
      </c>
      <c r="K283" s="30" t="s">
        <v>1693</v>
      </c>
      <c r="L283" s="31">
        <v>43620</v>
      </c>
      <c r="M283" s="31">
        <v>44039</v>
      </c>
      <c r="N283" s="32"/>
      <c r="O283" s="32"/>
      <c r="P283" s="20" t="s">
        <v>67</v>
      </c>
      <c r="Q283" s="33">
        <v>1</v>
      </c>
      <c r="R283" s="33">
        <v>1</v>
      </c>
      <c r="S283" s="33">
        <v>0</v>
      </c>
      <c r="T283" s="38"/>
      <c r="U283" s="38"/>
      <c r="V283" s="38">
        <v>44328</v>
      </c>
      <c r="W283" s="38">
        <v>0</v>
      </c>
      <c r="X283" s="38" t="s">
        <v>68</v>
      </c>
      <c r="Y283" s="38">
        <v>0</v>
      </c>
      <c r="Z283" s="38">
        <v>44119</v>
      </c>
      <c r="AA283" s="38">
        <v>0</v>
      </c>
      <c r="AB283" s="38">
        <v>44432</v>
      </c>
      <c r="AC283" s="38">
        <v>0</v>
      </c>
      <c r="AD283" s="38">
        <v>0</v>
      </c>
      <c r="AE283" s="20">
        <v>8</v>
      </c>
      <c r="AF283" s="20">
        <v>8</v>
      </c>
      <c r="AG283" s="9" t="s">
        <v>2135</v>
      </c>
      <c r="AH283" s="9" t="s">
        <v>2099</v>
      </c>
      <c r="AI283" s="10" t="s">
        <v>2136</v>
      </c>
      <c r="AJ283" s="46">
        <v>3045502073</v>
      </c>
      <c r="AK283" s="47">
        <v>981596949</v>
      </c>
      <c r="AL283" s="47">
        <v>0</v>
      </c>
      <c r="AM283" s="47">
        <v>981596949</v>
      </c>
      <c r="AN283" s="72">
        <v>981596949</v>
      </c>
      <c r="AO283" s="10" t="s">
        <v>2137</v>
      </c>
      <c r="AP283" s="10" t="s">
        <v>804</v>
      </c>
      <c r="AQ283" t="e">
        <f>VLOOKUP(TCoordinacion[[#This Row],[ID SISTEMA DE INFORMACION]],[1]!ProyectosSGMO[[#All],[IDPROYECTO]:[DEPARTAMENTO]],3,FALSE)</f>
        <v>#REF!</v>
      </c>
      <c r="AR283" t="e">
        <f>VLOOKUP(TCoordinacion[[#This Row],[ID SISTEMA DE INFORMACION]],[1]!ProyectosSGMO[[#All],[IDPROYECTO]:[DEPARTAMENTO]],4,FALSE)</f>
        <v>#REF!</v>
      </c>
      <c r="AS283">
        <v>5741</v>
      </c>
    </row>
    <row r="284" spans="1:45" ht="54" hidden="1" customHeight="1" x14ac:dyDescent="0.3">
      <c r="A284" s="62">
        <v>8742</v>
      </c>
      <c r="B284" s="5" t="s">
        <v>2138</v>
      </c>
      <c r="C284" s="5">
        <v>2</v>
      </c>
      <c r="D284" s="6" t="s">
        <v>383</v>
      </c>
      <c r="E284" s="7" t="s">
        <v>2066</v>
      </c>
      <c r="F284" s="8" t="s">
        <v>2139</v>
      </c>
      <c r="G284" s="9" t="s">
        <v>51</v>
      </c>
      <c r="H284" s="20" t="s">
        <v>106</v>
      </c>
      <c r="I284" s="10">
        <v>389</v>
      </c>
      <c r="J284" s="11" t="s">
        <v>1718</v>
      </c>
      <c r="K284" s="30" t="s">
        <v>2140</v>
      </c>
      <c r="L284" s="31">
        <v>43574</v>
      </c>
      <c r="M284" s="31">
        <v>43591</v>
      </c>
      <c r="N284" s="32"/>
      <c r="O284" s="32"/>
      <c r="P284" s="20" t="s">
        <v>67</v>
      </c>
      <c r="Q284" s="33">
        <v>1</v>
      </c>
      <c r="R284" s="33">
        <v>1</v>
      </c>
      <c r="S284" s="33">
        <v>0</v>
      </c>
      <c r="T284" s="38"/>
      <c r="U284" s="38"/>
      <c r="V284" s="38">
        <v>43804</v>
      </c>
      <c r="W284" s="38">
        <v>0</v>
      </c>
      <c r="X284" s="38" t="s">
        <v>68</v>
      </c>
      <c r="Y284" s="38">
        <v>0</v>
      </c>
      <c r="Z284" s="38">
        <v>43614</v>
      </c>
      <c r="AA284" s="38">
        <v>0</v>
      </c>
      <c r="AB284" s="38">
        <v>43754</v>
      </c>
      <c r="AC284" s="38">
        <v>0</v>
      </c>
      <c r="AD284" s="38">
        <v>0</v>
      </c>
      <c r="AE284" s="20">
        <v>6</v>
      </c>
      <c r="AF284" s="20">
        <v>7</v>
      </c>
      <c r="AG284" s="9" t="s">
        <v>2141</v>
      </c>
      <c r="AH284" s="9" t="s">
        <v>2099</v>
      </c>
      <c r="AI284" s="10" t="s">
        <v>2142</v>
      </c>
      <c r="AJ284" s="46">
        <v>3127148672</v>
      </c>
      <c r="AK284" s="47">
        <v>2819230399</v>
      </c>
      <c r="AL284" s="47">
        <v>0</v>
      </c>
      <c r="AM284" s="47">
        <v>2819230399</v>
      </c>
      <c r="AN284" s="73">
        <v>2819435567</v>
      </c>
      <c r="AO284" s="10" t="s">
        <v>1743</v>
      </c>
      <c r="AP284" s="10" t="s">
        <v>1743</v>
      </c>
      <c r="AQ284" t="e">
        <f>VLOOKUP(TCoordinacion[[#This Row],[ID SISTEMA DE INFORMACION]],[1]!ProyectosSGMO[[#All],[IDPROYECTO]:[DEPARTAMENTO]],3,FALSE)</f>
        <v>#REF!</v>
      </c>
      <c r="AR284" t="e">
        <f>VLOOKUP(TCoordinacion[[#This Row],[ID SISTEMA DE INFORMACION]],[1]!ProyectosSGMO[[#All],[IDPROYECTO]:[DEPARTAMENTO]],4,FALSE)</f>
        <v>#REF!</v>
      </c>
      <c r="AS284">
        <v>8742</v>
      </c>
    </row>
    <row r="285" spans="1:45" ht="54" hidden="1" customHeight="1" x14ac:dyDescent="0.3">
      <c r="A285" s="62">
        <v>10469</v>
      </c>
      <c r="B285" s="5" t="s">
        <v>2143</v>
      </c>
      <c r="C285" s="5">
        <v>2</v>
      </c>
      <c r="D285" s="6" t="s">
        <v>383</v>
      </c>
      <c r="E285" s="7" t="s">
        <v>2066</v>
      </c>
      <c r="F285" s="8" t="s">
        <v>2144</v>
      </c>
      <c r="G285" s="9" t="s">
        <v>51</v>
      </c>
      <c r="H285" s="20" t="s">
        <v>106</v>
      </c>
      <c r="I285" s="10">
        <v>401</v>
      </c>
      <c r="J285" s="11" t="s">
        <v>1718</v>
      </c>
      <c r="K285" s="30" t="s">
        <v>2145</v>
      </c>
      <c r="L285" s="31">
        <v>43644</v>
      </c>
      <c r="M285" s="31">
        <v>43648</v>
      </c>
      <c r="N285" s="32"/>
      <c r="O285" s="32"/>
      <c r="P285" s="20" t="s">
        <v>67</v>
      </c>
      <c r="Q285" s="33">
        <v>1</v>
      </c>
      <c r="R285" s="33">
        <v>1</v>
      </c>
      <c r="S285" s="33">
        <v>0</v>
      </c>
      <c r="T285" s="38"/>
      <c r="U285" s="38"/>
      <c r="V285" s="38">
        <v>44187</v>
      </c>
      <c r="W285" s="38">
        <v>0</v>
      </c>
      <c r="X285" s="38" t="s">
        <v>68</v>
      </c>
      <c r="Y285" s="38">
        <v>0</v>
      </c>
      <c r="Z285" s="38">
        <v>43720</v>
      </c>
      <c r="AA285" s="38">
        <v>0</v>
      </c>
      <c r="AB285" s="38">
        <v>44439</v>
      </c>
      <c r="AC285" s="38">
        <v>0</v>
      </c>
      <c r="AD285" s="38">
        <v>0</v>
      </c>
      <c r="AE285" s="20">
        <v>8</v>
      </c>
      <c r="AF285" s="20">
        <v>10</v>
      </c>
      <c r="AG285" s="9" t="s">
        <v>2146</v>
      </c>
      <c r="AH285" s="9" t="s">
        <v>2099</v>
      </c>
      <c r="AI285" s="10" t="s">
        <v>2147</v>
      </c>
      <c r="AJ285" s="46">
        <v>0</v>
      </c>
      <c r="AK285" s="47">
        <v>5495923166</v>
      </c>
      <c r="AL285" s="47">
        <v>0</v>
      </c>
      <c r="AM285" s="47">
        <v>5495923166</v>
      </c>
      <c r="AN285" s="47">
        <v>5500000000</v>
      </c>
      <c r="AO285" s="10" t="s">
        <v>1743</v>
      </c>
      <c r="AP285" s="10" t="s">
        <v>1743</v>
      </c>
      <c r="AQ285" t="e">
        <f>VLOOKUP(TCoordinacion[[#This Row],[ID SISTEMA DE INFORMACION]],[1]!ProyectosSGMO[[#All],[IDPROYECTO]:[DEPARTAMENTO]],3,FALSE)</f>
        <v>#REF!</v>
      </c>
      <c r="AR285" t="e">
        <f>VLOOKUP(TCoordinacion[[#This Row],[ID SISTEMA DE INFORMACION]],[1]!ProyectosSGMO[[#All],[IDPROYECTO]:[DEPARTAMENTO]],4,FALSE)</f>
        <v>#REF!</v>
      </c>
      <c r="AS285">
        <v>10469</v>
      </c>
    </row>
    <row r="286" spans="1:45" ht="54" hidden="1" customHeight="1" x14ac:dyDescent="0.3">
      <c r="A286" s="63">
        <v>7259</v>
      </c>
      <c r="B286" s="5" t="s">
        <v>2148</v>
      </c>
      <c r="C286" s="5">
        <v>2</v>
      </c>
      <c r="D286" s="6" t="s">
        <v>383</v>
      </c>
      <c r="E286" s="7" t="s">
        <v>2066</v>
      </c>
      <c r="F286" s="8" t="s">
        <v>2144</v>
      </c>
      <c r="G286" s="9" t="s">
        <v>65</v>
      </c>
      <c r="H286" s="9" t="s">
        <v>65</v>
      </c>
      <c r="I286" s="10">
        <v>603</v>
      </c>
      <c r="J286" s="11" t="s">
        <v>1701</v>
      </c>
      <c r="K286" s="30" t="s">
        <v>1693</v>
      </c>
      <c r="L286" s="31">
        <v>43591</v>
      </c>
      <c r="M286" s="31">
        <v>43811</v>
      </c>
      <c r="N286" s="32"/>
      <c r="O286" s="32"/>
      <c r="P286" s="20" t="s">
        <v>67</v>
      </c>
      <c r="Q286" s="33">
        <v>1</v>
      </c>
      <c r="R286" s="33">
        <v>1</v>
      </c>
      <c r="S286" s="33">
        <v>0</v>
      </c>
      <c r="T286" s="38"/>
      <c r="U286" s="38"/>
      <c r="V286" s="38">
        <v>44127</v>
      </c>
      <c r="W286" s="38">
        <v>0</v>
      </c>
      <c r="X286" s="38" t="s">
        <v>68</v>
      </c>
      <c r="Y286" s="38">
        <v>0</v>
      </c>
      <c r="Z286" s="38">
        <v>43886</v>
      </c>
      <c r="AA286" s="38">
        <v>0</v>
      </c>
      <c r="AB286" s="38">
        <v>44328</v>
      </c>
      <c r="AC286" s="38">
        <v>0</v>
      </c>
      <c r="AD286" s="38">
        <v>0</v>
      </c>
      <c r="AE286" s="20">
        <v>4</v>
      </c>
      <c r="AF286" s="20">
        <v>6</v>
      </c>
      <c r="AG286" s="9" t="s">
        <v>2149</v>
      </c>
      <c r="AH286" s="9" t="s">
        <v>2099</v>
      </c>
      <c r="AI286" s="10" t="s">
        <v>2150</v>
      </c>
      <c r="AJ286" s="46">
        <v>3008097937</v>
      </c>
      <c r="AK286" s="47">
        <v>876403015</v>
      </c>
      <c r="AL286" s="47">
        <v>0</v>
      </c>
      <c r="AM286" s="47">
        <v>876403015</v>
      </c>
      <c r="AN286" s="47">
        <v>876425847</v>
      </c>
      <c r="AO286" s="10" t="s">
        <v>2137</v>
      </c>
      <c r="AP286" s="10" t="s">
        <v>804</v>
      </c>
      <c r="AQ286" t="e">
        <f>VLOOKUP(TCoordinacion[[#This Row],[ID SISTEMA DE INFORMACION]],[1]!ProyectosSGMO[[#All],[IDPROYECTO]:[DEPARTAMENTO]],3,FALSE)</f>
        <v>#REF!</v>
      </c>
      <c r="AR286" t="e">
        <f>VLOOKUP(TCoordinacion[[#This Row],[ID SISTEMA DE INFORMACION]],[1]!ProyectosSGMO[[#All],[IDPROYECTO]:[DEPARTAMENTO]],4,FALSE)</f>
        <v>#REF!</v>
      </c>
      <c r="AS286">
        <v>7259</v>
      </c>
    </row>
    <row r="287" spans="1:45" ht="54" hidden="1" customHeight="1" x14ac:dyDescent="0.3">
      <c r="A287" s="62">
        <v>5260</v>
      </c>
      <c r="B287" s="5" t="s">
        <v>2151</v>
      </c>
      <c r="C287" s="5">
        <v>2</v>
      </c>
      <c r="D287" s="6" t="s">
        <v>383</v>
      </c>
      <c r="E287" s="7" t="s">
        <v>2066</v>
      </c>
      <c r="F287" s="8" t="s">
        <v>2152</v>
      </c>
      <c r="G287" s="9" t="s">
        <v>51</v>
      </c>
      <c r="H287" s="20" t="s">
        <v>1717</v>
      </c>
      <c r="I287" s="10">
        <v>405</v>
      </c>
      <c r="J287" s="11" t="s">
        <v>1718</v>
      </c>
      <c r="K287" s="30" t="s">
        <v>2153</v>
      </c>
      <c r="L287" s="31">
        <v>43657</v>
      </c>
      <c r="M287" s="31">
        <v>43682</v>
      </c>
      <c r="N287" s="32"/>
      <c r="O287" s="32"/>
      <c r="P287" s="20" t="s">
        <v>322</v>
      </c>
      <c r="Q287" s="33">
        <v>0.96499999999999997</v>
      </c>
      <c r="R287" s="33">
        <v>0.91049999999999998</v>
      </c>
      <c r="S287" s="33">
        <v>-5.4499999999999993E-2</v>
      </c>
      <c r="T287" s="38"/>
      <c r="U287" s="38"/>
      <c r="V287" s="38">
        <v>44749</v>
      </c>
      <c r="W287" s="38">
        <v>0</v>
      </c>
      <c r="X287" s="38" t="s">
        <v>794</v>
      </c>
      <c r="Y287" s="38">
        <v>0</v>
      </c>
      <c r="Z287" s="38">
        <v>43796</v>
      </c>
      <c r="AA287" s="38">
        <v>44326</v>
      </c>
      <c r="AB287" s="38">
        <v>0</v>
      </c>
      <c r="AC287" s="38">
        <v>0</v>
      </c>
      <c r="AD287" s="38">
        <v>0</v>
      </c>
      <c r="AE287" s="20">
        <v>6</v>
      </c>
      <c r="AF287" s="20">
        <v>6</v>
      </c>
      <c r="AG287" s="9" t="s">
        <v>2154</v>
      </c>
      <c r="AH287" s="9" t="s">
        <v>2155</v>
      </c>
      <c r="AI287" s="10" t="s">
        <v>2156</v>
      </c>
      <c r="AJ287" s="46">
        <v>3107069204</v>
      </c>
      <c r="AK287" s="47">
        <v>2381141056</v>
      </c>
      <c r="AL287" s="47">
        <v>518714661</v>
      </c>
      <c r="AM287" s="47">
        <v>2899855717</v>
      </c>
      <c r="AN287" s="49">
        <v>2381964438</v>
      </c>
      <c r="AO287" s="10" t="s">
        <v>229</v>
      </c>
      <c r="AP287" s="10" t="s">
        <v>437</v>
      </c>
      <c r="AQ287" t="e">
        <f>VLOOKUP(TCoordinacion[[#This Row],[ID SISTEMA DE INFORMACION]],[1]!ProyectosSGMO[[#All],[IDPROYECTO]:[DEPARTAMENTO]],3,FALSE)</f>
        <v>#REF!</v>
      </c>
      <c r="AR287" t="e">
        <f>VLOOKUP(TCoordinacion[[#This Row],[ID SISTEMA DE INFORMACION]],[1]!ProyectosSGMO[[#All],[IDPROYECTO]:[DEPARTAMENTO]],4,FALSE)</f>
        <v>#REF!</v>
      </c>
      <c r="AS287">
        <v>5260</v>
      </c>
    </row>
    <row r="288" spans="1:45" ht="54" hidden="1" customHeight="1" x14ac:dyDescent="0.3">
      <c r="A288" s="62">
        <v>4877</v>
      </c>
      <c r="B288" s="5" t="s">
        <v>2157</v>
      </c>
      <c r="C288" s="5">
        <v>2</v>
      </c>
      <c r="D288" s="6" t="s">
        <v>383</v>
      </c>
      <c r="E288" s="7" t="s">
        <v>2066</v>
      </c>
      <c r="F288" s="8" t="s">
        <v>2152</v>
      </c>
      <c r="G288" s="9" t="s">
        <v>65</v>
      </c>
      <c r="H288" s="9" t="s">
        <v>65</v>
      </c>
      <c r="I288" s="10">
        <v>543</v>
      </c>
      <c r="J288" s="11" t="s">
        <v>1701</v>
      </c>
      <c r="K288" s="30" t="s">
        <v>1693</v>
      </c>
      <c r="L288" s="31">
        <v>43633</v>
      </c>
      <c r="M288" s="31">
        <v>44208</v>
      </c>
      <c r="N288" s="32"/>
      <c r="O288" s="32"/>
      <c r="P288" s="20" t="s">
        <v>322</v>
      </c>
      <c r="Q288" s="33">
        <v>1</v>
      </c>
      <c r="R288" s="33">
        <v>0.48409999999999997</v>
      </c>
      <c r="S288" s="33">
        <v>-0.51590000000000003</v>
      </c>
      <c r="T288" s="38"/>
      <c r="U288" s="38"/>
      <c r="V288" s="38">
        <v>44591</v>
      </c>
      <c r="W288" s="38">
        <v>0</v>
      </c>
      <c r="X288" s="38" t="s">
        <v>794</v>
      </c>
      <c r="Y288" s="38">
        <v>44502</v>
      </c>
      <c r="Z288" s="38">
        <v>44504</v>
      </c>
      <c r="AA288" s="38">
        <v>0</v>
      </c>
      <c r="AB288" s="38">
        <v>0</v>
      </c>
      <c r="AC288" s="38">
        <v>0</v>
      </c>
      <c r="AD288" s="38">
        <v>0</v>
      </c>
      <c r="AE288" s="20">
        <v>7</v>
      </c>
      <c r="AF288" s="20">
        <v>7</v>
      </c>
      <c r="AG288" s="9" t="s">
        <v>2158</v>
      </c>
      <c r="AH288" s="9" t="s">
        <v>2159</v>
      </c>
      <c r="AI288" s="10" t="s">
        <v>2160</v>
      </c>
      <c r="AJ288" s="46">
        <v>3012881907</v>
      </c>
      <c r="AK288" s="47">
        <v>961725094.94000006</v>
      </c>
      <c r="AL288" s="47">
        <v>0</v>
      </c>
      <c r="AM288" s="47">
        <v>961725094.94000006</v>
      </c>
      <c r="AN288" s="73">
        <v>964647797</v>
      </c>
      <c r="AO288" s="10" t="s">
        <v>520</v>
      </c>
      <c r="AP288" s="10" t="s">
        <v>437</v>
      </c>
      <c r="AQ288" t="e">
        <f>VLOOKUP(TCoordinacion[[#This Row],[ID SISTEMA DE INFORMACION]],[1]!ProyectosSGMO[[#All],[IDPROYECTO]:[DEPARTAMENTO]],3,FALSE)</f>
        <v>#REF!</v>
      </c>
      <c r="AR288" t="e">
        <f>VLOOKUP(TCoordinacion[[#This Row],[ID SISTEMA DE INFORMACION]],[1]!ProyectosSGMO[[#All],[IDPROYECTO]:[DEPARTAMENTO]],4,FALSE)</f>
        <v>#REF!</v>
      </c>
      <c r="AS288">
        <v>4877</v>
      </c>
    </row>
    <row r="289" spans="1:45" ht="54" hidden="1" customHeight="1" x14ac:dyDescent="0.3">
      <c r="A289" s="62">
        <v>3460</v>
      </c>
      <c r="B289" s="5" t="s">
        <v>2161</v>
      </c>
      <c r="C289" s="5">
        <v>2</v>
      </c>
      <c r="D289" s="6" t="s">
        <v>383</v>
      </c>
      <c r="E289" s="7" t="s">
        <v>2066</v>
      </c>
      <c r="F289" s="8" t="s">
        <v>2162</v>
      </c>
      <c r="G289" s="9" t="s">
        <v>51</v>
      </c>
      <c r="H289" s="20" t="s">
        <v>106</v>
      </c>
      <c r="I289" s="10">
        <v>386</v>
      </c>
      <c r="J289" s="11" t="s">
        <v>1718</v>
      </c>
      <c r="K289" s="30" t="s">
        <v>2163</v>
      </c>
      <c r="L289" s="31">
        <v>43651</v>
      </c>
      <c r="M289" s="31">
        <v>43656</v>
      </c>
      <c r="N289" s="32"/>
      <c r="O289" s="32"/>
      <c r="P289" s="20" t="s">
        <v>67</v>
      </c>
      <c r="Q289" s="33">
        <v>1</v>
      </c>
      <c r="R289" s="33">
        <v>1</v>
      </c>
      <c r="S289" s="33">
        <v>0</v>
      </c>
      <c r="T289" s="38"/>
      <c r="U289" s="38"/>
      <c r="V289" s="38">
        <v>44170</v>
      </c>
      <c r="W289" s="38">
        <v>0</v>
      </c>
      <c r="X289" s="38" t="s">
        <v>68</v>
      </c>
      <c r="Y289" s="38">
        <v>0</v>
      </c>
      <c r="Z289" s="38">
        <v>43678</v>
      </c>
      <c r="AA289" s="38">
        <v>0</v>
      </c>
      <c r="AB289" s="38">
        <v>43880</v>
      </c>
      <c r="AC289" s="38">
        <v>44466</v>
      </c>
      <c r="AD289" s="38">
        <v>0</v>
      </c>
      <c r="AE289" s="20">
        <v>10</v>
      </c>
      <c r="AF289" s="20">
        <v>10</v>
      </c>
      <c r="AG289" s="9" t="s">
        <v>2164</v>
      </c>
      <c r="AH289" s="9" t="s">
        <v>2099</v>
      </c>
      <c r="AI289" s="10" t="s">
        <v>2165</v>
      </c>
      <c r="AJ289" s="46">
        <v>0</v>
      </c>
      <c r="AK289" s="47">
        <v>7610819476</v>
      </c>
      <c r="AL289" s="47">
        <v>0</v>
      </c>
      <c r="AM289" s="47">
        <v>7610819476</v>
      </c>
      <c r="AN289" s="47"/>
      <c r="AO289" s="10" t="s">
        <v>1743</v>
      </c>
      <c r="AP289" s="10" t="s">
        <v>1743</v>
      </c>
      <c r="AQ289" t="e">
        <f>VLOOKUP(TCoordinacion[[#This Row],[ID SISTEMA DE INFORMACION]],[1]!ProyectosSGMO[[#All],[IDPROYECTO]:[DEPARTAMENTO]],3,FALSE)</f>
        <v>#REF!</v>
      </c>
      <c r="AR289" t="e">
        <f>VLOOKUP(TCoordinacion[[#This Row],[ID SISTEMA DE INFORMACION]],[1]!ProyectosSGMO[[#All],[IDPROYECTO]:[DEPARTAMENTO]],4,FALSE)</f>
        <v>#REF!</v>
      </c>
      <c r="AS289">
        <v>3460</v>
      </c>
    </row>
    <row r="290" spans="1:45" ht="54" hidden="1" customHeight="1" x14ac:dyDescent="0.3">
      <c r="A290" s="62">
        <v>6096</v>
      </c>
      <c r="B290" s="5" t="s">
        <v>2166</v>
      </c>
      <c r="C290" s="5">
        <v>2</v>
      </c>
      <c r="D290" s="6" t="s">
        <v>383</v>
      </c>
      <c r="E290" s="7" t="s">
        <v>2066</v>
      </c>
      <c r="F290" s="8" t="s">
        <v>2167</v>
      </c>
      <c r="G290" s="9" t="s">
        <v>51</v>
      </c>
      <c r="H290" s="20" t="s">
        <v>1717</v>
      </c>
      <c r="I290" s="10">
        <v>510</v>
      </c>
      <c r="J290" s="11" t="s">
        <v>1701</v>
      </c>
      <c r="K290" s="30" t="s">
        <v>2168</v>
      </c>
      <c r="L290" s="31">
        <v>43657</v>
      </c>
      <c r="M290" s="31">
        <v>43662</v>
      </c>
      <c r="N290" s="32"/>
      <c r="O290" s="32"/>
      <c r="P290" s="20" t="s">
        <v>433</v>
      </c>
      <c r="Q290" s="33">
        <v>1</v>
      </c>
      <c r="R290" s="33">
        <v>1</v>
      </c>
      <c r="S290" s="33">
        <v>0</v>
      </c>
      <c r="T290" s="38"/>
      <c r="U290" s="38"/>
      <c r="V290" s="38">
        <v>44524</v>
      </c>
      <c r="W290" s="38">
        <v>0</v>
      </c>
      <c r="X290" s="38" t="s">
        <v>794</v>
      </c>
      <c r="Y290" s="38">
        <v>0</v>
      </c>
      <c r="Z290" s="38">
        <v>43677</v>
      </c>
      <c r="AA290" s="38">
        <v>44026</v>
      </c>
      <c r="AB290" s="38">
        <v>44026</v>
      </c>
      <c r="AC290" s="38">
        <v>44587</v>
      </c>
      <c r="AD290" s="38">
        <v>0</v>
      </c>
      <c r="AE290" s="20">
        <v>12</v>
      </c>
      <c r="AF290" s="20">
        <v>12</v>
      </c>
      <c r="AG290" s="9" t="s">
        <v>2169</v>
      </c>
      <c r="AH290" s="9" t="s">
        <v>2170</v>
      </c>
      <c r="AI290" s="10" t="s">
        <v>2171</v>
      </c>
      <c r="AJ290" s="46">
        <v>3008097937</v>
      </c>
      <c r="AK290" s="47">
        <v>9214828244</v>
      </c>
      <c r="AL290" s="47">
        <v>2539033982.6500001</v>
      </c>
      <c r="AM290" s="47">
        <v>11753862226.65</v>
      </c>
      <c r="AN290" s="49">
        <v>9216110138</v>
      </c>
      <c r="AO290" s="10" t="s">
        <v>229</v>
      </c>
      <c r="AP290" s="10" t="s">
        <v>437</v>
      </c>
      <c r="AQ290" t="e">
        <f>VLOOKUP(TCoordinacion[[#This Row],[ID SISTEMA DE INFORMACION]],[1]!ProyectosSGMO[[#All],[IDPROYECTO]:[DEPARTAMENTO]],3,FALSE)</f>
        <v>#REF!</v>
      </c>
      <c r="AR290" t="e">
        <f>VLOOKUP(TCoordinacion[[#This Row],[ID SISTEMA DE INFORMACION]],[1]!ProyectosSGMO[[#All],[IDPROYECTO]:[DEPARTAMENTO]],4,FALSE)</f>
        <v>#REF!</v>
      </c>
      <c r="AS290">
        <v>6096</v>
      </c>
    </row>
    <row r="291" spans="1:45" ht="54" hidden="1" customHeight="1" x14ac:dyDescent="0.3">
      <c r="A291" s="62">
        <v>8626</v>
      </c>
      <c r="B291" s="5" t="s">
        <v>2172</v>
      </c>
      <c r="C291" s="5">
        <v>2</v>
      </c>
      <c r="D291" s="6" t="s">
        <v>383</v>
      </c>
      <c r="E291" s="7" t="s">
        <v>2066</v>
      </c>
      <c r="F291" s="8" t="s">
        <v>2173</v>
      </c>
      <c r="G291" s="9" t="s">
        <v>51</v>
      </c>
      <c r="H291" s="20" t="s">
        <v>106</v>
      </c>
      <c r="I291" s="10">
        <v>394</v>
      </c>
      <c r="J291" s="11" t="s">
        <v>1718</v>
      </c>
      <c r="K291" s="30" t="s">
        <v>2174</v>
      </c>
      <c r="L291" s="31">
        <v>43594</v>
      </c>
      <c r="M291" s="31">
        <v>43595</v>
      </c>
      <c r="N291" s="32"/>
      <c r="O291" s="32"/>
      <c r="P291" s="20" t="s">
        <v>67</v>
      </c>
      <c r="Q291" s="33">
        <v>1</v>
      </c>
      <c r="R291" s="33">
        <v>1</v>
      </c>
      <c r="S291" s="33">
        <v>0</v>
      </c>
      <c r="T291" s="38"/>
      <c r="U291" s="38"/>
      <c r="V291" s="38">
        <v>43864</v>
      </c>
      <c r="W291" s="38">
        <v>0</v>
      </c>
      <c r="X291" s="38" t="s">
        <v>68</v>
      </c>
      <c r="Y291" s="38">
        <v>0</v>
      </c>
      <c r="Z291" s="38">
        <v>43615</v>
      </c>
      <c r="AA291" s="38">
        <v>0</v>
      </c>
      <c r="AB291" s="38">
        <v>43879</v>
      </c>
      <c r="AC291" s="38">
        <v>44110</v>
      </c>
      <c r="AD291" s="38">
        <v>0</v>
      </c>
      <c r="AE291" s="20">
        <v>5</v>
      </c>
      <c r="AF291" s="20">
        <v>9</v>
      </c>
      <c r="AG291" s="9" t="s">
        <v>2175</v>
      </c>
      <c r="AH291" s="9" t="s">
        <v>2176</v>
      </c>
      <c r="AI291" s="10" t="s">
        <v>2177</v>
      </c>
      <c r="AJ291" s="46">
        <v>0</v>
      </c>
      <c r="AK291" s="47">
        <v>1426957502</v>
      </c>
      <c r="AL291" s="47">
        <v>0</v>
      </c>
      <c r="AM291" s="47">
        <v>1426957502</v>
      </c>
      <c r="AN291" s="49">
        <v>1426974280</v>
      </c>
      <c r="AO291" s="10" t="s">
        <v>1743</v>
      </c>
      <c r="AP291" s="10" t="s">
        <v>1743</v>
      </c>
      <c r="AQ291" t="e">
        <f>VLOOKUP(TCoordinacion[[#This Row],[ID SISTEMA DE INFORMACION]],[1]!ProyectosSGMO[[#All],[IDPROYECTO]:[DEPARTAMENTO]],3,FALSE)</f>
        <v>#REF!</v>
      </c>
      <c r="AR291" t="e">
        <f>VLOOKUP(TCoordinacion[[#This Row],[ID SISTEMA DE INFORMACION]],[1]!ProyectosSGMO[[#All],[IDPROYECTO]:[DEPARTAMENTO]],4,FALSE)</f>
        <v>#REF!</v>
      </c>
      <c r="AS291">
        <v>8626</v>
      </c>
    </row>
    <row r="292" spans="1:45" ht="54" hidden="1" customHeight="1" x14ac:dyDescent="0.3">
      <c r="A292" s="62">
        <v>944</v>
      </c>
      <c r="B292" s="5" t="s">
        <v>2178</v>
      </c>
      <c r="C292" s="5">
        <v>2</v>
      </c>
      <c r="D292" s="6" t="s">
        <v>383</v>
      </c>
      <c r="E292" s="7" t="s">
        <v>2066</v>
      </c>
      <c r="F292" s="8" t="s">
        <v>2179</v>
      </c>
      <c r="G292" s="9" t="s">
        <v>51</v>
      </c>
      <c r="H292" s="20" t="s">
        <v>106</v>
      </c>
      <c r="I292" s="10">
        <v>400</v>
      </c>
      <c r="J292" s="11" t="s">
        <v>1718</v>
      </c>
      <c r="K292" s="30" t="s">
        <v>2180</v>
      </c>
      <c r="L292" s="31">
        <v>43615</v>
      </c>
      <c r="M292" s="31">
        <v>43626</v>
      </c>
      <c r="N292" s="32"/>
      <c r="O292" s="32"/>
      <c r="P292" s="20" t="s">
        <v>67</v>
      </c>
      <c r="Q292" s="33">
        <v>1</v>
      </c>
      <c r="R292" s="33">
        <v>1</v>
      </c>
      <c r="S292" s="33">
        <v>0</v>
      </c>
      <c r="T292" s="38"/>
      <c r="U292" s="38"/>
      <c r="V292" s="38">
        <v>44091</v>
      </c>
      <c r="W292" s="38">
        <v>0</v>
      </c>
      <c r="X292" s="38" t="s">
        <v>68</v>
      </c>
      <c r="Y292" s="38">
        <v>0</v>
      </c>
      <c r="Z292" s="38">
        <v>43677</v>
      </c>
      <c r="AA292" s="38">
        <v>0</v>
      </c>
      <c r="AB292" s="38">
        <v>43790</v>
      </c>
      <c r="AC292" s="38">
        <v>44327</v>
      </c>
      <c r="AD292" s="38">
        <v>0</v>
      </c>
      <c r="AE292" s="20">
        <v>5</v>
      </c>
      <c r="AF292" s="20">
        <v>7</v>
      </c>
      <c r="AG292" s="9" t="s">
        <v>2181</v>
      </c>
      <c r="AH292" s="9" t="s">
        <v>2099</v>
      </c>
      <c r="AI292" s="10" t="s">
        <v>2182</v>
      </c>
      <c r="AJ292" s="46">
        <v>0</v>
      </c>
      <c r="AK292" s="47">
        <v>1366761314</v>
      </c>
      <c r="AL292" s="47">
        <v>0</v>
      </c>
      <c r="AM292" s="47">
        <v>1366761314</v>
      </c>
      <c r="AN292" s="73">
        <v>1368791531</v>
      </c>
      <c r="AO292" s="10" t="s">
        <v>229</v>
      </c>
      <c r="AP292" s="10" t="s">
        <v>437</v>
      </c>
      <c r="AQ292" t="e">
        <f>VLOOKUP(TCoordinacion[[#This Row],[ID SISTEMA DE INFORMACION]],[1]!ProyectosSGMO[[#All],[IDPROYECTO]:[DEPARTAMENTO]],3,FALSE)</f>
        <v>#REF!</v>
      </c>
      <c r="AR292" t="e">
        <f>VLOOKUP(TCoordinacion[[#This Row],[ID SISTEMA DE INFORMACION]],[1]!ProyectosSGMO[[#All],[IDPROYECTO]:[DEPARTAMENTO]],4,FALSE)</f>
        <v>#REF!</v>
      </c>
      <c r="AS292">
        <v>944</v>
      </c>
    </row>
    <row r="293" spans="1:45" ht="54" hidden="1" customHeight="1" x14ac:dyDescent="0.3">
      <c r="A293" s="62">
        <v>3425</v>
      </c>
      <c r="B293" s="5" t="s">
        <v>2183</v>
      </c>
      <c r="C293" s="5">
        <v>2</v>
      </c>
      <c r="D293" s="6" t="s">
        <v>383</v>
      </c>
      <c r="E293" s="7" t="s">
        <v>2066</v>
      </c>
      <c r="F293" s="8" t="s">
        <v>2096</v>
      </c>
      <c r="G293" s="9" t="s">
        <v>51</v>
      </c>
      <c r="H293" s="20" t="s">
        <v>2184</v>
      </c>
      <c r="I293" s="10" t="s">
        <v>2185</v>
      </c>
      <c r="J293" s="11" t="s">
        <v>1701</v>
      </c>
      <c r="K293" s="30" t="s">
        <v>2186</v>
      </c>
      <c r="L293" s="31">
        <v>44533</v>
      </c>
      <c r="M293" s="31">
        <v>44697</v>
      </c>
      <c r="N293" s="32"/>
      <c r="O293" s="32"/>
      <c r="P293" s="20" t="s">
        <v>68</v>
      </c>
      <c r="Q293" s="33">
        <v>0.98670000000000002</v>
      </c>
      <c r="R293" s="33">
        <v>0.96389999999999998</v>
      </c>
      <c r="S293" s="33">
        <v>-2.2800000000000042E-2</v>
      </c>
      <c r="T293" s="38"/>
      <c r="U293" s="38"/>
      <c r="V293" s="38">
        <v>44845</v>
      </c>
      <c r="W293" s="38">
        <v>0</v>
      </c>
      <c r="X293" s="38" t="s">
        <v>794</v>
      </c>
      <c r="Y293" s="38">
        <v>0</v>
      </c>
      <c r="Z293" s="38">
        <v>43257</v>
      </c>
      <c r="AA293" s="38">
        <v>44838</v>
      </c>
      <c r="AB293" s="38">
        <v>0</v>
      </c>
      <c r="AC293" s="38">
        <v>0</v>
      </c>
      <c r="AD293" s="38">
        <v>0</v>
      </c>
      <c r="AE293" s="20" t="s">
        <v>2187</v>
      </c>
      <c r="AF293" s="20" t="s">
        <v>2187</v>
      </c>
      <c r="AG293" s="9" t="s">
        <v>2188</v>
      </c>
      <c r="AH293" s="9" t="s">
        <v>2189</v>
      </c>
      <c r="AI293" s="10" t="s">
        <v>2190</v>
      </c>
      <c r="AJ293" s="46">
        <v>3135670446</v>
      </c>
      <c r="AK293" s="47">
        <v>729152285</v>
      </c>
      <c r="AL293" s="47" t="s">
        <v>2191</v>
      </c>
      <c r="AM293" s="47">
        <v>729152285</v>
      </c>
      <c r="AN293" s="73">
        <v>2540770095</v>
      </c>
      <c r="AO293" s="10" t="s">
        <v>2078</v>
      </c>
      <c r="AP293" s="10" t="s">
        <v>437</v>
      </c>
      <c r="AQ293" t="e">
        <f>VLOOKUP(TCoordinacion[[#This Row],[ID SISTEMA DE INFORMACION]],[1]!ProyectosSGMO[[#All],[IDPROYECTO]:[DEPARTAMENTO]],3,FALSE)</f>
        <v>#REF!</v>
      </c>
      <c r="AR293" t="e">
        <f>VLOOKUP(TCoordinacion[[#This Row],[ID SISTEMA DE INFORMACION]],[1]!ProyectosSGMO[[#All],[IDPROYECTO]:[DEPARTAMENTO]],4,FALSE)</f>
        <v>#REF!</v>
      </c>
      <c r="AS293">
        <v>3425</v>
      </c>
    </row>
    <row r="294" spans="1:45" ht="54" hidden="1" customHeight="1" x14ac:dyDescent="0.3">
      <c r="A294" s="62">
        <v>5684</v>
      </c>
      <c r="B294" s="5" t="s">
        <v>2192</v>
      </c>
      <c r="C294" s="5">
        <v>2</v>
      </c>
      <c r="D294" s="6" t="s">
        <v>383</v>
      </c>
      <c r="E294" s="7" t="s">
        <v>2193</v>
      </c>
      <c r="F294" s="8" t="s">
        <v>2194</v>
      </c>
      <c r="G294" s="9" t="s">
        <v>65</v>
      </c>
      <c r="H294" s="9" t="s">
        <v>65</v>
      </c>
      <c r="I294" s="10">
        <v>389</v>
      </c>
      <c r="J294" s="11" t="s">
        <v>1701</v>
      </c>
      <c r="K294" s="30" t="s">
        <v>1693</v>
      </c>
      <c r="L294" s="31">
        <v>43571</v>
      </c>
      <c r="M294" s="31">
        <v>44209</v>
      </c>
      <c r="N294" s="32"/>
      <c r="O294" s="32"/>
      <c r="P294" s="20" t="s">
        <v>433</v>
      </c>
      <c r="Q294" s="33">
        <v>1</v>
      </c>
      <c r="R294" s="33">
        <v>1</v>
      </c>
      <c r="S294" s="33">
        <v>0</v>
      </c>
      <c r="T294" s="38"/>
      <c r="U294" s="38"/>
      <c r="V294" s="38" t="s">
        <v>2195</v>
      </c>
      <c r="W294" s="38">
        <v>0</v>
      </c>
      <c r="X294" s="38" t="s">
        <v>794</v>
      </c>
      <c r="Y294" s="38">
        <v>44313</v>
      </c>
      <c r="Z294" s="38">
        <v>44323</v>
      </c>
      <c r="AA294" s="38">
        <v>44581</v>
      </c>
      <c r="AB294" s="38">
        <v>44581</v>
      </c>
      <c r="AC294" s="38">
        <v>44995</v>
      </c>
      <c r="AD294" s="38">
        <v>0</v>
      </c>
      <c r="AE294" s="20">
        <v>6</v>
      </c>
      <c r="AF294" s="20">
        <v>6</v>
      </c>
      <c r="AG294" s="9" t="s">
        <v>2196</v>
      </c>
      <c r="AH294" s="9" t="s">
        <v>2197</v>
      </c>
      <c r="AI294" s="10" t="s">
        <v>2198</v>
      </c>
      <c r="AJ294" s="46">
        <v>3204864099</v>
      </c>
      <c r="AK294" s="47">
        <v>544162316</v>
      </c>
      <c r="AL294" s="47">
        <v>0</v>
      </c>
      <c r="AM294" s="47">
        <v>544162316</v>
      </c>
      <c r="AN294" s="73">
        <v>544162316</v>
      </c>
      <c r="AO294" s="10" t="s">
        <v>343</v>
      </c>
      <c r="AP294" s="10" t="s">
        <v>1151</v>
      </c>
      <c r="AQ294" t="e">
        <f>VLOOKUP(TCoordinacion[[#This Row],[ID SISTEMA DE INFORMACION]],[1]!ProyectosSGMO[[#All],[IDPROYECTO]:[DEPARTAMENTO]],3,FALSE)</f>
        <v>#REF!</v>
      </c>
      <c r="AR294" t="e">
        <f>VLOOKUP(TCoordinacion[[#This Row],[ID SISTEMA DE INFORMACION]],[1]!ProyectosSGMO[[#All],[IDPROYECTO]:[DEPARTAMENTO]],4,FALSE)</f>
        <v>#REF!</v>
      </c>
      <c r="AS294">
        <v>5684</v>
      </c>
    </row>
    <row r="295" spans="1:45" ht="54" hidden="1" customHeight="1" x14ac:dyDescent="0.3">
      <c r="A295" s="62">
        <v>5308</v>
      </c>
      <c r="B295" s="5" t="s">
        <v>2199</v>
      </c>
      <c r="C295" s="5">
        <v>2</v>
      </c>
      <c r="D295" s="6" t="s">
        <v>383</v>
      </c>
      <c r="E295" s="7" t="s">
        <v>2193</v>
      </c>
      <c r="F295" s="8" t="s">
        <v>2200</v>
      </c>
      <c r="G295" s="9" t="s">
        <v>51</v>
      </c>
      <c r="H295" s="20" t="s">
        <v>1754</v>
      </c>
      <c r="I295" s="10">
        <v>649</v>
      </c>
      <c r="J295" s="11" t="s">
        <v>1718</v>
      </c>
      <c r="K295" s="30" t="s">
        <v>2201</v>
      </c>
      <c r="L295" s="31">
        <v>43609</v>
      </c>
      <c r="M295" s="31">
        <v>43795</v>
      </c>
      <c r="N295" s="32"/>
      <c r="O295" s="32"/>
      <c r="P295" s="20" t="s">
        <v>67</v>
      </c>
      <c r="Q295" s="33">
        <v>1</v>
      </c>
      <c r="R295" s="33">
        <v>1</v>
      </c>
      <c r="S295" s="33">
        <v>0</v>
      </c>
      <c r="T295" s="38"/>
      <c r="U295" s="38"/>
      <c r="V295" s="38">
        <v>44182</v>
      </c>
      <c r="W295" s="38">
        <v>44377</v>
      </c>
      <c r="X295" s="38" t="s">
        <v>68</v>
      </c>
      <c r="Y295" s="38">
        <v>44040</v>
      </c>
      <c r="Z295" s="38" t="s">
        <v>2202</v>
      </c>
      <c r="AA295" s="38">
        <v>44106</v>
      </c>
      <c r="AB295" s="38">
        <v>44106</v>
      </c>
      <c r="AC295" s="38">
        <v>44510</v>
      </c>
      <c r="AD295" s="38">
        <v>0</v>
      </c>
      <c r="AE295" s="20">
        <v>5</v>
      </c>
      <c r="AF295" s="20">
        <v>8</v>
      </c>
      <c r="AG295" s="9" t="s">
        <v>2203</v>
      </c>
      <c r="AH295" s="9" t="s">
        <v>2204</v>
      </c>
      <c r="AI295" s="10" t="s">
        <v>2205</v>
      </c>
      <c r="AJ295" s="46">
        <v>3112877319</v>
      </c>
      <c r="AK295" s="47">
        <v>965321803</v>
      </c>
      <c r="AL295" s="47">
        <v>0</v>
      </c>
      <c r="AM295" s="47">
        <v>965321803</v>
      </c>
      <c r="AN295" s="71">
        <v>965499093</v>
      </c>
      <c r="AO295" s="10" t="s">
        <v>486</v>
      </c>
      <c r="AP295" s="10" t="s">
        <v>241</v>
      </c>
      <c r="AQ295" t="e">
        <f>VLOOKUP(TCoordinacion[[#This Row],[ID SISTEMA DE INFORMACION]],[1]!ProyectosSGMO[[#All],[IDPROYECTO]:[DEPARTAMENTO]],3,FALSE)</f>
        <v>#REF!</v>
      </c>
      <c r="AR295" t="e">
        <f>VLOOKUP(TCoordinacion[[#This Row],[ID SISTEMA DE INFORMACION]],[1]!ProyectosSGMO[[#All],[IDPROYECTO]:[DEPARTAMENTO]],4,FALSE)</f>
        <v>#REF!</v>
      </c>
      <c r="AS295">
        <v>5308</v>
      </c>
    </row>
    <row r="296" spans="1:45" ht="54" hidden="1" customHeight="1" x14ac:dyDescent="0.3">
      <c r="A296" s="62">
        <v>10634</v>
      </c>
      <c r="B296" s="5" t="s">
        <v>2206</v>
      </c>
      <c r="C296" s="5">
        <v>2</v>
      </c>
      <c r="D296" s="6" t="s">
        <v>383</v>
      </c>
      <c r="E296" s="7" t="s">
        <v>2193</v>
      </c>
      <c r="F296" s="8" t="s">
        <v>2207</v>
      </c>
      <c r="G296" s="9" t="s">
        <v>65</v>
      </c>
      <c r="H296" s="9" t="s">
        <v>65</v>
      </c>
      <c r="I296" s="10">
        <v>629</v>
      </c>
      <c r="J296" s="11" t="s">
        <v>1718</v>
      </c>
      <c r="K296" s="30" t="s">
        <v>2009</v>
      </c>
      <c r="L296" s="31">
        <v>43747</v>
      </c>
      <c r="M296" s="31">
        <v>44199</v>
      </c>
      <c r="N296" s="32"/>
      <c r="O296" s="32"/>
      <c r="P296" s="20" t="s">
        <v>433</v>
      </c>
      <c r="Q296" s="33">
        <v>1</v>
      </c>
      <c r="R296" s="33">
        <v>1</v>
      </c>
      <c r="S296" s="33">
        <v>0</v>
      </c>
      <c r="T296" s="38"/>
      <c r="U296" s="38"/>
      <c r="V296" s="38">
        <v>44780</v>
      </c>
      <c r="W296" s="38">
        <v>0</v>
      </c>
      <c r="X296" s="38" t="s">
        <v>794</v>
      </c>
      <c r="Y296" s="38">
        <v>44250</v>
      </c>
      <c r="Z296" s="38">
        <v>44250</v>
      </c>
      <c r="AA296" s="38">
        <v>44281</v>
      </c>
      <c r="AB296" s="38">
        <v>44281</v>
      </c>
      <c r="AC296" s="38">
        <v>44862</v>
      </c>
      <c r="AD296" s="38">
        <v>0</v>
      </c>
      <c r="AE296" s="20">
        <v>6</v>
      </c>
      <c r="AF296" s="20">
        <v>6</v>
      </c>
      <c r="AG296" s="9" t="s">
        <v>2208</v>
      </c>
      <c r="AH296" s="9" t="s">
        <v>2209</v>
      </c>
      <c r="AI296" s="10" t="s">
        <v>2210</v>
      </c>
      <c r="AJ296" s="46">
        <v>3115325635</v>
      </c>
      <c r="AK296" s="50">
        <v>847457627</v>
      </c>
      <c r="AL296" s="50">
        <v>0</v>
      </c>
      <c r="AM296" s="50">
        <v>847457627</v>
      </c>
      <c r="AN296" s="47">
        <v>847457627</v>
      </c>
      <c r="AO296" s="10" t="s">
        <v>1150</v>
      </c>
      <c r="AP296" s="10" t="s">
        <v>1151</v>
      </c>
      <c r="AQ296" t="e">
        <f>VLOOKUP(TCoordinacion[[#This Row],[ID SISTEMA DE INFORMACION]],[1]!ProyectosSGMO[[#All],[IDPROYECTO]:[DEPARTAMENTO]],3,FALSE)</f>
        <v>#REF!</v>
      </c>
      <c r="AR296" t="e">
        <f>VLOOKUP(TCoordinacion[[#This Row],[ID SISTEMA DE INFORMACION]],[1]!ProyectosSGMO[[#All],[IDPROYECTO]:[DEPARTAMENTO]],4,FALSE)</f>
        <v>#REF!</v>
      </c>
      <c r="AS296">
        <v>10634</v>
      </c>
    </row>
    <row r="297" spans="1:45" ht="54" hidden="1" customHeight="1" x14ac:dyDescent="0.3">
      <c r="A297" s="62">
        <v>5476</v>
      </c>
      <c r="B297" s="5" t="s">
        <v>2211</v>
      </c>
      <c r="C297" s="5">
        <v>2</v>
      </c>
      <c r="D297" s="6" t="s">
        <v>383</v>
      </c>
      <c r="E297" s="7" t="s">
        <v>2193</v>
      </c>
      <c r="F297" s="8" t="s">
        <v>2212</v>
      </c>
      <c r="G297" s="9" t="s">
        <v>65</v>
      </c>
      <c r="H297" s="9" t="s">
        <v>65</v>
      </c>
      <c r="I297" s="10">
        <v>576</v>
      </c>
      <c r="J297" s="11" t="s">
        <v>1701</v>
      </c>
      <c r="K297" s="30" t="s">
        <v>1693</v>
      </c>
      <c r="L297" s="31">
        <v>43571</v>
      </c>
      <c r="M297" s="31">
        <v>44321</v>
      </c>
      <c r="N297" s="32"/>
      <c r="O297" s="32"/>
      <c r="P297" s="20" t="s">
        <v>67</v>
      </c>
      <c r="Q297" s="33">
        <v>1</v>
      </c>
      <c r="R297" s="33">
        <v>1</v>
      </c>
      <c r="S297" s="33">
        <v>0</v>
      </c>
      <c r="T297" s="38"/>
      <c r="U297" s="38"/>
      <c r="V297" s="38">
        <v>44772</v>
      </c>
      <c r="W297" s="38">
        <v>0</v>
      </c>
      <c r="X297" s="38" t="s">
        <v>68</v>
      </c>
      <c r="Y297" s="38">
        <v>44475</v>
      </c>
      <c r="Z297" s="38">
        <v>44475</v>
      </c>
      <c r="AA297" s="38">
        <v>44526</v>
      </c>
      <c r="AB297" s="38">
        <v>44526</v>
      </c>
      <c r="AC297" s="38">
        <v>44901</v>
      </c>
      <c r="AD297" s="38">
        <v>0</v>
      </c>
      <c r="AE297" s="20">
        <v>6</v>
      </c>
      <c r="AF297" s="20">
        <v>8</v>
      </c>
      <c r="AG297" s="9" t="s">
        <v>2213</v>
      </c>
      <c r="AH297" s="9" t="s">
        <v>2214</v>
      </c>
      <c r="AI297" s="10" t="s">
        <v>2215</v>
      </c>
      <c r="AJ297" s="46">
        <v>3102481924</v>
      </c>
      <c r="AK297" s="47">
        <v>846812550.27999997</v>
      </c>
      <c r="AL297" s="47">
        <v>0</v>
      </c>
      <c r="AM297" s="47">
        <v>846812550.27999997</v>
      </c>
      <c r="AN297" s="49">
        <v>847457627</v>
      </c>
      <c r="AO297" s="10" t="s">
        <v>486</v>
      </c>
      <c r="AP297" s="10" t="s">
        <v>63</v>
      </c>
      <c r="AQ297" t="e">
        <f>VLOOKUP(TCoordinacion[[#This Row],[ID SISTEMA DE INFORMACION]],[1]!ProyectosSGMO[[#All],[IDPROYECTO]:[DEPARTAMENTO]],3,FALSE)</f>
        <v>#REF!</v>
      </c>
      <c r="AR297" t="e">
        <f>VLOOKUP(TCoordinacion[[#This Row],[ID SISTEMA DE INFORMACION]],[1]!ProyectosSGMO[[#All],[IDPROYECTO]:[DEPARTAMENTO]],4,FALSE)</f>
        <v>#REF!</v>
      </c>
      <c r="AS297">
        <v>5476</v>
      </c>
    </row>
    <row r="298" spans="1:45" ht="54" hidden="1" customHeight="1" x14ac:dyDescent="0.3">
      <c r="A298" s="62">
        <v>5670</v>
      </c>
      <c r="B298" s="5" t="s">
        <v>2216</v>
      </c>
      <c r="C298" s="5">
        <v>2</v>
      </c>
      <c r="D298" s="6" t="s">
        <v>383</v>
      </c>
      <c r="E298" s="7" t="s">
        <v>2193</v>
      </c>
      <c r="F298" s="8" t="s">
        <v>2217</v>
      </c>
      <c r="G298" s="9" t="s">
        <v>65</v>
      </c>
      <c r="H298" s="9" t="s">
        <v>65</v>
      </c>
      <c r="I298" s="10">
        <v>578</v>
      </c>
      <c r="J298" s="11" t="s">
        <v>1701</v>
      </c>
      <c r="K298" s="30" t="s">
        <v>1693</v>
      </c>
      <c r="L298" s="31">
        <v>43609</v>
      </c>
      <c r="M298" s="31">
        <v>44139</v>
      </c>
      <c r="N298" s="32"/>
      <c r="O298" s="32"/>
      <c r="P298" s="20" t="s">
        <v>67</v>
      </c>
      <c r="Q298" s="33">
        <v>1</v>
      </c>
      <c r="R298" s="33">
        <v>1</v>
      </c>
      <c r="S298" s="33">
        <v>0</v>
      </c>
      <c r="T298" s="38"/>
      <c r="U298" s="38"/>
      <c r="V298" s="38">
        <v>44405</v>
      </c>
      <c r="W298" s="38">
        <v>0</v>
      </c>
      <c r="X298" s="38" t="s">
        <v>68</v>
      </c>
      <c r="Y298" s="38">
        <v>44232</v>
      </c>
      <c r="Z298" s="38">
        <v>44232</v>
      </c>
      <c r="AA298" s="38">
        <v>44267</v>
      </c>
      <c r="AB298" s="38">
        <v>44267</v>
      </c>
      <c r="AC298" s="38">
        <v>44551</v>
      </c>
      <c r="AD298" s="38">
        <v>0</v>
      </c>
      <c r="AE298" s="20">
        <v>6</v>
      </c>
      <c r="AF298" s="20">
        <v>6</v>
      </c>
      <c r="AG298" s="9" t="s">
        <v>2218</v>
      </c>
      <c r="AH298" s="9" t="s">
        <v>2219</v>
      </c>
      <c r="AI298" s="10" t="s">
        <v>2220</v>
      </c>
      <c r="AJ298" s="46">
        <v>3134326800</v>
      </c>
      <c r="AK298" s="47">
        <v>423728814</v>
      </c>
      <c r="AL298" s="47">
        <v>0</v>
      </c>
      <c r="AM298" s="47">
        <v>423728814</v>
      </c>
      <c r="AN298" s="73">
        <v>423728814</v>
      </c>
      <c r="AO298" s="10" t="s">
        <v>343</v>
      </c>
      <c r="AP298" s="10" t="s">
        <v>804</v>
      </c>
      <c r="AQ298" t="e">
        <f>VLOOKUP(TCoordinacion[[#This Row],[ID SISTEMA DE INFORMACION]],[1]!ProyectosSGMO[[#All],[IDPROYECTO]:[DEPARTAMENTO]],3,FALSE)</f>
        <v>#REF!</v>
      </c>
      <c r="AR298" t="e">
        <f>VLOOKUP(TCoordinacion[[#This Row],[ID SISTEMA DE INFORMACION]],[1]!ProyectosSGMO[[#All],[IDPROYECTO]:[DEPARTAMENTO]],4,FALSE)</f>
        <v>#REF!</v>
      </c>
      <c r="AS298">
        <v>5670</v>
      </c>
    </row>
    <row r="299" spans="1:45" ht="54" hidden="1" customHeight="1" x14ac:dyDescent="0.3">
      <c r="A299" s="62">
        <v>9948</v>
      </c>
      <c r="B299" s="5" t="s">
        <v>2221</v>
      </c>
      <c r="C299" s="5">
        <v>2</v>
      </c>
      <c r="D299" s="6" t="s">
        <v>383</v>
      </c>
      <c r="E299" s="7" t="s">
        <v>2193</v>
      </c>
      <c r="F299" s="8" t="s">
        <v>2222</v>
      </c>
      <c r="G299" s="9" t="s">
        <v>51</v>
      </c>
      <c r="H299" s="20" t="s">
        <v>1754</v>
      </c>
      <c r="I299" s="10">
        <v>566</v>
      </c>
      <c r="J299" s="11" t="s">
        <v>1718</v>
      </c>
      <c r="K299" s="30" t="s">
        <v>2223</v>
      </c>
      <c r="L299" s="31">
        <v>43609</v>
      </c>
      <c r="M299" s="31">
        <v>43774</v>
      </c>
      <c r="N299" s="32"/>
      <c r="O299" s="32"/>
      <c r="P299" s="20" t="s">
        <v>67</v>
      </c>
      <c r="Q299" s="33">
        <v>1</v>
      </c>
      <c r="R299" s="33">
        <v>1</v>
      </c>
      <c r="S299" s="33">
        <v>0</v>
      </c>
      <c r="T299" s="38"/>
      <c r="U299" s="38"/>
      <c r="V299" s="38">
        <v>44029</v>
      </c>
      <c r="W299" s="38">
        <v>0</v>
      </c>
      <c r="X299" s="38" t="s">
        <v>68</v>
      </c>
      <c r="Y299" s="38">
        <v>0</v>
      </c>
      <c r="Z299" s="38">
        <v>43808</v>
      </c>
      <c r="AA299" s="38">
        <v>0</v>
      </c>
      <c r="AB299" s="38">
        <v>44139</v>
      </c>
      <c r="AC299" s="38">
        <v>0</v>
      </c>
      <c r="AD299" s="38">
        <v>0</v>
      </c>
      <c r="AE299" s="20">
        <v>4</v>
      </c>
      <c r="AF299" s="20">
        <v>5</v>
      </c>
      <c r="AG299" s="9" t="s">
        <v>2224</v>
      </c>
      <c r="AH299" s="9" t="s">
        <v>2225</v>
      </c>
      <c r="AI299" s="10" t="s">
        <v>2226</v>
      </c>
      <c r="AJ299" s="46">
        <v>3104782686</v>
      </c>
      <c r="AK299" s="47">
        <v>591607258.19000006</v>
      </c>
      <c r="AL299" s="47">
        <v>0</v>
      </c>
      <c r="AM299" s="47">
        <v>591607258.19000006</v>
      </c>
      <c r="AN299" s="47"/>
      <c r="AO299" s="10" t="s">
        <v>1743</v>
      </c>
      <c r="AP299" s="10" t="s">
        <v>1743</v>
      </c>
      <c r="AQ299" t="e">
        <f>VLOOKUP(TCoordinacion[[#This Row],[ID SISTEMA DE INFORMACION]],[1]!ProyectosSGMO[[#All],[IDPROYECTO]:[DEPARTAMENTO]],3,FALSE)</f>
        <v>#REF!</v>
      </c>
      <c r="AR299" t="e">
        <f>VLOOKUP(TCoordinacion[[#This Row],[ID SISTEMA DE INFORMACION]],[1]!ProyectosSGMO[[#All],[IDPROYECTO]:[DEPARTAMENTO]],4,FALSE)</f>
        <v>#REF!</v>
      </c>
      <c r="AS299">
        <v>9948</v>
      </c>
    </row>
    <row r="300" spans="1:45" ht="54" hidden="1" customHeight="1" x14ac:dyDescent="0.3">
      <c r="A300" s="62">
        <v>9311</v>
      </c>
      <c r="B300" s="5" t="s">
        <v>2227</v>
      </c>
      <c r="C300" s="5">
        <v>2</v>
      </c>
      <c r="D300" s="6" t="s">
        <v>383</v>
      </c>
      <c r="E300" s="7" t="s">
        <v>2193</v>
      </c>
      <c r="F300" s="8" t="s">
        <v>2222</v>
      </c>
      <c r="G300" s="9" t="s">
        <v>51</v>
      </c>
      <c r="H300" s="20" t="s">
        <v>1754</v>
      </c>
      <c r="I300" s="10">
        <v>569</v>
      </c>
      <c r="J300" s="11" t="s">
        <v>1718</v>
      </c>
      <c r="K300" s="30" t="s">
        <v>2228</v>
      </c>
      <c r="L300" s="31">
        <v>43609</v>
      </c>
      <c r="M300" s="31">
        <v>43774</v>
      </c>
      <c r="N300" s="32"/>
      <c r="O300" s="32"/>
      <c r="P300" s="20" t="s">
        <v>67</v>
      </c>
      <c r="Q300" s="33">
        <v>1</v>
      </c>
      <c r="R300" s="33">
        <v>1</v>
      </c>
      <c r="S300" s="33">
        <v>0</v>
      </c>
      <c r="T300" s="38"/>
      <c r="U300" s="38"/>
      <c r="V300" s="38">
        <v>44045</v>
      </c>
      <c r="W300" s="38">
        <v>0</v>
      </c>
      <c r="X300" s="38" t="s">
        <v>68</v>
      </c>
      <c r="Y300" s="38">
        <v>0</v>
      </c>
      <c r="Z300" s="38">
        <v>43808</v>
      </c>
      <c r="AA300" s="38">
        <v>0</v>
      </c>
      <c r="AB300" s="38">
        <v>44139</v>
      </c>
      <c r="AC300" s="38">
        <v>0</v>
      </c>
      <c r="AD300" s="38">
        <v>0</v>
      </c>
      <c r="AE300" s="20">
        <v>3</v>
      </c>
      <c r="AF300" s="20">
        <v>4</v>
      </c>
      <c r="AG300" s="9" t="s">
        <v>2229</v>
      </c>
      <c r="AH300" s="9" t="s">
        <v>2230</v>
      </c>
      <c r="AI300" s="10" t="s">
        <v>2226</v>
      </c>
      <c r="AJ300" s="46">
        <v>3104782686</v>
      </c>
      <c r="AK300" s="47">
        <v>629832206.12</v>
      </c>
      <c r="AL300" s="47">
        <v>0</v>
      </c>
      <c r="AM300" s="47">
        <v>629832206.12</v>
      </c>
      <c r="AN300" s="72"/>
      <c r="AO300" s="10" t="s">
        <v>1743</v>
      </c>
      <c r="AP300" s="10" t="s">
        <v>1743</v>
      </c>
      <c r="AQ300" t="e">
        <f>VLOOKUP(TCoordinacion[[#This Row],[ID SISTEMA DE INFORMACION]],[1]!ProyectosSGMO[[#All],[IDPROYECTO]:[DEPARTAMENTO]],3,FALSE)</f>
        <v>#REF!</v>
      </c>
      <c r="AR300" t="e">
        <f>VLOOKUP(TCoordinacion[[#This Row],[ID SISTEMA DE INFORMACION]],[1]!ProyectosSGMO[[#All],[IDPROYECTO]:[DEPARTAMENTO]],4,FALSE)</f>
        <v>#REF!</v>
      </c>
      <c r="AS300">
        <v>9311</v>
      </c>
    </row>
    <row r="301" spans="1:45" ht="54" hidden="1" customHeight="1" x14ac:dyDescent="0.3">
      <c r="A301" s="62">
        <v>9075</v>
      </c>
      <c r="B301" s="5" t="s">
        <v>2231</v>
      </c>
      <c r="C301" s="5">
        <v>2</v>
      </c>
      <c r="D301" s="6" t="s">
        <v>383</v>
      </c>
      <c r="E301" s="7" t="s">
        <v>2193</v>
      </c>
      <c r="F301" s="8" t="s">
        <v>2232</v>
      </c>
      <c r="G301" s="9" t="s">
        <v>65</v>
      </c>
      <c r="H301" s="9" t="s">
        <v>65</v>
      </c>
      <c r="I301" s="10">
        <v>630</v>
      </c>
      <c r="J301" s="11" t="s">
        <v>1718</v>
      </c>
      <c r="K301" s="30" t="s">
        <v>2009</v>
      </c>
      <c r="L301" s="31">
        <v>43571</v>
      </c>
      <c r="M301" s="31">
        <v>44055</v>
      </c>
      <c r="N301" s="32"/>
      <c r="O301" s="32"/>
      <c r="P301" s="20" t="s">
        <v>67</v>
      </c>
      <c r="Q301" s="33">
        <v>1</v>
      </c>
      <c r="R301" s="33">
        <v>1</v>
      </c>
      <c r="S301" s="33">
        <v>0</v>
      </c>
      <c r="T301" s="38"/>
      <c r="U301" s="38"/>
      <c r="V301" s="38">
        <v>44260</v>
      </c>
      <c r="W301" s="38">
        <v>44439</v>
      </c>
      <c r="X301" s="38" t="s">
        <v>68</v>
      </c>
      <c r="Y301" s="38">
        <v>44102</v>
      </c>
      <c r="Z301" s="38">
        <v>44102</v>
      </c>
      <c r="AA301" s="38">
        <v>44211</v>
      </c>
      <c r="AB301" s="38">
        <v>44343</v>
      </c>
      <c r="AC301" s="38">
        <v>44344</v>
      </c>
      <c r="AD301" s="38">
        <v>0</v>
      </c>
      <c r="AE301" s="20">
        <v>5</v>
      </c>
      <c r="AF301" s="20">
        <v>5</v>
      </c>
      <c r="AG301" s="9" t="s">
        <v>2233</v>
      </c>
      <c r="AH301" s="9" t="s">
        <v>2234</v>
      </c>
      <c r="AI301" s="10" t="s">
        <v>2235</v>
      </c>
      <c r="AJ301" s="46">
        <v>3132487994</v>
      </c>
      <c r="AK301" s="47">
        <v>508473415.51999998</v>
      </c>
      <c r="AL301" s="47">
        <v>0</v>
      </c>
      <c r="AM301" s="47">
        <v>508473415.51999998</v>
      </c>
      <c r="AN301" s="72">
        <v>508474577</v>
      </c>
      <c r="AO301" s="10" t="s">
        <v>2236</v>
      </c>
      <c r="AP301" s="10" t="s">
        <v>804</v>
      </c>
      <c r="AQ301" t="e">
        <f>VLOOKUP(TCoordinacion[[#This Row],[ID SISTEMA DE INFORMACION]],[1]!ProyectosSGMO[[#All],[IDPROYECTO]:[DEPARTAMENTO]],3,FALSE)</f>
        <v>#REF!</v>
      </c>
      <c r="AR301" t="e">
        <f>VLOOKUP(TCoordinacion[[#This Row],[ID SISTEMA DE INFORMACION]],[1]!ProyectosSGMO[[#All],[IDPROYECTO]:[DEPARTAMENTO]],4,FALSE)</f>
        <v>#REF!</v>
      </c>
      <c r="AS301">
        <v>9075</v>
      </c>
    </row>
    <row r="302" spans="1:45" ht="54" hidden="1" customHeight="1" x14ac:dyDescent="0.3">
      <c r="A302" s="62">
        <v>7706</v>
      </c>
      <c r="B302" s="5" t="s">
        <v>2237</v>
      </c>
      <c r="C302" s="5">
        <v>2</v>
      </c>
      <c r="D302" s="6" t="s">
        <v>383</v>
      </c>
      <c r="E302" s="7" t="s">
        <v>2193</v>
      </c>
      <c r="F302" s="8" t="s">
        <v>2238</v>
      </c>
      <c r="G302" s="9" t="s">
        <v>51</v>
      </c>
      <c r="H302" s="20" t="s">
        <v>106</v>
      </c>
      <c r="I302" s="10">
        <v>702</v>
      </c>
      <c r="J302" s="11" t="s">
        <v>1718</v>
      </c>
      <c r="K302" s="30" t="s">
        <v>2239</v>
      </c>
      <c r="L302" s="31">
        <v>43593</v>
      </c>
      <c r="M302" s="31">
        <v>43595</v>
      </c>
      <c r="N302" s="32"/>
      <c r="O302" s="32"/>
      <c r="P302" s="20" t="s">
        <v>67</v>
      </c>
      <c r="Q302" s="33">
        <v>1</v>
      </c>
      <c r="R302" s="33">
        <v>1</v>
      </c>
      <c r="S302" s="33">
        <v>0</v>
      </c>
      <c r="T302" s="38"/>
      <c r="U302" s="38"/>
      <c r="V302" s="38">
        <v>43792</v>
      </c>
      <c r="W302" s="38">
        <v>0</v>
      </c>
      <c r="X302" s="38" t="s">
        <v>68</v>
      </c>
      <c r="Y302" s="38">
        <v>0</v>
      </c>
      <c r="Z302" s="38">
        <v>43614</v>
      </c>
      <c r="AA302" s="38">
        <v>0</v>
      </c>
      <c r="AB302" s="38">
        <v>43726</v>
      </c>
      <c r="AC302" s="38">
        <v>44174</v>
      </c>
      <c r="AD302" s="38">
        <v>0</v>
      </c>
      <c r="AE302" s="20">
        <v>4</v>
      </c>
      <c r="AF302" s="20">
        <v>4</v>
      </c>
      <c r="AG302" s="9" t="s">
        <v>2240</v>
      </c>
      <c r="AH302" s="9" t="s">
        <v>2241</v>
      </c>
      <c r="AI302" s="10" t="s">
        <v>2242</v>
      </c>
      <c r="AJ302" s="46">
        <v>3144541709</v>
      </c>
      <c r="AK302" s="47">
        <v>965845708</v>
      </c>
      <c r="AL302" s="47">
        <v>0</v>
      </c>
      <c r="AM302" s="47">
        <v>965845708</v>
      </c>
      <c r="AN302" s="72"/>
      <c r="AO302" s="10" t="s">
        <v>1751</v>
      </c>
      <c r="AP302" s="10" t="s">
        <v>1751</v>
      </c>
      <c r="AQ302" t="e">
        <f>VLOOKUP(TCoordinacion[[#This Row],[ID SISTEMA DE INFORMACION]],[1]!ProyectosSGMO[[#All],[IDPROYECTO]:[DEPARTAMENTO]],3,FALSE)</f>
        <v>#REF!</v>
      </c>
      <c r="AR302" t="e">
        <f>VLOOKUP(TCoordinacion[[#This Row],[ID SISTEMA DE INFORMACION]],[1]!ProyectosSGMO[[#All],[IDPROYECTO]:[DEPARTAMENTO]],4,FALSE)</f>
        <v>#REF!</v>
      </c>
      <c r="AS302">
        <v>7706</v>
      </c>
    </row>
    <row r="303" spans="1:45" ht="54" hidden="1" customHeight="1" x14ac:dyDescent="0.3">
      <c r="A303" s="62">
        <v>5143</v>
      </c>
      <c r="B303" s="5" t="s">
        <v>2243</v>
      </c>
      <c r="C303" s="5">
        <v>2</v>
      </c>
      <c r="D303" s="6" t="s">
        <v>383</v>
      </c>
      <c r="E303" s="7" t="s">
        <v>2193</v>
      </c>
      <c r="F303" s="8" t="s">
        <v>2244</v>
      </c>
      <c r="G303" s="9" t="s">
        <v>51</v>
      </c>
      <c r="H303" s="20" t="s">
        <v>1754</v>
      </c>
      <c r="I303" s="10">
        <v>655</v>
      </c>
      <c r="J303" s="11" t="s">
        <v>1718</v>
      </c>
      <c r="K303" s="30" t="s">
        <v>2245</v>
      </c>
      <c r="L303" s="31">
        <v>43682</v>
      </c>
      <c r="M303" s="31">
        <v>43774</v>
      </c>
      <c r="N303" s="32"/>
      <c r="O303" s="32"/>
      <c r="P303" s="20" t="s">
        <v>67</v>
      </c>
      <c r="Q303" s="33">
        <v>1</v>
      </c>
      <c r="R303" s="33">
        <v>1</v>
      </c>
      <c r="S303" s="33">
        <v>0</v>
      </c>
      <c r="T303" s="38"/>
      <c r="U303" s="38"/>
      <c r="V303" s="38">
        <v>44175</v>
      </c>
      <c r="W303" s="38">
        <v>0</v>
      </c>
      <c r="X303" s="38" t="s">
        <v>68</v>
      </c>
      <c r="Y303" s="38">
        <v>0</v>
      </c>
      <c r="Z303" s="38">
        <v>43805</v>
      </c>
      <c r="AA303" s="38">
        <v>0</v>
      </c>
      <c r="AB303" s="38">
        <v>44165</v>
      </c>
      <c r="AC303" s="38">
        <v>44237</v>
      </c>
      <c r="AD303" s="38">
        <v>0</v>
      </c>
      <c r="AE303" s="20">
        <v>5</v>
      </c>
      <c r="AF303" s="20">
        <v>5</v>
      </c>
      <c r="AG303" s="9" t="s">
        <v>2246</v>
      </c>
      <c r="AH303" s="9" t="s">
        <v>2247</v>
      </c>
      <c r="AI303" s="10" t="s">
        <v>2248</v>
      </c>
      <c r="AJ303" s="46">
        <v>0</v>
      </c>
      <c r="AK303" s="47">
        <v>478517054.13</v>
      </c>
      <c r="AL303" s="47">
        <v>101921857.93000001</v>
      </c>
      <c r="AM303" s="47">
        <v>580438912.05999994</v>
      </c>
      <c r="AN303" s="47"/>
      <c r="AO303" s="10" t="s">
        <v>1743</v>
      </c>
      <c r="AP303" s="10" t="s">
        <v>1743</v>
      </c>
      <c r="AQ303" t="e">
        <f>VLOOKUP(TCoordinacion[[#This Row],[ID SISTEMA DE INFORMACION]],[1]!ProyectosSGMO[[#All],[IDPROYECTO]:[DEPARTAMENTO]],3,FALSE)</f>
        <v>#REF!</v>
      </c>
      <c r="AR303" t="e">
        <f>VLOOKUP(TCoordinacion[[#This Row],[ID SISTEMA DE INFORMACION]],[1]!ProyectosSGMO[[#All],[IDPROYECTO]:[DEPARTAMENTO]],4,FALSE)</f>
        <v>#REF!</v>
      </c>
      <c r="AS303">
        <v>5143</v>
      </c>
    </row>
    <row r="304" spans="1:45" ht="54" hidden="1" customHeight="1" x14ac:dyDescent="0.3">
      <c r="A304" s="62">
        <v>9534</v>
      </c>
      <c r="B304" s="5" t="s">
        <v>2249</v>
      </c>
      <c r="C304" s="5">
        <v>2</v>
      </c>
      <c r="D304" s="6" t="s">
        <v>383</v>
      </c>
      <c r="E304" s="7" t="s">
        <v>2193</v>
      </c>
      <c r="F304" s="8" t="s">
        <v>2250</v>
      </c>
      <c r="G304" s="9" t="s">
        <v>51</v>
      </c>
      <c r="H304" s="20" t="s">
        <v>1717</v>
      </c>
      <c r="I304" s="10">
        <v>565</v>
      </c>
      <c r="J304" s="11" t="s">
        <v>1718</v>
      </c>
      <c r="K304" s="30" t="s">
        <v>2251</v>
      </c>
      <c r="L304" s="31">
        <v>43649</v>
      </c>
      <c r="M304" s="31">
        <v>43656</v>
      </c>
      <c r="N304" s="32"/>
      <c r="O304" s="32"/>
      <c r="P304" s="20" t="s">
        <v>67</v>
      </c>
      <c r="Q304" s="33">
        <v>1</v>
      </c>
      <c r="R304" s="33">
        <v>1</v>
      </c>
      <c r="S304" s="33">
        <v>0</v>
      </c>
      <c r="T304" s="38"/>
      <c r="U304" s="38"/>
      <c r="V304" s="38">
        <v>44176</v>
      </c>
      <c r="W304" s="38">
        <v>0</v>
      </c>
      <c r="X304" s="38" t="s">
        <v>68</v>
      </c>
      <c r="Y304" s="38">
        <v>0</v>
      </c>
      <c r="Z304" s="38">
        <v>43692</v>
      </c>
      <c r="AA304" s="38">
        <v>0</v>
      </c>
      <c r="AB304" s="38">
        <v>44118</v>
      </c>
      <c r="AC304" s="38">
        <v>44238</v>
      </c>
      <c r="AD304" s="38">
        <v>0</v>
      </c>
      <c r="AE304" s="20">
        <v>6</v>
      </c>
      <c r="AF304" s="20">
        <v>8</v>
      </c>
      <c r="AG304" s="9" t="s">
        <v>2252</v>
      </c>
      <c r="AH304" s="9" t="s">
        <v>2253</v>
      </c>
      <c r="AI304" s="10" t="s">
        <v>2254</v>
      </c>
      <c r="AJ304" s="46">
        <v>0</v>
      </c>
      <c r="AK304" s="47">
        <v>1913299792</v>
      </c>
      <c r="AL304" s="47">
        <v>185613132</v>
      </c>
      <c r="AM304" s="47">
        <v>2098912924</v>
      </c>
      <c r="AN304" s="71">
        <v>1913543407</v>
      </c>
      <c r="AO304" s="10" t="s">
        <v>391</v>
      </c>
      <c r="AP304" s="10" t="s">
        <v>241</v>
      </c>
      <c r="AQ304" t="e">
        <f>VLOOKUP(TCoordinacion[[#This Row],[ID SISTEMA DE INFORMACION]],[1]!ProyectosSGMO[[#All],[IDPROYECTO]:[DEPARTAMENTO]],3,FALSE)</f>
        <v>#REF!</v>
      </c>
      <c r="AR304" t="e">
        <f>VLOOKUP(TCoordinacion[[#This Row],[ID SISTEMA DE INFORMACION]],[1]!ProyectosSGMO[[#All],[IDPROYECTO]:[DEPARTAMENTO]],4,FALSE)</f>
        <v>#REF!</v>
      </c>
      <c r="AS304">
        <v>9534</v>
      </c>
    </row>
    <row r="305" spans="1:45" ht="54" hidden="1" customHeight="1" x14ac:dyDescent="0.3">
      <c r="A305" s="62">
        <v>5484</v>
      </c>
      <c r="B305" s="5" t="s">
        <v>2255</v>
      </c>
      <c r="C305" s="5">
        <v>2</v>
      </c>
      <c r="D305" s="6" t="s">
        <v>383</v>
      </c>
      <c r="E305" s="7" t="s">
        <v>2193</v>
      </c>
      <c r="F305" s="8" t="s">
        <v>2256</v>
      </c>
      <c r="G305" s="9" t="s">
        <v>65</v>
      </c>
      <c r="H305" s="9" t="s">
        <v>65</v>
      </c>
      <c r="I305" s="10">
        <v>387</v>
      </c>
      <c r="J305" s="11" t="s">
        <v>1701</v>
      </c>
      <c r="K305" s="30" t="s">
        <v>1693</v>
      </c>
      <c r="L305" s="31">
        <v>43570</v>
      </c>
      <c r="M305" s="31">
        <v>44146</v>
      </c>
      <c r="N305" s="32"/>
      <c r="O305" s="32"/>
      <c r="P305" s="20" t="s">
        <v>67</v>
      </c>
      <c r="Q305" s="33">
        <v>1</v>
      </c>
      <c r="R305" s="33">
        <v>1</v>
      </c>
      <c r="S305" s="33">
        <v>0</v>
      </c>
      <c r="T305" s="38"/>
      <c r="U305" s="38"/>
      <c r="V305" s="38">
        <v>44574</v>
      </c>
      <c r="W305" s="38">
        <v>44561</v>
      </c>
      <c r="X305" s="38" t="s">
        <v>68</v>
      </c>
      <c r="Y305" s="38">
        <v>44225</v>
      </c>
      <c r="Z305" s="38">
        <v>44232</v>
      </c>
      <c r="AA305" s="38">
        <v>44260</v>
      </c>
      <c r="AB305" s="38">
        <v>44260</v>
      </c>
      <c r="AC305" s="38">
        <v>44904</v>
      </c>
      <c r="AD305" s="38">
        <v>0</v>
      </c>
      <c r="AE305" s="20">
        <v>5</v>
      </c>
      <c r="AF305" s="20">
        <v>5</v>
      </c>
      <c r="AG305" s="9" t="s">
        <v>2257</v>
      </c>
      <c r="AH305" s="9" t="s">
        <v>2258</v>
      </c>
      <c r="AI305" s="10" t="s">
        <v>2259</v>
      </c>
      <c r="AJ305" s="46">
        <v>3115199428</v>
      </c>
      <c r="AK305" s="47">
        <v>423725652</v>
      </c>
      <c r="AL305" s="47">
        <v>0</v>
      </c>
      <c r="AM305" s="47">
        <v>423725652</v>
      </c>
      <c r="AN305" s="49">
        <v>423728814</v>
      </c>
      <c r="AO305" s="10" t="s">
        <v>343</v>
      </c>
      <c r="AP305" s="10" t="s">
        <v>1151</v>
      </c>
      <c r="AQ305" t="e">
        <f>VLOOKUP(TCoordinacion[[#This Row],[ID SISTEMA DE INFORMACION]],[1]!ProyectosSGMO[[#All],[IDPROYECTO]:[DEPARTAMENTO]],3,FALSE)</f>
        <v>#REF!</v>
      </c>
      <c r="AR305" t="e">
        <f>VLOOKUP(TCoordinacion[[#This Row],[ID SISTEMA DE INFORMACION]],[1]!ProyectosSGMO[[#All],[IDPROYECTO]:[DEPARTAMENTO]],4,FALSE)</f>
        <v>#REF!</v>
      </c>
      <c r="AS305">
        <v>5484</v>
      </c>
    </row>
    <row r="306" spans="1:45" ht="54" hidden="1" customHeight="1" x14ac:dyDescent="0.3">
      <c r="A306" s="63">
        <v>5486</v>
      </c>
      <c r="B306" s="5" t="s">
        <v>2260</v>
      </c>
      <c r="C306" s="5">
        <v>2</v>
      </c>
      <c r="D306" s="6" t="s">
        <v>383</v>
      </c>
      <c r="E306" s="7" t="s">
        <v>2193</v>
      </c>
      <c r="F306" s="8" t="s">
        <v>2261</v>
      </c>
      <c r="G306" s="9" t="s">
        <v>65</v>
      </c>
      <c r="H306" s="9" t="s">
        <v>65</v>
      </c>
      <c r="I306" s="10">
        <v>659</v>
      </c>
      <c r="J306" s="11" t="s">
        <v>1718</v>
      </c>
      <c r="K306" s="30" t="s">
        <v>2009</v>
      </c>
      <c r="L306" s="31">
        <v>43571</v>
      </c>
      <c r="M306" s="31" t="s">
        <v>2262</v>
      </c>
      <c r="N306" s="32"/>
      <c r="O306" s="32"/>
      <c r="P306" s="20" t="s">
        <v>123</v>
      </c>
      <c r="Q306" s="33">
        <v>0</v>
      </c>
      <c r="R306" s="33">
        <v>0</v>
      </c>
      <c r="S306" s="33">
        <v>0</v>
      </c>
      <c r="T306" s="38"/>
      <c r="U306" s="38"/>
      <c r="V306" s="38">
        <v>44561</v>
      </c>
      <c r="W306" s="38">
        <v>0</v>
      </c>
      <c r="X306" s="38" t="s">
        <v>794</v>
      </c>
      <c r="Y306" s="38">
        <v>0</v>
      </c>
      <c r="Z306" s="38">
        <v>0</v>
      </c>
      <c r="AA306" s="38">
        <v>0</v>
      </c>
      <c r="AB306" s="38">
        <v>0</v>
      </c>
      <c r="AC306" s="38">
        <v>0</v>
      </c>
      <c r="AD306" s="38">
        <v>0</v>
      </c>
      <c r="AE306" s="20">
        <v>6</v>
      </c>
      <c r="AF306" s="20">
        <v>3</v>
      </c>
      <c r="AG306" s="9" t="s">
        <v>2263</v>
      </c>
      <c r="AH306" s="9" t="s">
        <v>2264</v>
      </c>
      <c r="AI306" s="10" t="s">
        <v>2265</v>
      </c>
      <c r="AJ306" s="46">
        <v>0</v>
      </c>
      <c r="AK306" s="47">
        <v>508474577</v>
      </c>
      <c r="AL306" s="47">
        <v>0</v>
      </c>
      <c r="AM306" s="47">
        <v>508474577</v>
      </c>
      <c r="AN306" s="73">
        <v>508474577</v>
      </c>
      <c r="AO306" s="10" t="s">
        <v>486</v>
      </c>
      <c r="AP306" s="10" t="s">
        <v>63</v>
      </c>
      <c r="AQ306" t="e">
        <f>VLOOKUP(TCoordinacion[[#This Row],[ID SISTEMA DE INFORMACION]],[1]!ProyectosSGMO[[#All],[IDPROYECTO]:[DEPARTAMENTO]],3,FALSE)</f>
        <v>#REF!</v>
      </c>
      <c r="AR306" t="e">
        <f>VLOOKUP(TCoordinacion[[#This Row],[ID SISTEMA DE INFORMACION]],[1]!ProyectosSGMO[[#All],[IDPROYECTO]:[DEPARTAMENTO]],4,FALSE)</f>
        <v>#REF!</v>
      </c>
      <c r="AS306">
        <v>5486</v>
      </c>
    </row>
    <row r="307" spans="1:45" ht="54" hidden="1" customHeight="1" x14ac:dyDescent="0.3">
      <c r="A307" s="62">
        <v>5492</v>
      </c>
      <c r="B307" s="5" t="s">
        <v>2266</v>
      </c>
      <c r="C307" s="5">
        <v>2</v>
      </c>
      <c r="D307" s="6" t="s">
        <v>383</v>
      </c>
      <c r="E307" s="7" t="s">
        <v>2193</v>
      </c>
      <c r="F307" s="8" t="s">
        <v>2267</v>
      </c>
      <c r="G307" s="9" t="s">
        <v>65</v>
      </c>
      <c r="H307" s="9" t="s">
        <v>65</v>
      </c>
      <c r="I307" s="10">
        <v>637</v>
      </c>
      <c r="J307" s="11" t="s">
        <v>1718</v>
      </c>
      <c r="K307" s="30" t="s">
        <v>2009</v>
      </c>
      <c r="L307" s="31">
        <v>43571</v>
      </c>
      <c r="M307" s="31">
        <v>44105</v>
      </c>
      <c r="N307" s="32"/>
      <c r="O307" s="32"/>
      <c r="P307" s="20" t="s">
        <v>67</v>
      </c>
      <c r="Q307" s="33">
        <v>1</v>
      </c>
      <c r="R307" s="33">
        <v>1</v>
      </c>
      <c r="S307" s="33">
        <v>0</v>
      </c>
      <c r="T307" s="38"/>
      <c r="U307" s="38"/>
      <c r="V307" s="38">
        <v>44384</v>
      </c>
      <c r="W307" s="38">
        <v>44439</v>
      </c>
      <c r="X307" s="38" t="s">
        <v>68</v>
      </c>
      <c r="Y307" s="38">
        <v>0</v>
      </c>
      <c r="Z307" s="38">
        <v>44252</v>
      </c>
      <c r="AA307" s="38">
        <v>0</v>
      </c>
      <c r="AB307" s="38">
        <v>44252</v>
      </c>
      <c r="AC307" s="38">
        <v>44407</v>
      </c>
      <c r="AD307" s="38">
        <v>0</v>
      </c>
      <c r="AE307" s="20">
        <v>4</v>
      </c>
      <c r="AF307" s="20">
        <v>6</v>
      </c>
      <c r="AG307" s="9" t="s">
        <v>2268</v>
      </c>
      <c r="AH307" s="9" t="s">
        <v>2269</v>
      </c>
      <c r="AI307" s="10" t="s">
        <v>2270</v>
      </c>
      <c r="AJ307" s="46">
        <v>3125976988</v>
      </c>
      <c r="AK307" s="47">
        <v>622844917</v>
      </c>
      <c r="AL307" s="47">
        <v>0</v>
      </c>
      <c r="AM307" s="47">
        <v>622844917</v>
      </c>
      <c r="AN307" s="47">
        <v>622844917</v>
      </c>
      <c r="AO307" s="10" t="s">
        <v>2236</v>
      </c>
      <c r="AP307" s="10" t="s">
        <v>804</v>
      </c>
      <c r="AQ307" t="e">
        <f>VLOOKUP(TCoordinacion[[#This Row],[ID SISTEMA DE INFORMACION]],[1]!ProyectosSGMO[[#All],[IDPROYECTO]:[DEPARTAMENTO]],3,FALSE)</f>
        <v>#REF!</v>
      </c>
      <c r="AR307" t="e">
        <f>VLOOKUP(TCoordinacion[[#This Row],[ID SISTEMA DE INFORMACION]],[1]!ProyectosSGMO[[#All],[IDPROYECTO]:[DEPARTAMENTO]],4,FALSE)</f>
        <v>#REF!</v>
      </c>
      <c r="AS307">
        <v>5492</v>
      </c>
    </row>
    <row r="308" spans="1:45" ht="54" hidden="1" customHeight="1" x14ac:dyDescent="0.3">
      <c r="A308" s="62">
        <v>4546</v>
      </c>
      <c r="B308" s="5" t="s">
        <v>2271</v>
      </c>
      <c r="C308" s="5">
        <v>2</v>
      </c>
      <c r="D308" s="6" t="s">
        <v>383</v>
      </c>
      <c r="E308" s="7" t="s">
        <v>2193</v>
      </c>
      <c r="F308" s="8" t="s">
        <v>2272</v>
      </c>
      <c r="G308" s="9" t="s">
        <v>51</v>
      </c>
      <c r="H308" s="20" t="s">
        <v>106</v>
      </c>
      <c r="I308" s="10">
        <v>634</v>
      </c>
      <c r="J308" s="11" t="s">
        <v>1718</v>
      </c>
      <c r="K308" s="30" t="s">
        <v>2273</v>
      </c>
      <c r="L308" s="31">
        <v>43633</v>
      </c>
      <c r="M308" s="31">
        <v>43634</v>
      </c>
      <c r="N308" s="32"/>
      <c r="O308" s="32"/>
      <c r="P308" s="20" t="s">
        <v>67</v>
      </c>
      <c r="Q308" s="33">
        <v>1</v>
      </c>
      <c r="R308" s="33">
        <v>1</v>
      </c>
      <c r="S308" s="33">
        <v>0</v>
      </c>
      <c r="T308" s="38"/>
      <c r="U308" s="38"/>
      <c r="V308" s="38">
        <v>43847</v>
      </c>
      <c r="W308" s="38">
        <v>43847</v>
      </c>
      <c r="X308" s="38" t="s">
        <v>68</v>
      </c>
      <c r="Y308" s="38">
        <v>0</v>
      </c>
      <c r="Z308" s="38">
        <v>43670</v>
      </c>
      <c r="AA308" s="38">
        <v>0</v>
      </c>
      <c r="AB308" s="38">
        <v>44071</v>
      </c>
      <c r="AC308" s="38">
        <v>0</v>
      </c>
      <c r="AD308" s="38">
        <v>0</v>
      </c>
      <c r="AE308" s="20">
        <v>4</v>
      </c>
      <c r="AF308" s="20">
        <v>6</v>
      </c>
      <c r="AG308" s="9" t="s">
        <v>2274</v>
      </c>
      <c r="AH308" s="9" t="s">
        <v>2275</v>
      </c>
      <c r="AI308" s="10" t="s">
        <v>2276</v>
      </c>
      <c r="AJ308" s="46">
        <v>3115883345</v>
      </c>
      <c r="AK308" s="47">
        <v>1477651485</v>
      </c>
      <c r="AL308" s="47">
        <v>0</v>
      </c>
      <c r="AM308" s="47">
        <v>1477651485</v>
      </c>
      <c r="AN308" s="47"/>
      <c r="AO308" s="10" t="s">
        <v>1743</v>
      </c>
      <c r="AP308" s="10" t="s">
        <v>1743</v>
      </c>
      <c r="AQ308" t="e">
        <f>VLOOKUP(TCoordinacion[[#This Row],[ID SISTEMA DE INFORMACION]],[1]!ProyectosSGMO[[#All],[IDPROYECTO]:[DEPARTAMENTO]],3,FALSE)</f>
        <v>#REF!</v>
      </c>
      <c r="AR308" t="e">
        <f>VLOOKUP(TCoordinacion[[#This Row],[ID SISTEMA DE INFORMACION]],[1]!ProyectosSGMO[[#All],[IDPROYECTO]:[DEPARTAMENTO]],4,FALSE)</f>
        <v>#REF!</v>
      </c>
      <c r="AS308">
        <v>4546</v>
      </c>
    </row>
    <row r="309" spans="1:45" ht="54" hidden="1" customHeight="1" x14ac:dyDescent="0.3">
      <c r="A309" s="62">
        <v>9291</v>
      </c>
      <c r="B309" s="5" t="s">
        <v>2277</v>
      </c>
      <c r="C309" s="5">
        <v>2</v>
      </c>
      <c r="D309" s="6" t="s">
        <v>383</v>
      </c>
      <c r="E309" s="7" t="s">
        <v>2193</v>
      </c>
      <c r="F309" s="8" t="s">
        <v>2278</v>
      </c>
      <c r="G309" s="9" t="s">
        <v>51</v>
      </c>
      <c r="H309" s="20" t="s">
        <v>106</v>
      </c>
      <c r="I309" s="10">
        <v>590</v>
      </c>
      <c r="J309" s="11" t="s">
        <v>1718</v>
      </c>
      <c r="K309" s="30" t="s">
        <v>2279</v>
      </c>
      <c r="L309" s="31">
        <v>43657</v>
      </c>
      <c r="M309" s="31">
        <v>43675</v>
      </c>
      <c r="N309" s="32"/>
      <c r="O309" s="32"/>
      <c r="P309" s="20" t="s">
        <v>67</v>
      </c>
      <c r="Q309" s="33">
        <v>1</v>
      </c>
      <c r="R309" s="33">
        <v>1</v>
      </c>
      <c r="S309" s="33">
        <v>0</v>
      </c>
      <c r="T309" s="38"/>
      <c r="U309" s="38"/>
      <c r="V309" s="38">
        <v>43828</v>
      </c>
      <c r="W309" s="38">
        <v>0</v>
      </c>
      <c r="X309" s="38" t="s">
        <v>68</v>
      </c>
      <c r="Y309" s="38">
        <v>0</v>
      </c>
      <c r="Z309" s="38">
        <v>43691</v>
      </c>
      <c r="AA309" s="38">
        <v>0</v>
      </c>
      <c r="AB309" s="38">
        <v>43804</v>
      </c>
      <c r="AC309" s="38">
        <v>44105</v>
      </c>
      <c r="AD309" s="38">
        <v>0</v>
      </c>
      <c r="AE309" s="20">
        <v>5</v>
      </c>
      <c r="AF309" s="20">
        <v>5</v>
      </c>
      <c r="AG309" s="9" t="s">
        <v>2280</v>
      </c>
      <c r="AH309" s="9" t="s">
        <v>2281</v>
      </c>
      <c r="AI309" s="10" t="s">
        <v>2282</v>
      </c>
      <c r="AJ309" s="46">
        <v>3123869175</v>
      </c>
      <c r="AK309" s="47">
        <v>580370481</v>
      </c>
      <c r="AL309" s="47">
        <v>0</v>
      </c>
      <c r="AM309" s="47">
        <v>580370481</v>
      </c>
      <c r="AN309" s="47"/>
      <c r="AO309" s="10" t="s">
        <v>1743</v>
      </c>
      <c r="AP309" s="10" t="s">
        <v>1743</v>
      </c>
      <c r="AQ309" t="e">
        <f>VLOOKUP(TCoordinacion[[#This Row],[ID SISTEMA DE INFORMACION]],[1]!ProyectosSGMO[[#All],[IDPROYECTO]:[DEPARTAMENTO]],3,FALSE)</f>
        <v>#REF!</v>
      </c>
      <c r="AR309" t="e">
        <f>VLOOKUP(TCoordinacion[[#This Row],[ID SISTEMA DE INFORMACION]],[1]!ProyectosSGMO[[#All],[IDPROYECTO]:[DEPARTAMENTO]],4,FALSE)</f>
        <v>#REF!</v>
      </c>
      <c r="AS309">
        <v>9291</v>
      </c>
    </row>
    <row r="310" spans="1:45" ht="54" hidden="1" customHeight="1" x14ac:dyDescent="0.3">
      <c r="A310" s="62">
        <v>5496</v>
      </c>
      <c r="B310" s="5" t="s">
        <v>2283</v>
      </c>
      <c r="C310" s="5">
        <v>2</v>
      </c>
      <c r="D310" s="6" t="s">
        <v>383</v>
      </c>
      <c r="E310" s="7" t="s">
        <v>2193</v>
      </c>
      <c r="F310" s="8" t="s">
        <v>2284</v>
      </c>
      <c r="G310" s="9" t="s">
        <v>65</v>
      </c>
      <c r="H310" s="9" t="s">
        <v>65</v>
      </c>
      <c r="I310" s="10">
        <v>457</v>
      </c>
      <c r="J310" s="11" t="s">
        <v>1701</v>
      </c>
      <c r="K310" s="30" t="s">
        <v>1693</v>
      </c>
      <c r="L310" s="31">
        <v>43571</v>
      </c>
      <c r="M310" s="31">
        <v>44317</v>
      </c>
      <c r="N310" s="32"/>
      <c r="O310" s="32"/>
      <c r="P310" s="20" t="s">
        <v>67</v>
      </c>
      <c r="Q310" s="33">
        <v>1</v>
      </c>
      <c r="R310" s="33">
        <v>1</v>
      </c>
      <c r="S310" s="33">
        <v>0</v>
      </c>
      <c r="T310" s="38"/>
      <c r="U310" s="38"/>
      <c r="V310" s="38">
        <v>44620</v>
      </c>
      <c r="W310" s="38">
        <v>0</v>
      </c>
      <c r="X310" s="38" t="s">
        <v>68</v>
      </c>
      <c r="Y310" s="38">
        <v>44439</v>
      </c>
      <c r="Z310" s="38">
        <v>44434</v>
      </c>
      <c r="AA310" s="38">
        <v>44476</v>
      </c>
      <c r="AB310" s="38">
        <v>44476</v>
      </c>
      <c r="AC310" s="38">
        <v>44742</v>
      </c>
      <c r="AD310" s="38">
        <v>0</v>
      </c>
      <c r="AE310" s="20">
        <v>5</v>
      </c>
      <c r="AF310" s="20">
        <v>5</v>
      </c>
      <c r="AG310" s="9" t="s">
        <v>2285</v>
      </c>
      <c r="AH310" s="9" t="s">
        <v>2286</v>
      </c>
      <c r="AI310" s="10" t="s">
        <v>2287</v>
      </c>
      <c r="AJ310" s="46">
        <v>3115883345</v>
      </c>
      <c r="AK310" s="47">
        <v>637847144</v>
      </c>
      <c r="AL310" s="47">
        <v>0</v>
      </c>
      <c r="AM310" s="47">
        <v>637847144</v>
      </c>
      <c r="AN310" s="73">
        <v>637847594</v>
      </c>
      <c r="AO310" s="10" t="s">
        <v>486</v>
      </c>
      <c r="AP310" s="10" t="s">
        <v>63</v>
      </c>
      <c r="AQ310" t="e">
        <f>VLOOKUP(TCoordinacion[[#This Row],[ID SISTEMA DE INFORMACION]],[1]!ProyectosSGMO[[#All],[IDPROYECTO]:[DEPARTAMENTO]],3,FALSE)</f>
        <v>#REF!</v>
      </c>
      <c r="AR310" t="e">
        <f>VLOOKUP(TCoordinacion[[#This Row],[ID SISTEMA DE INFORMACION]],[1]!ProyectosSGMO[[#All],[IDPROYECTO]:[DEPARTAMENTO]],4,FALSE)</f>
        <v>#REF!</v>
      </c>
      <c r="AS310">
        <v>5496</v>
      </c>
    </row>
    <row r="311" spans="1:45" ht="54" hidden="1" customHeight="1" x14ac:dyDescent="0.3">
      <c r="A311" s="63">
        <v>8871</v>
      </c>
      <c r="B311" s="5" t="s">
        <v>2288</v>
      </c>
      <c r="C311" s="5">
        <v>2</v>
      </c>
      <c r="D311" s="6" t="s">
        <v>383</v>
      </c>
      <c r="E311" s="7" t="s">
        <v>2193</v>
      </c>
      <c r="F311" s="8" t="s">
        <v>2289</v>
      </c>
      <c r="G311" s="9" t="s">
        <v>65</v>
      </c>
      <c r="H311" s="9" t="s">
        <v>65</v>
      </c>
      <c r="I311" s="10">
        <v>680</v>
      </c>
      <c r="J311" s="11" t="s">
        <v>1718</v>
      </c>
      <c r="K311" s="30" t="s">
        <v>2009</v>
      </c>
      <c r="L311" s="31">
        <v>43571</v>
      </c>
      <c r="M311" s="31">
        <v>44096</v>
      </c>
      <c r="N311" s="32"/>
      <c r="O311" s="32"/>
      <c r="P311" s="20" t="s">
        <v>67</v>
      </c>
      <c r="Q311" s="33">
        <v>1</v>
      </c>
      <c r="R311" s="33">
        <v>1</v>
      </c>
      <c r="S311" s="33">
        <v>0</v>
      </c>
      <c r="T311" s="38"/>
      <c r="U311" s="38"/>
      <c r="V311" s="38">
        <v>44330</v>
      </c>
      <c r="W311" s="38">
        <v>0</v>
      </c>
      <c r="X311" s="38" t="s">
        <v>68</v>
      </c>
      <c r="Y311" s="38">
        <v>0</v>
      </c>
      <c r="Z311" s="38">
        <v>44145</v>
      </c>
      <c r="AA311" s="38">
        <v>0</v>
      </c>
      <c r="AB311" s="38">
        <v>44364</v>
      </c>
      <c r="AC311" s="38">
        <v>0</v>
      </c>
      <c r="AD311" s="38">
        <v>0</v>
      </c>
      <c r="AE311" s="20">
        <v>6</v>
      </c>
      <c r="AF311" s="20">
        <v>6</v>
      </c>
      <c r="AG311" s="9" t="s">
        <v>2290</v>
      </c>
      <c r="AH311" s="9" t="s">
        <v>2291</v>
      </c>
      <c r="AI311" s="10" t="s">
        <v>2292</v>
      </c>
      <c r="AJ311" s="46">
        <v>3107125134</v>
      </c>
      <c r="AK311" s="47">
        <v>806522949</v>
      </c>
      <c r="AL311" s="47">
        <v>0</v>
      </c>
      <c r="AM311" s="47">
        <v>806522949</v>
      </c>
      <c r="AN311" s="47"/>
      <c r="AO311" s="10" t="s">
        <v>1743</v>
      </c>
      <c r="AP311" s="10" t="s">
        <v>1743</v>
      </c>
      <c r="AQ311" t="e">
        <f>VLOOKUP(TCoordinacion[[#This Row],[ID SISTEMA DE INFORMACION]],[1]!ProyectosSGMO[[#All],[IDPROYECTO]:[DEPARTAMENTO]],3,FALSE)</f>
        <v>#REF!</v>
      </c>
      <c r="AR311" t="e">
        <f>VLOOKUP(TCoordinacion[[#This Row],[ID SISTEMA DE INFORMACION]],[1]!ProyectosSGMO[[#All],[IDPROYECTO]:[DEPARTAMENTO]],4,FALSE)</f>
        <v>#REF!</v>
      </c>
      <c r="AS311">
        <v>8871</v>
      </c>
    </row>
    <row r="312" spans="1:45" ht="54" hidden="1" customHeight="1" x14ac:dyDescent="0.3">
      <c r="A312" s="62">
        <v>10301</v>
      </c>
      <c r="B312" s="5" t="s">
        <v>2293</v>
      </c>
      <c r="C312" s="5">
        <v>2</v>
      </c>
      <c r="D312" s="6" t="s">
        <v>383</v>
      </c>
      <c r="E312" s="7" t="s">
        <v>2193</v>
      </c>
      <c r="F312" s="8" t="s">
        <v>2294</v>
      </c>
      <c r="G312" s="9" t="s">
        <v>51</v>
      </c>
      <c r="H312" s="20" t="s">
        <v>106</v>
      </c>
      <c r="I312" s="10">
        <v>519</v>
      </c>
      <c r="J312" s="11" t="s">
        <v>1718</v>
      </c>
      <c r="K312" s="30" t="s">
        <v>2295</v>
      </c>
      <c r="L312" s="31">
        <v>43648</v>
      </c>
      <c r="M312" s="31">
        <v>43661</v>
      </c>
      <c r="N312" s="32"/>
      <c r="O312" s="32"/>
      <c r="P312" s="20" t="s">
        <v>67</v>
      </c>
      <c r="Q312" s="33">
        <v>1</v>
      </c>
      <c r="R312" s="33">
        <v>1</v>
      </c>
      <c r="S312" s="33">
        <v>0</v>
      </c>
      <c r="T312" s="38"/>
      <c r="U312" s="38"/>
      <c r="V312" s="38">
        <v>43844</v>
      </c>
      <c r="W312" s="38">
        <v>0</v>
      </c>
      <c r="X312" s="38" t="s">
        <v>68</v>
      </c>
      <c r="Y312" s="38">
        <v>0</v>
      </c>
      <c r="Z312" s="38">
        <v>43755</v>
      </c>
      <c r="AA312" s="38">
        <v>0</v>
      </c>
      <c r="AB312" s="38">
        <v>43755</v>
      </c>
      <c r="AC312" s="38">
        <v>44064</v>
      </c>
      <c r="AD312" s="38">
        <v>0</v>
      </c>
      <c r="AE312" s="20">
        <v>6</v>
      </c>
      <c r="AF312" s="20">
        <v>6</v>
      </c>
      <c r="AG312" s="9" t="s">
        <v>2296</v>
      </c>
      <c r="AH312" s="9" t="s">
        <v>2297</v>
      </c>
      <c r="AI312" s="10" t="s">
        <v>2298</v>
      </c>
      <c r="AJ312" s="46">
        <v>3112139117</v>
      </c>
      <c r="AK312" s="47">
        <v>1270838430</v>
      </c>
      <c r="AL312" s="47">
        <v>0</v>
      </c>
      <c r="AM312" s="47">
        <v>1270838430</v>
      </c>
      <c r="AN312" s="72"/>
      <c r="AO312" s="10" t="s">
        <v>1743</v>
      </c>
      <c r="AP312" s="10" t="s">
        <v>1743</v>
      </c>
      <c r="AQ312" t="e">
        <f>VLOOKUP(TCoordinacion[[#This Row],[ID SISTEMA DE INFORMACION]],[1]!ProyectosSGMO[[#All],[IDPROYECTO]:[DEPARTAMENTO]],3,FALSE)</f>
        <v>#REF!</v>
      </c>
      <c r="AR312" t="e">
        <f>VLOOKUP(TCoordinacion[[#This Row],[ID SISTEMA DE INFORMACION]],[1]!ProyectosSGMO[[#All],[IDPROYECTO]:[DEPARTAMENTO]],4,FALSE)</f>
        <v>#REF!</v>
      </c>
      <c r="AS312">
        <v>10301</v>
      </c>
    </row>
    <row r="313" spans="1:45" ht="54" hidden="1" customHeight="1" x14ac:dyDescent="0.3">
      <c r="A313" s="62">
        <v>5500</v>
      </c>
      <c r="B313" s="5" t="s">
        <v>2299</v>
      </c>
      <c r="C313" s="5">
        <v>2</v>
      </c>
      <c r="D313" s="6" t="s">
        <v>383</v>
      </c>
      <c r="E313" s="7" t="s">
        <v>2193</v>
      </c>
      <c r="F313" s="8" t="s">
        <v>2300</v>
      </c>
      <c r="G313" s="9" t="s">
        <v>65</v>
      </c>
      <c r="H313" s="9" t="s">
        <v>65</v>
      </c>
      <c r="I313" s="10">
        <v>670</v>
      </c>
      <c r="J313" s="11" t="s">
        <v>1718</v>
      </c>
      <c r="K313" s="30" t="s">
        <v>2009</v>
      </c>
      <c r="L313" s="31">
        <v>43571</v>
      </c>
      <c r="M313" s="31">
        <v>43864</v>
      </c>
      <c r="N313" s="32"/>
      <c r="O313" s="32"/>
      <c r="P313" s="20" t="s">
        <v>67</v>
      </c>
      <c r="Q313" s="33">
        <v>1</v>
      </c>
      <c r="R313" s="33">
        <v>1</v>
      </c>
      <c r="S313" s="33">
        <v>0</v>
      </c>
      <c r="T313" s="38"/>
      <c r="U313" s="38"/>
      <c r="V313" s="38">
        <v>44196</v>
      </c>
      <c r="W313" s="38">
        <v>0</v>
      </c>
      <c r="X313" s="38" t="s">
        <v>68</v>
      </c>
      <c r="Y313" s="38">
        <v>0</v>
      </c>
      <c r="Z313" s="38">
        <v>44138</v>
      </c>
      <c r="AA313" s="38">
        <v>0</v>
      </c>
      <c r="AB313" s="38">
        <v>44138</v>
      </c>
      <c r="AC313" s="38">
        <v>44251</v>
      </c>
      <c r="AD313" s="38">
        <v>0</v>
      </c>
      <c r="AE313" s="20">
        <v>7</v>
      </c>
      <c r="AF313" s="20">
        <v>7</v>
      </c>
      <c r="AG313" s="9" t="s">
        <v>2301</v>
      </c>
      <c r="AH313" s="9" t="s">
        <v>2302</v>
      </c>
      <c r="AI313" s="10" t="s">
        <v>2303</v>
      </c>
      <c r="AJ313" s="46">
        <v>0</v>
      </c>
      <c r="AK313" s="47">
        <v>1906605664</v>
      </c>
      <c r="AL313" s="47">
        <v>0</v>
      </c>
      <c r="AM313" s="47">
        <v>1906605664</v>
      </c>
      <c r="AN313" s="71">
        <v>1271186440</v>
      </c>
      <c r="AO313" s="10" t="s">
        <v>556</v>
      </c>
      <c r="AP313" s="10" t="s">
        <v>241</v>
      </c>
      <c r="AQ313" t="e">
        <f>VLOOKUP(TCoordinacion[[#This Row],[ID SISTEMA DE INFORMACION]],[1]!ProyectosSGMO[[#All],[IDPROYECTO]:[DEPARTAMENTO]],3,FALSE)</f>
        <v>#REF!</v>
      </c>
      <c r="AR313" t="e">
        <f>VLOOKUP(TCoordinacion[[#This Row],[ID SISTEMA DE INFORMACION]],[1]!ProyectosSGMO[[#All],[IDPROYECTO]:[DEPARTAMENTO]],4,FALSE)</f>
        <v>#REF!</v>
      </c>
      <c r="AS313">
        <v>5500</v>
      </c>
    </row>
    <row r="314" spans="1:45" ht="54" hidden="1" customHeight="1" x14ac:dyDescent="0.3">
      <c r="A314" s="62">
        <v>9181</v>
      </c>
      <c r="B314" s="5" t="s">
        <v>2304</v>
      </c>
      <c r="C314" s="5">
        <v>2</v>
      </c>
      <c r="D314" s="6" t="s">
        <v>383</v>
      </c>
      <c r="E314" s="7" t="s">
        <v>2193</v>
      </c>
      <c r="F314" s="8" t="s">
        <v>2305</v>
      </c>
      <c r="G314" s="9" t="s">
        <v>65</v>
      </c>
      <c r="H314" s="9" t="s">
        <v>65</v>
      </c>
      <c r="I314" s="10">
        <v>660</v>
      </c>
      <c r="J314" s="11" t="s">
        <v>1718</v>
      </c>
      <c r="K314" s="30" t="s">
        <v>2009</v>
      </c>
      <c r="L314" s="31">
        <v>43571</v>
      </c>
      <c r="M314" s="31">
        <v>44317</v>
      </c>
      <c r="N314" s="32"/>
      <c r="O314" s="32"/>
      <c r="P314" s="20" t="s">
        <v>67</v>
      </c>
      <c r="Q314" s="33">
        <v>1</v>
      </c>
      <c r="R314" s="33">
        <v>1</v>
      </c>
      <c r="S314" s="33">
        <v>0</v>
      </c>
      <c r="T314" s="38"/>
      <c r="U314" s="38"/>
      <c r="V314" s="38">
        <v>44699</v>
      </c>
      <c r="W314" s="38">
        <v>44699</v>
      </c>
      <c r="X314" s="38" t="s">
        <v>68</v>
      </c>
      <c r="Y314" s="38">
        <v>44414</v>
      </c>
      <c r="Z314" s="38">
        <v>44414</v>
      </c>
      <c r="AA314" s="38">
        <v>0</v>
      </c>
      <c r="AB314" s="38">
        <v>44764</v>
      </c>
      <c r="AC314" s="38">
        <v>0</v>
      </c>
      <c r="AD314" s="38">
        <v>0</v>
      </c>
      <c r="AE314" s="20">
        <v>5</v>
      </c>
      <c r="AF314" s="20">
        <v>5</v>
      </c>
      <c r="AG314" s="9" t="s">
        <v>2306</v>
      </c>
      <c r="AH314" s="9" t="s">
        <v>2307</v>
      </c>
      <c r="AI314" s="10" t="s">
        <v>2292</v>
      </c>
      <c r="AJ314" s="46">
        <v>3107125134</v>
      </c>
      <c r="AK314" s="47">
        <v>507889343</v>
      </c>
      <c r="AL314" s="47">
        <v>0</v>
      </c>
      <c r="AM314" s="47">
        <v>507889343</v>
      </c>
      <c r="AN314" s="71">
        <v>508474577</v>
      </c>
      <c r="AO314" s="10" t="s">
        <v>556</v>
      </c>
      <c r="AP314" s="10" t="s">
        <v>2308</v>
      </c>
      <c r="AQ314" t="e">
        <f>VLOOKUP(TCoordinacion[[#This Row],[ID SISTEMA DE INFORMACION]],[1]!ProyectosSGMO[[#All],[IDPROYECTO]:[DEPARTAMENTO]],3,FALSE)</f>
        <v>#REF!</v>
      </c>
      <c r="AR314" t="e">
        <f>VLOOKUP(TCoordinacion[[#This Row],[ID SISTEMA DE INFORMACION]],[1]!ProyectosSGMO[[#All],[IDPROYECTO]:[DEPARTAMENTO]],4,FALSE)</f>
        <v>#REF!</v>
      </c>
      <c r="AS314">
        <v>9181</v>
      </c>
    </row>
    <row r="315" spans="1:45" ht="54" hidden="1" customHeight="1" x14ac:dyDescent="0.3">
      <c r="A315" s="62">
        <v>6045</v>
      </c>
      <c r="B315" s="5" t="s">
        <v>2309</v>
      </c>
      <c r="C315" s="5">
        <v>2</v>
      </c>
      <c r="D315" s="6" t="s">
        <v>383</v>
      </c>
      <c r="E315" s="7" t="s">
        <v>2193</v>
      </c>
      <c r="F315" s="8" t="s">
        <v>2310</v>
      </c>
      <c r="G315" s="9" t="s">
        <v>65</v>
      </c>
      <c r="H315" s="9" t="s">
        <v>65</v>
      </c>
      <c r="I315" s="10">
        <v>386</v>
      </c>
      <c r="J315" s="11" t="s">
        <v>1701</v>
      </c>
      <c r="K315" s="30" t="s">
        <v>1693</v>
      </c>
      <c r="L315" s="31">
        <v>43571</v>
      </c>
      <c r="M315" s="31">
        <v>44075</v>
      </c>
      <c r="N315" s="32"/>
      <c r="O315" s="32"/>
      <c r="P315" s="20" t="s">
        <v>67</v>
      </c>
      <c r="Q315" s="33">
        <v>1</v>
      </c>
      <c r="R315" s="33">
        <v>1</v>
      </c>
      <c r="S315" s="33">
        <v>0</v>
      </c>
      <c r="T315" s="38"/>
      <c r="U315" s="38"/>
      <c r="V315" s="38">
        <v>44275</v>
      </c>
      <c r="W315" s="38">
        <v>44377</v>
      </c>
      <c r="X315" s="38" t="s">
        <v>68</v>
      </c>
      <c r="Y315" s="38">
        <v>0</v>
      </c>
      <c r="Z315" s="38">
        <v>44113</v>
      </c>
      <c r="AA315" s="38">
        <v>44181</v>
      </c>
      <c r="AB315" s="38">
        <v>44181</v>
      </c>
      <c r="AC315" s="38">
        <v>44365</v>
      </c>
      <c r="AD315" s="38">
        <v>0</v>
      </c>
      <c r="AE315" s="20">
        <v>6</v>
      </c>
      <c r="AF315" s="20">
        <v>6</v>
      </c>
      <c r="AG315" s="9" t="s">
        <v>2311</v>
      </c>
      <c r="AH315" s="9" t="s">
        <v>2312</v>
      </c>
      <c r="AI315" s="10" t="s">
        <v>2313</v>
      </c>
      <c r="AJ315" s="46">
        <v>0</v>
      </c>
      <c r="AK315" s="47">
        <v>423728814</v>
      </c>
      <c r="AL315" s="47">
        <v>0</v>
      </c>
      <c r="AM315" s="47">
        <v>423728814</v>
      </c>
      <c r="AN315" s="47">
        <v>423728814</v>
      </c>
      <c r="AO315" s="10" t="s">
        <v>2236</v>
      </c>
      <c r="AP315" s="10" t="s">
        <v>804</v>
      </c>
      <c r="AQ315" t="e">
        <f>VLOOKUP(TCoordinacion[[#This Row],[ID SISTEMA DE INFORMACION]],[1]!ProyectosSGMO[[#All],[IDPROYECTO]:[DEPARTAMENTO]],3,FALSE)</f>
        <v>#REF!</v>
      </c>
      <c r="AR315" t="e">
        <f>VLOOKUP(TCoordinacion[[#This Row],[ID SISTEMA DE INFORMACION]],[1]!ProyectosSGMO[[#All],[IDPROYECTO]:[DEPARTAMENTO]],4,FALSE)</f>
        <v>#REF!</v>
      </c>
      <c r="AS315">
        <v>6045</v>
      </c>
    </row>
    <row r="316" spans="1:45" ht="54" hidden="1" customHeight="1" x14ac:dyDescent="0.3">
      <c r="A316" s="62">
        <v>10454</v>
      </c>
      <c r="B316" s="5" t="s">
        <v>2314</v>
      </c>
      <c r="C316" s="5">
        <v>2</v>
      </c>
      <c r="D316" s="6" t="s">
        <v>383</v>
      </c>
      <c r="E316" s="7" t="s">
        <v>2193</v>
      </c>
      <c r="F316" s="8" t="s">
        <v>2315</v>
      </c>
      <c r="G316" s="9" t="s">
        <v>51</v>
      </c>
      <c r="H316" s="20" t="s">
        <v>1717</v>
      </c>
      <c r="I316" s="10">
        <v>578</v>
      </c>
      <c r="J316" s="11" t="s">
        <v>1718</v>
      </c>
      <c r="K316" s="30" t="s">
        <v>2316</v>
      </c>
      <c r="L316" s="31">
        <v>43682</v>
      </c>
      <c r="M316" s="31">
        <v>43774</v>
      </c>
      <c r="N316" s="32"/>
      <c r="O316" s="32"/>
      <c r="P316" s="20" t="s">
        <v>67</v>
      </c>
      <c r="Q316" s="33">
        <v>1</v>
      </c>
      <c r="R316" s="33">
        <v>1</v>
      </c>
      <c r="S316" s="33">
        <v>0</v>
      </c>
      <c r="T316" s="38"/>
      <c r="U316" s="38"/>
      <c r="V316" s="38">
        <v>44466</v>
      </c>
      <c r="W316" s="38">
        <v>0</v>
      </c>
      <c r="X316" s="38" t="s">
        <v>68</v>
      </c>
      <c r="Y316" s="38">
        <v>0</v>
      </c>
      <c r="Z316" s="38">
        <v>43797</v>
      </c>
      <c r="AA316" s="38">
        <v>44629</v>
      </c>
      <c r="AB316" s="38">
        <v>44125</v>
      </c>
      <c r="AC316" s="38">
        <v>44655</v>
      </c>
      <c r="AD316" s="38">
        <v>0</v>
      </c>
      <c r="AE316" s="20">
        <v>6</v>
      </c>
      <c r="AF316" s="20">
        <v>6</v>
      </c>
      <c r="AG316" s="9" t="s">
        <v>2317</v>
      </c>
      <c r="AH316" s="9" t="s">
        <v>2318</v>
      </c>
      <c r="AI316" s="10" t="s">
        <v>2319</v>
      </c>
      <c r="AJ316" s="46">
        <v>3144541709</v>
      </c>
      <c r="AK316" s="47">
        <v>1317018014</v>
      </c>
      <c r="AL316" s="47">
        <v>648965924</v>
      </c>
      <c r="AM316" s="47">
        <v>1965983938</v>
      </c>
      <c r="AN316" s="72">
        <v>1062990653</v>
      </c>
      <c r="AO316" s="10" t="s">
        <v>391</v>
      </c>
      <c r="AP316" s="10" t="s">
        <v>241</v>
      </c>
      <c r="AQ316" t="e">
        <f>VLOOKUP(TCoordinacion[[#This Row],[ID SISTEMA DE INFORMACION]],[1]!ProyectosSGMO[[#All],[IDPROYECTO]:[DEPARTAMENTO]],3,FALSE)</f>
        <v>#REF!</v>
      </c>
      <c r="AR316" t="e">
        <f>VLOOKUP(TCoordinacion[[#This Row],[ID SISTEMA DE INFORMACION]],[1]!ProyectosSGMO[[#All],[IDPROYECTO]:[DEPARTAMENTO]],4,FALSE)</f>
        <v>#REF!</v>
      </c>
      <c r="AS316">
        <v>10454</v>
      </c>
    </row>
    <row r="317" spans="1:45" ht="54" hidden="1" customHeight="1" x14ac:dyDescent="0.3">
      <c r="A317" s="62">
        <v>9751</v>
      </c>
      <c r="B317" s="5" t="s">
        <v>2320</v>
      </c>
      <c r="C317" s="5">
        <v>2</v>
      </c>
      <c r="D317" s="6" t="s">
        <v>383</v>
      </c>
      <c r="E317" s="7" t="s">
        <v>2193</v>
      </c>
      <c r="F317" s="8" t="s">
        <v>2321</v>
      </c>
      <c r="G317" s="9" t="s">
        <v>51</v>
      </c>
      <c r="H317" s="20" t="s">
        <v>1754</v>
      </c>
      <c r="I317" s="10">
        <v>570</v>
      </c>
      <c r="J317" s="11" t="s">
        <v>1718</v>
      </c>
      <c r="K317" s="30" t="s">
        <v>2322</v>
      </c>
      <c r="L317" s="31">
        <v>43781</v>
      </c>
      <c r="M317" s="31">
        <v>43783</v>
      </c>
      <c r="N317" s="32"/>
      <c r="O317" s="32"/>
      <c r="P317" s="20" t="s">
        <v>67</v>
      </c>
      <c r="Q317" s="33">
        <v>1</v>
      </c>
      <c r="R317" s="33">
        <v>1</v>
      </c>
      <c r="S317" s="33">
        <v>0</v>
      </c>
      <c r="T317" s="38"/>
      <c r="U317" s="38"/>
      <c r="V317" s="38">
        <v>44023</v>
      </c>
      <c r="W317" s="38">
        <v>0</v>
      </c>
      <c r="X317" s="38" t="s">
        <v>68</v>
      </c>
      <c r="Y317" s="38">
        <v>0</v>
      </c>
      <c r="Z317" s="38">
        <v>43874</v>
      </c>
      <c r="AA317" s="38">
        <v>0</v>
      </c>
      <c r="AB317" s="38">
        <v>44085</v>
      </c>
      <c r="AC317" s="38">
        <v>0</v>
      </c>
      <c r="AD317" s="38">
        <v>0</v>
      </c>
      <c r="AE317" s="20">
        <v>5</v>
      </c>
      <c r="AF317" s="20">
        <v>5</v>
      </c>
      <c r="AG317" s="9" t="s">
        <v>2323</v>
      </c>
      <c r="AH317" s="9" t="s">
        <v>2324</v>
      </c>
      <c r="AI317" s="10" t="s">
        <v>2325</v>
      </c>
      <c r="AJ317" s="46">
        <v>0</v>
      </c>
      <c r="AK317" s="47">
        <v>649800060</v>
      </c>
      <c r="AL317" s="47">
        <v>0</v>
      </c>
      <c r="AM317" s="47">
        <v>649800060</v>
      </c>
      <c r="AN317" s="47"/>
      <c r="AO317" s="10" t="s">
        <v>1751</v>
      </c>
      <c r="AP317" s="10" t="s">
        <v>1751</v>
      </c>
      <c r="AQ317" t="e">
        <f>VLOOKUP(TCoordinacion[[#This Row],[ID SISTEMA DE INFORMACION]],[1]!ProyectosSGMO[[#All],[IDPROYECTO]:[DEPARTAMENTO]],3,FALSE)</f>
        <v>#REF!</v>
      </c>
      <c r="AR317" t="e">
        <f>VLOOKUP(TCoordinacion[[#This Row],[ID SISTEMA DE INFORMACION]],[1]!ProyectosSGMO[[#All],[IDPROYECTO]:[DEPARTAMENTO]],4,FALSE)</f>
        <v>#REF!</v>
      </c>
      <c r="AS317">
        <v>9751</v>
      </c>
    </row>
    <row r="318" spans="1:45" ht="54" hidden="1" customHeight="1" x14ac:dyDescent="0.3">
      <c r="A318" s="62">
        <v>6576</v>
      </c>
      <c r="B318" s="5" t="s">
        <v>2326</v>
      </c>
      <c r="C318" s="5">
        <v>2</v>
      </c>
      <c r="D318" s="6" t="s">
        <v>383</v>
      </c>
      <c r="E318" s="7" t="s">
        <v>2193</v>
      </c>
      <c r="F318" s="8" t="s">
        <v>2327</v>
      </c>
      <c r="G318" s="9" t="s">
        <v>51</v>
      </c>
      <c r="H318" s="20" t="s">
        <v>106</v>
      </c>
      <c r="I318" s="10">
        <v>559</v>
      </c>
      <c r="J318" s="11" t="s">
        <v>1718</v>
      </c>
      <c r="K318" s="30" t="s">
        <v>2328</v>
      </c>
      <c r="L318" s="31">
        <v>43657</v>
      </c>
      <c r="M318" s="31">
        <v>43754</v>
      </c>
      <c r="N318" s="32"/>
      <c r="O318" s="32"/>
      <c r="P318" s="20" t="s">
        <v>67</v>
      </c>
      <c r="Q318" s="33">
        <v>1</v>
      </c>
      <c r="R318" s="33">
        <v>1</v>
      </c>
      <c r="S318" s="33">
        <v>0</v>
      </c>
      <c r="T318" s="38"/>
      <c r="U318" s="38"/>
      <c r="V318" s="38">
        <v>44168</v>
      </c>
      <c r="W318" s="38">
        <v>0</v>
      </c>
      <c r="X318" s="38" t="s">
        <v>68</v>
      </c>
      <c r="Y318" s="38">
        <v>0</v>
      </c>
      <c r="Z318" s="38">
        <v>43784</v>
      </c>
      <c r="AA318" s="38">
        <v>44238</v>
      </c>
      <c r="AB318" s="38">
        <v>44183</v>
      </c>
      <c r="AC318" s="38">
        <v>0</v>
      </c>
      <c r="AD318" s="38">
        <v>0</v>
      </c>
      <c r="AE318" s="20">
        <v>4</v>
      </c>
      <c r="AF318" s="20">
        <v>4</v>
      </c>
      <c r="AG318" s="9" t="s">
        <v>2329</v>
      </c>
      <c r="AH318" s="9" t="s">
        <v>2330</v>
      </c>
      <c r="AI318" s="10" t="s">
        <v>2331</v>
      </c>
      <c r="AJ318" s="46">
        <v>0</v>
      </c>
      <c r="AK318" s="47">
        <v>930988580</v>
      </c>
      <c r="AL318" s="47">
        <v>0</v>
      </c>
      <c r="AM318" s="47">
        <v>930988580</v>
      </c>
      <c r="AN318" s="47"/>
      <c r="AO318" s="10" t="s">
        <v>1743</v>
      </c>
      <c r="AP318" s="10" t="s">
        <v>1743</v>
      </c>
      <c r="AQ318" t="e">
        <f>VLOOKUP(TCoordinacion[[#This Row],[ID SISTEMA DE INFORMACION]],[1]!ProyectosSGMO[[#All],[IDPROYECTO]:[DEPARTAMENTO]],3,FALSE)</f>
        <v>#REF!</v>
      </c>
      <c r="AR318" t="e">
        <f>VLOOKUP(TCoordinacion[[#This Row],[ID SISTEMA DE INFORMACION]],[1]!ProyectosSGMO[[#All],[IDPROYECTO]:[DEPARTAMENTO]],4,FALSE)</f>
        <v>#REF!</v>
      </c>
      <c r="AS318">
        <v>6576</v>
      </c>
    </row>
    <row r="319" spans="1:45" ht="54" hidden="1" customHeight="1" x14ac:dyDescent="0.3">
      <c r="A319" s="62">
        <v>6581</v>
      </c>
      <c r="B319" s="5" t="s">
        <v>2332</v>
      </c>
      <c r="C319" s="5">
        <v>2</v>
      </c>
      <c r="D319" s="6" t="s">
        <v>383</v>
      </c>
      <c r="E319" s="7" t="s">
        <v>2193</v>
      </c>
      <c r="F319" s="8" t="s">
        <v>2327</v>
      </c>
      <c r="G319" s="9" t="s">
        <v>51</v>
      </c>
      <c r="H319" s="20" t="s">
        <v>106</v>
      </c>
      <c r="I319" s="10">
        <v>575</v>
      </c>
      <c r="J319" s="11" t="s">
        <v>1718</v>
      </c>
      <c r="K319" s="30" t="s">
        <v>2333</v>
      </c>
      <c r="L319" s="31">
        <v>43657</v>
      </c>
      <c r="M319" s="31">
        <v>43693</v>
      </c>
      <c r="N319" s="32"/>
      <c r="O319" s="32"/>
      <c r="P319" s="20" t="s">
        <v>67</v>
      </c>
      <c r="Q319" s="33">
        <v>1</v>
      </c>
      <c r="R319" s="33">
        <v>1</v>
      </c>
      <c r="S319" s="33">
        <v>0</v>
      </c>
      <c r="T319" s="38"/>
      <c r="U319" s="38"/>
      <c r="V319" s="38">
        <v>43847</v>
      </c>
      <c r="W319" s="38">
        <v>0</v>
      </c>
      <c r="X319" s="38" t="s">
        <v>68</v>
      </c>
      <c r="Y319" s="38">
        <v>0</v>
      </c>
      <c r="Z319" s="38">
        <v>43770</v>
      </c>
      <c r="AA319" s="38">
        <v>0</v>
      </c>
      <c r="AB319" s="38">
        <v>44134</v>
      </c>
      <c r="AC319" s="38">
        <v>0</v>
      </c>
      <c r="AD319" s="38">
        <v>0</v>
      </c>
      <c r="AE319" s="20">
        <v>4</v>
      </c>
      <c r="AF319" s="20">
        <v>5</v>
      </c>
      <c r="AG319" s="9" t="s">
        <v>2334</v>
      </c>
      <c r="AH319" s="9" t="s">
        <v>2335</v>
      </c>
      <c r="AI319" s="10" t="s">
        <v>2336</v>
      </c>
      <c r="AJ319" s="46">
        <v>0</v>
      </c>
      <c r="AK319" s="47">
        <v>427476759</v>
      </c>
      <c r="AL319" s="47">
        <v>0</v>
      </c>
      <c r="AM319" s="47">
        <v>427476759</v>
      </c>
      <c r="AN319" s="47"/>
      <c r="AO319" s="10" t="s">
        <v>1743</v>
      </c>
      <c r="AP319" s="10" t="s">
        <v>1743</v>
      </c>
      <c r="AQ319" t="e">
        <f>VLOOKUP(TCoordinacion[[#This Row],[ID SISTEMA DE INFORMACION]],[1]!ProyectosSGMO[[#All],[IDPROYECTO]:[DEPARTAMENTO]],3,FALSE)</f>
        <v>#REF!</v>
      </c>
      <c r="AR319" t="e">
        <f>VLOOKUP(TCoordinacion[[#This Row],[ID SISTEMA DE INFORMACION]],[1]!ProyectosSGMO[[#All],[IDPROYECTO]:[DEPARTAMENTO]],4,FALSE)</f>
        <v>#REF!</v>
      </c>
      <c r="AS319">
        <v>6581</v>
      </c>
    </row>
    <row r="320" spans="1:45" ht="54" hidden="1" customHeight="1" x14ac:dyDescent="0.3">
      <c r="A320" s="62">
        <v>6589</v>
      </c>
      <c r="B320" s="5" t="s">
        <v>2337</v>
      </c>
      <c r="C320" s="5">
        <v>2</v>
      </c>
      <c r="D320" s="6" t="s">
        <v>383</v>
      </c>
      <c r="E320" s="7" t="s">
        <v>2193</v>
      </c>
      <c r="F320" s="8" t="s">
        <v>2327</v>
      </c>
      <c r="G320" s="9" t="s">
        <v>51</v>
      </c>
      <c r="H320" s="20" t="s">
        <v>106</v>
      </c>
      <c r="I320" s="10">
        <v>579</v>
      </c>
      <c r="J320" s="11" t="s">
        <v>1718</v>
      </c>
      <c r="K320" s="30" t="s">
        <v>2338</v>
      </c>
      <c r="L320" s="31">
        <v>43648</v>
      </c>
      <c r="M320" s="31">
        <v>43655</v>
      </c>
      <c r="N320" s="32"/>
      <c r="O320" s="32"/>
      <c r="P320" s="20" t="s">
        <v>67</v>
      </c>
      <c r="Q320" s="33">
        <v>1</v>
      </c>
      <c r="R320" s="33">
        <v>1</v>
      </c>
      <c r="S320" s="33">
        <v>0</v>
      </c>
      <c r="T320" s="38"/>
      <c r="U320" s="38"/>
      <c r="V320" s="38">
        <v>43883</v>
      </c>
      <c r="W320" s="38">
        <v>0</v>
      </c>
      <c r="X320" s="38" t="s">
        <v>68</v>
      </c>
      <c r="Y320" s="38">
        <v>0</v>
      </c>
      <c r="Z320" s="38">
        <v>43685</v>
      </c>
      <c r="AA320" s="38">
        <v>44599</v>
      </c>
      <c r="AB320" s="38">
        <v>44250</v>
      </c>
      <c r="AC320" s="38">
        <v>0</v>
      </c>
      <c r="AD320" s="38">
        <v>0</v>
      </c>
      <c r="AE320" s="20">
        <v>5</v>
      </c>
      <c r="AF320" s="20">
        <v>7</v>
      </c>
      <c r="AG320" s="9" t="s">
        <v>2339</v>
      </c>
      <c r="AH320" s="9" t="s">
        <v>2340</v>
      </c>
      <c r="AI320" s="10" t="s">
        <v>2341</v>
      </c>
      <c r="AJ320" s="46">
        <v>0</v>
      </c>
      <c r="AK320" s="47">
        <v>1005878455</v>
      </c>
      <c r="AL320" s="47">
        <v>0</v>
      </c>
      <c r="AM320" s="47">
        <v>1005878455</v>
      </c>
      <c r="AN320" s="71">
        <v>1005928062</v>
      </c>
      <c r="AO320" s="10" t="s">
        <v>1743</v>
      </c>
      <c r="AP320" s="10" t="s">
        <v>1743</v>
      </c>
      <c r="AQ320" t="e">
        <f>VLOOKUP(TCoordinacion[[#This Row],[ID SISTEMA DE INFORMACION]],[1]!ProyectosSGMO[[#All],[IDPROYECTO]:[DEPARTAMENTO]],3,FALSE)</f>
        <v>#REF!</v>
      </c>
      <c r="AR320" t="e">
        <f>VLOOKUP(TCoordinacion[[#This Row],[ID SISTEMA DE INFORMACION]],[1]!ProyectosSGMO[[#All],[IDPROYECTO]:[DEPARTAMENTO]],4,FALSE)</f>
        <v>#REF!</v>
      </c>
      <c r="AS320">
        <v>6589</v>
      </c>
    </row>
    <row r="321" spans="1:45" ht="54" hidden="1" customHeight="1" x14ac:dyDescent="0.3">
      <c r="A321" s="62">
        <v>9738</v>
      </c>
      <c r="B321" s="5" t="s">
        <v>2342</v>
      </c>
      <c r="C321" s="5">
        <v>2</v>
      </c>
      <c r="D321" s="6" t="s">
        <v>383</v>
      </c>
      <c r="E321" s="7" t="s">
        <v>2193</v>
      </c>
      <c r="F321" s="8" t="s">
        <v>2343</v>
      </c>
      <c r="G321" s="9" t="s">
        <v>51</v>
      </c>
      <c r="H321" s="20" t="s">
        <v>1754</v>
      </c>
      <c r="I321" s="10">
        <v>582</v>
      </c>
      <c r="J321" s="11" t="s">
        <v>1718</v>
      </c>
      <c r="K321" s="30" t="s">
        <v>2344</v>
      </c>
      <c r="L321" s="31">
        <v>43683</v>
      </c>
      <c r="M321" s="31">
        <v>44040</v>
      </c>
      <c r="N321" s="32"/>
      <c r="O321" s="32"/>
      <c r="P321" s="20" t="s">
        <v>67</v>
      </c>
      <c r="Q321" s="33">
        <v>1</v>
      </c>
      <c r="R321" s="33">
        <v>1</v>
      </c>
      <c r="S321" s="33">
        <v>0</v>
      </c>
      <c r="T321" s="38"/>
      <c r="U321" s="38"/>
      <c r="V321" s="38">
        <v>44131</v>
      </c>
      <c r="W321" s="38">
        <v>0</v>
      </c>
      <c r="X321" s="38" t="s">
        <v>68</v>
      </c>
      <c r="Y321" s="38">
        <v>44085</v>
      </c>
      <c r="Z321" s="38">
        <v>44085</v>
      </c>
      <c r="AA321" s="38">
        <v>44118</v>
      </c>
      <c r="AB321" s="38">
        <v>44172</v>
      </c>
      <c r="AC321" s="38">
        <v>0</v>
      </c>
      <c r="AD321" s="38">
        <v>0</v>
      </c>
      <c r="AE321" s="20">
        <v>3</v>
      </c>
      <c r="AF321" s="20">
        <v>3</v>
      </c>
      <c r="AG321" s="9" t="s">
        <v>2345</v>
      </c>
      <c r="AH321" s="9" t="s">
        <v>2346</v>
      </c>
      <c r="AI321" s="10" t="s">
        <v>2347</v>
      </c>
      <c r="AJ321" s="46">
        <v>3103218180</v>
      </c>
      <c r="AK321" s="47">
        <v>407196539</v>
      </c>
      <c r="AL321" s="47">
        <v>83036704</v>
      </c>
      <c r="AM321" s="47">
        <v>490233243</v>
      </c>
      <c r="AN321" s="47"/>
      <c r="AO321" s="10" t="s">
        <v>1743</v>
      </c>
      <c r="AP321" s="10" t="s">
        <v>1743</v>
      </c>
      <c r="AQ321" t="e">
        <f>VLOOKUP(TCoordinacion[[#This Row],[ID SISTEMA DE INFORMACION]],[1]!ProyectosSGMO[[#All],[IDPROYECTO]:[DEPARTAMENTO]],3,FALSE)</f>
        <v>#REF!</v>
      </c>
      <c r="AR321" t="e">
        <f>VLOOKUP(TCoordinacion[[#This Row],[ID SISTEMA DE INFORMACION]],[1]!ProyectosSGMO[[#All],[IDPROYECTO]:[DEPARTAMENTO]],4,FALSE)</f>
        <v>#REF!</v>
      </c>
      <c r="AS321">
        <v>9738</v>
      </c>
    </row>
    <row r="322" spans="1:45" ht="54" hidden="1" customHeight="1" x14ac:dyDescent="0.3">
      <c r="A322" s="62">
        <v>10289</v>
      </c>
      <c r="B322" s="5" t="s">
        <v>2348</v>
      </c>
      <c r="C322" s="5">
        <v>2</v>
      </c>
      <c r="D322" s="6" t="s">
        <v>383</v>
      </c>
      <c r="E322" s="7" t="s">
        <v>2193</v>
      </c>
      <c r="F322" s="8" t="s">
        <v>2349</v>
      </c>
      <c r="G322" s="9" t="s">
        <v>51</v>
      </c>
      <c r="H322" s="20" t="s">
        <v>106</v>
      </c>
      <c r="I322" s="10">
        <v>653</v>
      </c>
      <c r="J322" s="11" t="s">
        <v>1718</v>
      </c>
      <c r="K322" s="30" t="s">
        <v>2350</v>
      </c>
      <c r="L322" s="31">
        <v>43594</v>
      </c>
      <c r="M322" s="31">
        <v>43627</v>
      </c>
      <c r="N322" s="32"/>
      <c r="O322" s="32"/>
      <c r="P322" s="20" t="s">
        <v>67</v>
      </c>
      <c r="Q322" s="33">
        <v>1</v>
      </c>
      <c r="R322" s="33">
        <v>1</v>
      </c>
      <c r="S322" s="33">
        <v>0</v>
      </c>
      <c r="T322" s="38"/>
      <c r="U322" s="38"/>
      <c r="V322" s="38">
        <v>44025</v>
      </c>
      <c r="W322" s="38">
        <v>0</v>
      </c>
      <c r="X322" s="38" t="s">
        <v>68</v>
      </c>
      <c r="Y322" s="38">
        <v>0</v>
      </c>
      <c r="Z322" s="38">
        <v>43686</v>
      </c>
      <c r="AA322" s="38">
        <v>0</v>
      </c>
      <c r="AB322" s="38">
        <v>44176</v>
      </c>
      <c r="AC322" s="38">
        <v>0</v>
      </c>
      <c r="AD322" s="38">
        <v>0</v>
      </c>
      <c r="AE322" s="20">
        <v>6</v>
      </c>
      <c r="AF322" s="20">
        <v>9</v>
      </c>
      <c r="AG322" s="9" t="s">
        <v>2351</v>
      </c>
      <c r="AH322" s="9" t="s">
        <v>2352</v>
      </c>
      <c r="AI322" s="10" t="s">
        <v>2353</v>
      </c>
      <c r="AJ322" s="46">
        <v>3203194703</v>
      </c>
      <c r="AK322" s="47">
        <v>959202587</v>
      </c>
      <c r="AL322" s="47">
        <v>0</v>
      </c>
      <c r="AM322" s="47">
        <v>959202587</v>
      </c>
      <c r="AN322" s="72"/>
      <c r="AO322" s="10" t="s">
        <v>1743</v>
      </c>
      <c r="AP322" s="10" t="s">
        <v>1743</v>
      </c>
      <c r="AQ322" t="e">
        <f>VLOOKUP(TCoordinacion[[#This Row],[ID SISTEMA DE INFORMACION]],[1]!ProyectosSGMO[[#All],[IDPROYECTO]:[DEPARTAMENTO]],3,FALSE)</f>
        <v>#REF!</v>
      </c>
      <c r="AR322" t="e">
        <f>VLOOKUP(TCoordinacion[[#This Row],[ID SISTEMA DE INFORMACION]],[1]!ProyectosSGMO[[#All],[IDPROYECTO]:[DEPARTAMENTO]],4,FALSE)</f>
        <v>#REF!</v>
      </c>
      <c r="AS322">
        <v>10289</v>
      </c>
    </row>
    <row r="323" spans="1:45" ht="54" hidden="1" customHeight="1" x14ac:dyDescent="0.3">
      <c r="A323" s="62">
        <v>9013</v>
      </c>
      <c r="B323" s="5" t="s">
        <v>2354</v>
      </c>
      <c r="C323" s="5">
        <v>2</v>
      </c>
      <c r="D323" s="6" t="s">
        <v>383</v>
      </c>
      <c r="E323" s="7" t="s">
        <v>2193</v>
      </c>
      <c r="F323" s="8" t="s">
        <v>2355</v>
      </c>
      <c r="G323" s="9" t="s">
        <v>65</v>
      </c>
      <c r="H323" s="9" t="s">
        <v>65</v>
      </c>
      <c r="I323" s="10">
        <v>627</v>
      </c>
      <c r="J323" s="11" t="s">
        <v>1718</v>
      </c>
      <c r="K323" s="30" t="s">
        <v>2009</v>
      </c>
      <c r="L323" s="31">
        <v>43571</v>
      </c>
      <c r="M323" s="31">
        <v>44076</v>
      </c>
      <c r="N323" s="32"/>
      <c r="O323" s="32"/>
      <c r="P323" s="20" t="s">
        <v>322</v>
      </c>
      <c r="Q323" s="33">
        <v>0.72499999999999998</v>
      </c>
      <c r="R323" s="33">
        <v>0.63</v>
      </c>
      <c r="S323" s="33">
        <v>-9.4999999999999973E-2</v>
      </c>
      <c r="T323" s="38"/>
      <c r="U323" s="38"/>
      <c r="V323" s="38">
        <v>44423</v>
      </c>
      <c r="W323" s="38">
        <v>0</v>
      </c>
      <c r="X323" s="38" t="s">
        <v>794</v>
      </c>
      <c r="Y323" s="38">
        <v>44161</v>
      </c>
      <c r="Z323" s="38">
        <v>44161</v>
      </c>
      <c r="AA323" s="38">
        <v>44552</v>
      </c>
      <c r="AB323" s="38">
        <v>0</v>
      </c>
      <c r="AC323" s="38">
        <v>0</v>
      </c>
      <c r="AD323" s="38">
        <v>0</v>
      </c>
      <c r="AE323" s="20">
        <v>5</v>
      </c>
      <c r="AF323" s="20">
        <v>5</v>
      </c>
      <c r="AG323" s="9" t="s">
        <v>2356</v>
      </c>
      <c r="AH323" s="9" t="s">
        <v>2357</v>
      </c>
      <c r="AI323" s="10" t="s">
        <v>2358</v>
      </c>
      <c r="AJ323" s="46">
        <v>3227359731</v>
      </c>
      <c r="AK323" s="47">
        <v>677089769</v>
      </c>
      <c r="AL323" s="47">
        <v>0</v>
      </c>
      <c r="AM323" s="47">
        <v>677089769</v>
      </c>
      <c r="AN323" s="48">
        <v>677966102</v>
      </c>
      <c r="AO323" s="10" t="s">
        <v>556</v>
      </c>
      <c r="AP323" s="10" t="s">
        <v>2308</v>
      </c>
      <c r="AQ323" t="e">
        <f>VLOOKUP(TCoordinacion[[#This Row],[ID SISTEMA DE INFORMACION]],[1]!ProyectosSGMO[[#All],[IDPROYECTO]:[DEPARTAMENTO]],3,FALSE)</f>
        <v>#REF!</v>
      </c>
      <c r="AR323" t="e">
        <f>VLOOKUP(TCoordinacion[[#This Row],[ID SISTEMA DE INFORMACION]],[1]!ProyectosSGMO[[#All],[IDPROYECTO]:[DEPARTAMENTO]],4,FALSE)</f>
        <v>#REF!</v>
      </c>
      <c r="AS323">
        <v>9013</v>
      </c>
    </row>
    <row r="324" spans="1:45" ht="54" hidden="1" customHeight="1" x14ac:dyDescent="0.3">
      <c r="A324" s="62">
        <v>12956</v>
      </c>
      <c r="B324" s="5" t="s">
        <v>2359</v>
      </c>
      <c r="C324" s="5">
        <v>2</v>
      </c>
      <c r="D324" s="6" t="s">
        <v>383</v>
      </c>
      <c r="E324" s="7" t="s">
        <v>2193</v>
      </c>
      <c r="F324" s="8" t="s">
        <v>2360</v>
      </c>
      <c r="G324" s="9" t="s">
        <v>65</v>
      </c>
      <c r="H324" s="9" t="s">
        <v>65</v>
      </c>
      <c r="I324" s="10">
        <v>244</v>
      </c>
      <c r="J324" s="11" t="s">
        <v>1701</v>
      </c>
      <c r="K324" s="30" t="s">
        <v>2361</v>
      </c>
      <c r="L324" s="31">
        <v>43609</v>
      </c>
      <c r="M324" s="31" t="s">
        <v>1037</v>
      </c>
      <c r="N324" s="32"/>
      <c r="O324" s="32"/>
      <c r="P324" s="20" t="s">
        <v>123</v>
      </c>
      <c r="Q324" s="33">
        <v>0</v>
      </c>
      <c r="R324" s="33">
        <v>0.10680000000000001</v>
      </c>
      <c r="S324" s="33">
        <v>0.10680000000000001</v>
      </c>
      <c r="T324" s="38"/>
      <c r="U324" s="38"/>
      <c r="V324" s="38" t="s">
        <v>1037</v>
      </c>
      <c r="W324" s="38">
        <v>0</v>
      </c>
      <c r="X324" s="38" t="s">
        <v>794</v>
      </c>
      <c r="Y324" s="38">
        <v>0</v>
      </c>
      <c r="Z324" s="38">
        <v>0</v>
      </c>
      <c r="AA324" s="38">
        <v>0</v>
      </c>
      <c r="AB324" s="38">
        <v>0</v>
      </c>
      <c r="AC324" s="38">
        <v>0</v>
      </c>
      <c r="AD324" s="38">
        <v>0</v>
      </c>
      <c r="AE324" s="20">
        <v>3</v>
      </c>
      <c r="AF324" s="20">
        <v>3</v>
      </c>
      <c r="AG324" s="9" t="s">
        <v>2362</v>
      </c>
      <c r="AH324" s="9" t="s">
        <v>2363</v>
      </c>
      <c r="AI324" s="10">
        <v>0</v>
      </c>
      <c r="AJ324" s="46">
        <v>0</v>
      </c>
      <c r="AK324" s="47">
        <v>0</v>
      </c>
      <c r="AL324" s="47">
        <v>0</v>
      </c>
      <c r="AM324" s="47">
        <v>0</v>
      </c>
      <c r="AN324" s="48">
        <v>619682280</v>
      </c>
      <c r="AO324" s="10" t="s">
        <v>1704</v>
      </c>
      <c r="AP324" s="10" t="s">
        <v>1705</v>
      </c>
      <c r="AQ324" t="e">
        <f>VLOOKUP(TCoordinacion[[#This Row],[ID SISTEMA DE INFORMACION]],[1]!ProyectosSGMO[[#All],[IDPROYECTO]:[DEPARTAMENTO]],3,FALSE)</f>
        <v>#REF!</v>
      </c>
      <c r="AR324" t="e">
        <f>VLOOKUP(TCoordinacion[[#This Row],[ID SISTEMA DE INFORMACION]],[1]!ProyectosSGMO[[#All],[IDPROYECTO]:[DEPARTAMENTO]],4,FALSE)</f>
        <v>#REF!</v>
      </c>
      <c r="AS324">
        <v>12956</v>
      </c>
    </row>
    <row r="325" spans="1:45" ht="54" hidden="1" customHeight="1" x14ac:dyDescent="0.3">
      <c r="A325" s="62">
        <v>5844</v>
      </c>
      <c r="B325" s="5" t="s">
        <v>2364</v>
      </c>
      <c r="C325" s="5">
        <v>2</v>
      </c>
      <c r="D325" s="6" t="s">
        <v>383</v>
      </c>
      <c r="E325" s="7" t="s">
        <v>2193</v>
      </c>
      <c r="F325" s="8" t="s">
        <v>2365</v>
      </c>
      <c r="G325" s="9" t="s">
        <v>65</v>
      </c>
      <c r="H325" s="9" t="s">
        <v>65</v>
      </c>
      <c r="I325" s="10">
        <v>385</v>
      </c>
      <c r="J325" s="11" t="s">
        <v>1701</v>
      </c>
      <c r="K325" s="30" t="s">
        <v>1693</v>
      </c>
      <c r="L325" s="31">
        <v>43571</v>
      </c>
      <c r="M325" s="31">
        <v>43891</v>
      </c>
      <c r="N325" s="32"/>
      <c r="O325" s="32"/>
      <c r="P325" s="20" t="s">
        <v>68</v>
      </c>
      <c r="Q325" s="33">
        <v>0.96250000000000002</v>
      </c>
      <c r="R325" s="33">
        <v>0.89</v>
      </c>
      <c r="S325" s="33">
        <v>-7.2500000000000009E-2</v>
      </c>
      <c r="T325" s="38"/>
      <c r="U325" s="38"/>
      <c r="V325" s="38">
        <v>44748</v>
      </c>
      <c r="W325" s="38">
        <v>44626</v>
      </c>
      <c r="X325" s="38" t="s">
        <v>68</v>
      </c>
      <c r="Y325" s="38">
        <v>44165</v>
      </c>
      <c r="Z325" s="38">
        <v>44165</v>
      </c>
      <c r="AA325" s="38">
        <v>44396</v>
      </c>
      <c r="AB325" s="38">
        <v>0</v>
      </c>
      <c r="AC325" s="38">
        <v>0</v>
      </c>
      <c r="AD325" s="38">
        <v>0</v>
      </c>
      <c r="AE325" s="20">
        <v>8</v>
      </c>
      <c r="AF325" s="20">
        <v>8</v>
      </c>
      <c r="AG325" s="9" t="s">
        <v>2366</v>
      </c>
      <c r="AH325" s="9" t="s">
        <v>2367</v>
      </c>
      <c r="AI325" s="10" t="s">
        <v>2368</v>
      </c>
      <c r="AJ325" s="46">
        <v>3103218180</v>
      </c>
      <c r="AK325" s="47">
        <v>2079636191</v>
      </c>
      <c r="AL325" s="47">
        <v>0</v>
      </c>
      <c r="AM325" s="47">
        <v>2079636191</v>
      </c>
      <c r="AN325" s="73">
        <v>2079636191</v>
      </c>
      <c r="AO325" s="10" t="s">
        <v>343</v>
      </c>
      <c r="AP325" s="10" t="s">
        <v>1151</v>
      </c>
      <c r="AQ325" t="e">
        <f>VLOOKUP(TCoordinacion[[#This Row],[ID SISTEMA DE INFORMACION]],[1]!ProyectosSGMO[[#All],[IDPROYECTO]:[DEPARTAMENTO]],3,FALSE)</f>
        <v>#REF!</v>
      </c>
      <c r="AR325" t="e">
        <f>VLOOKUP(TCoordinacion[[#This Row],[ID SISTEMA DE INFORMACION]],[1]!ProyectosSGMO[[#All],[IDPROYECTO]:[DEPARTAMENTO]],4,FALSE)</f>
        <v>#REF!</v>
      </c>
      <c r="AS325">
        <v>5844</v>
      </c>
    </row>
    <row r="326" spans="1:45" ht="54" hidden="1" customHeight="1" x14ac:dyDescent="0.3">
      <c r="A326" s="62">
        <v>7307</v>
      </c>
      <c r="B326" s="5" t="s">
        <v>2369</v>
      </c>
      <c r="C326" s="5">
        <v>2</v>
      </c>
      <c r="D326" s="6" t="s">
        <v>383</v>
      </c>
      <c r="E326" s="7" t="s">
        <v>2193</v>
      </c>
      <c r="F326" s="8" t="s">
        <v>2370</v>
      </c>
      <c r="G326" s="9" t="s">
        <v>65</v>
      </c>
      <c r="H326" s="9" t="s">
        <v>65</v>
      </c>
      <c r="I326" s="10">
        <v>384</v>
      </c>
      <c r="J326" s="11" t="s">
        <v>1701</v>
      </c>
      <c r="K326" s="30" t="s">
        <v>1693</v>
      </c>
      <c r="L326" s="31">
        <v>43571</v>
      </c>
      <c r="M326" s="31">
        <v>44075</v>
      </c>
      <c r="N326" s="32"/>
      <c r="O326" s="32"/>
      <c r="P326" s="20" t="s">
        <v>67</v>
      </c>
      <c r="Q326" s="33">
        <v>1</v>
      </c>
      <c r="R326" s="33">
        <v>1</v>
      </c>
      <c r="S326" s="33">
        <v>0</v>
      </c>
      <c r="T326" s="38"/>
      <c r="U326" s="38"/>
      <c r="V326" s="38">
        <v>44266</v>
      </c>
      <c r="W326" s="38">
        <v>44377</v>
      </c>
      <c r="X326" s="38" t="s">
        <v>68</v>
      </c>
      <c r="Y326" s="38">
        <v>44159</v>
      </c>
      <c r="Z326" s="38">
        <v>44159</v>
      </c>
      <c r="AA326" s="38">
        <v>44264</v>
      </c>
      <c r="AB326" s="38">
        <v>44267</v>
      </c>
      <c r="AC326" s="38">
        <v>44410</v>
      </c>
      <c r="AD326" s="38">
        <v>0</v>
      </c>
      <c r="AE326" s="20">
        <v>8</v>
      </c>
      <c r="AF326" s="20">
        <v>8</v>
      </c>
      <c r="AG326" s="9" t="s">
        <v>2371</v>
      </c>
      <c r="AH326" s="9" t="s">
        <v>2372</v>
      </c>
      <c r="AI326" s="10" t="s">
        <v>2313</v>
      </c>
      <c r="AJ326" s="46">
        <v>0</v>
      </c>
      <c r="AK326" s="47">
        <v>423728814</v>
      </c>
      <c r="AL326" s="47">
        <v>0</v>
      </c>
      <c r="AM326" s="47">
        <v>423728814</v>
      </c>
      <c r="AN326" s="72">
        <v>423728814</v>
      </c>
      <c r="AO326" s="10" t="s">
        <v>2236</v>
      </c>
      <c r="AP326" s="10" t="s">
        <v>804</v>
      </c>
      <c r="AQ326" t="e">
        <f>VLOOKUP(TCoordinacion[[#This Row],[ID SISTEMA DE INFORMACION]],[1]!ProyectosSGMO[[#All],[IDPROYECTO]:[DEPARTAMENTO]],3,FALSE)</f>
        <v>#REF!</v>
      </c>
      <c r="AR326" t="e">
        <f>VLOOKUP(TCoordinacion[[#This Row],[ID SISTEMA DE INFORMACION]],[1]!ProyectosSGMO[[#All],[IDPROYECTO]:[DEPARTAMENTO]],4,FALSE)</f>
        <v>#REF!</v>
      </c>
      <c r="AS326">
        <v>7307</v>
      </c>
    </row>
    <row r="327" spans="1:45" ht="54" hidden="1" customHeight="1" x14ac:dyDescent="0.3">
      <c r="A327" s="62">
        <v>10438</v>
      </c>
      <c r="B327" s="5" t="s">
        <v>2373</v>
      </c>
      <c r="C327" s="5">
        <v>2</v>
      </c>
      <c r="D327" s="6" t="s">
        <v>383</v>
      </c>
      <c r="E327" s="7" t="s">
        <v>2193</v>
      </c>
      <c r="F327" s="8" t="s">
        <v>2370</v>
      </c>
      <c r="G327" s="9" t="s">
        <v>51</v>
      </c>
      <c r="H327" s="20" t="s">
        <v>1754</v>
      </c>
      <c r="I327" s="10">
        <v>554</v>
      </c>
      <c r="J327" s="11" t="s">
        <v>1718</v>
      </c>
      <c r="K327" s="30" t="s">
        <v>2374</v>
      </c>
      <c r="L327" s="31">
        <v>43609</v>
      </c>
      <c r="M327" s="31">
        <v>43626</v>
      </c>
      <c r="N327" s="32"/>
      <c r="O327" s="32"/>
      <c r="P327" s="20" t="s">
        <v>67</v>
      </c>
      <c r="Q327" s="33">
        <v>1</v>
      </c>
      <c r="R327" s="33">
        <v>1</v>
      </c>
      <c r="S327" s="33">
        <v>0</v>
      </c>
      <c r="T327" s="38"/>
      <c r="U327" s="38"/>
      <c r="V327" s="38">
        <v>43749</v>
      </c>
      <c r="W327" s="38">
        <v>0</v>
      </c>
      <c r="X327" s="38" t="s">
        <v>68</v>
      </c>
      <c r="Y327" s="38">
        <v>0</v>
      </c>
      <c r="Z327" s="38">
        <v>43706</v>
      </c>
      <c r="AA327" s="38">
        <v>0</v>
      </c>
      <c r="AB327" s="38">
        <v>43895</v>
      </c>
      <c r="AC327" s="38">
        <v>0</v>
      </c>
      <c r="AD327" s="38">
        <v>0</v>
      </c>
      <c r="AE327" s="20">
        <v>4</v>
      </c>
      <c r="AF327" s="20">
        <v>4</v>
      </c>
      <c r="AG327" s="9" t="s">
        <v>2375</v>
      </c>
      <c r="AH327" s="9" t="s">
        <v>2376</v>
      </c>
      <c r="AI327" s="10" t="s">
        <v>2377</v>
      </c>
      <c r="AJ327" s="46">
        <v>0</v>
      </c>
      <c r="AK327" s="47">
        <v>300027785</v>
      </c>
      <c r="AL327" s="47">
        <v>0</v>
      </c>
      <c r="AM327" s="47">
        <v>300027785</v>
      </c>
      <c r="AN327" s="47"/>
      <c r="AO327" s="10" t="s">
        <v>1751</v>
      </c>
      <c r="AP327" s="10" t="s">
        <v>1751</v>
      </c>
      <c r="AQ327" t="e">
        <f>VLOOKUP(TCoordinacion[[#This Row],[ID SISTEMA DE INFORMACION]],[1]!ProyectosSGMO[[#All],[IDPROYECTO]:[DEPARTAMENTO]],3,FALSE)</f>
        <v>#REF!</v>
      </c>
      <c r="AR327" t="e">
        <f>VLOOKUP(TCoordinacion[[#This Row],[ID SISTEMA DE INFORMACION]],[1]!ProyectosSGMO[[#All],[IDPROYECTO]:[DEPARTAMENTO]],4,FALSE)</f>
        <v>#REF!</v>
      </c>
      <c r="AS327">
        <v>10438</v>
      </c>
    </row>
    <row r="328" spans="1:45" ht="54" hidden="1" customHeight="1" x14ac:dyDescent="0.3">
      <c r="A328" s="62">
        <v>10089</v>
      </c>
      <c r="B328" s="5" t="s">
        <v>2378</v>
      </c>
      <c r="C328" s="5">
        <v>2</v>
      </c>
      <c r="D328" s="6" t="s">
        <v>383</v>
      </c>
      <c r="E328" s="7" t="s">
        <v>2193</v>
      </c>
      <c r="F328" s="8" t="s">
        <v>2379</v>
      </c>
      <c r="G328" s="9" t="s">
        <v>51</v>
      </c>
      <c r="H328" s="20" t="s">
        <v>106</v>
      </c>
      <c r="I328" s="10">
        <v>636</v>
      </c>
      <c r="J328" s="11" t="s">
        <v>1718</v>
      </c>
      <c r="K328" s="30" t="s">
        <v>2380</v>
      </c>
      <c r="L328" s="31">
        <v>43657</v>
      </c>
      <c r="M328" s="31">
        <v>43679</v>
      </c>
      <c r="N328" s="32"/>
      <c r="O328" s="32"/>
      <c r="P328" s="20" t="s">
        <v>67</v>
      </c>
      <c r="Q328" s="33">
        <v>1</v>
      </c>
      <c r="R328" s="33">
        <v>1</v>
      </c>
      <c r="S328" s="33">
        <v>0</v>
      </c>
      <c r="T328" s="38"/>
      <c r="U328" s="38"/>
      <c r="V328" s="38">
        <v>44196</v>
      </c>
      <c r="W328" s="38">
        <v>0</v>
      </c>
      <c r="X328" s="38" t="s">
        <v>68</v>
      </c>
      <c r="Y328" s="38">
        <v>0</v>
      </c>
      <c r="Z328" s="38">
        <v>43725</v>
      </c>
      <c r="AA328" s="38">
        <v>0</v>
      </c>
      <c r="AB328" s="38">
        <v>44307</v>
      </c>
      <c r="AC328" s="38">
        <v>0</v>
      </c>
      <c r="AD328" s="38">
        <v>0</v>
      </c>
      <c r="AE328" s="20">
        <v>6</v>
      </c>
      <c r="AF328" s="20">
        <v>6</v>
      </c>
      <c r="AG328" s="9" t="s">
        <v>2381</v>
      </c>
      <c r="AH328" s="9" t="s">
        <v>2382</v>
      </c>
      <c r="AI328" s="10" t="s">
        <v>2383</v>
      </c>
      <c r="AJ328" s="46">
        <v>3125458807</v>
      </c>
      <c r="AK328" s="47">
        <v>981310867</v>
      </c>
      <c r="AL328" s="47">
        <v>0</v>
      </c>
      <c r="AM328" s="47">
        <v>981310867</v>
      </c>
      <c r="AN328" s="71">
        <v>981310867</v>
      </c>
      <c r="AO328" s="10" t="s">
        <v>299</v>
      </c>
      <c r="AP328" s="10" t="s">
        <v>1834</v>
      </c>
      <c r="AQ328" t="e">
        <f>VLOOKUP(TCoordinacion[[#This Row],[ID SISTEMA DE INFORMACION]],[1]!ProyectosSGMO[[#All],[IDPROYECTO]:[DEPARTAMENTO]],3,FALSE)</f>
        <v>#REF!</v>
      </c>
      <c r="AR328" t="e">
        <f>VLOOKUP(TCoordinacion[[#This Row],[ID SISTEMA DE INFORMACION]],[1]!ProyectosSGMO[[#All],[IDPROYECTO]:[DEPARTAMENTO]],4,FALSE)</f>
        <v>#REF!</v>
      </c>
      <c r="AS328">
        <v>10089</v>
      </c>
    </row>
    <row r="329" spans="1:45" ht="54" hidden="1" customHeight="1" x14ac:dyDescent="0.3">
      <c r="A329" s="62">
        <v>10224</v>
      </c>
      <c r="B329" s="5" t="s">
        <v>2384</v>
      </c>
      <c r="C329" s="5">
        <v>2</v>
      </c>
      <c r="D329" s="6" t="s">
        <v>383</v>
      </c>
      <c r="E329" s="7" t="s">
        <v>2193</v>
      </c>
      <c r="F329" s="8" t="s">
        <v>2385</v>
      </c>
      <c r="G329" s="9" t="s">
        <v>51</v>
      </c>
      <c r="H329" s="20" t="s">
        <v>106</v>
      </c>
      <c r="I329" s="10">
        <v>542</v>
      </c>
      <c r="J329" s="11" t="s">
        <v>1718</v>
      </c>
      <c r="K329" s="30" t="s">
        <v>2386</v>
      </c>
      <c r="L329" s="31">
        <v>43657</v>
      </c>
      <c r="M329" s="31">
        <v>43678</v>
      </c>
      <c r="N329" s="32"/>
      <c r="O329" s="32"/>
      <c r="P329" s="20" t="s">
        <v>67</v>
      </c>
      <c r="Q329" s="33">
        <v>1</v>
      </c>
      <c r="R329" s="33">
        <v>1</v>
      </c>
      <c r="S329" s="33">
        <v>0</v>
      </c>
      <c r="T329" s="38"/>
      <c r="U329" s="38"/>
      <c r="V329" s="38">
        <v>43821</v>
      </c>
      <c r="W329" s="38">
        <v>0</v>
      </c>
      <c r="X329" s="38" t="s">
        <v>68</v>
      </c>
      <c r="Y329" s="38">
        <v>0</v>
      </c>
      <c r="Z329" s="38">
        <v>43726</v>
      </c>
      <c r="AA329" s="38">
        <v>0</v>
      </c>
      <c r="AB329" s="38">
        <v>44008</v>
      </c>
      <c r="AC329" s="38">
        <v>0</v>
      </c>
      <c r="AD329" s="38">
        <v>0</v>
      </c>
      <c r="AE329" s="20">
        <v>8</v>
      </c>
      <c r="AF329" s="20">
        <v>8</v>
      </c>
      <c r="AG329" s="9" t="s">
        <v>2387</v>
      </c>
      <c r="AH329" s="9" t="s">
        <v>2388</v>
      </c>
      <c r="AI329" s="10" t="s">
        <v>2389</v>
      </c>
      <c r="AJ329" s="46">
        <v>3108095383</v>
      </c>
      <c r="AK329" s="47">
        <v>2470906628.2199998</v>
      </c>
      <c r="AL329" s="47">
        <v>0</v>
      </c>
      <c r="AM329" s="47">
        <v>2470906628.2199998</v>
      </c>
      <c r="AN329" s="72"/>
      <c r="AO329" s="10" t="s">
        <v>1743</v>
      </c>
      <c r="AP329" s="10" t="s">
        <v>1743</v>
      </c>
      <c r="AQ329" t="e">
        <f>VLOOKUP(TCoordinacion[[#This Row],[ID SISTEMA DE INFORMACION]],[1]!ProyectosSGMO[[#All],[IDPROYECTO]:[DEPARTAMENTO]],3,FALSE)</f>
        <v>#REF!</v>
      </c>
      <c r="AR329" t="e">
        <f>VLOOKUP(TCoordinacion[[#This Row],[ID SISTEMA DE INFORMACION]],[1]!ProyectosSGMO[[#All],[IDPROYECTO]:[DEPARTAMENTO]],4,FALSE)</f>
        <v>#REF!</v>
      </c>
      <c r="AS329">
        <v>10224</v>
      </c>
    </row>
    <row r="330" spans="1:45" ht="54" hidden="1" customHeight="1" x14ac:dyDescent="0.3">
      <c r="A330" s="62">
        <v>8541</v>
      </c>
      <c r="B330" s="5" t="s">
        <v>2390</v>
      </c>
      <c r="C330" s="5">
        <v>3</v>
      </c>
      <c r="D330" s="6" t="s">
        <v>547</v>
      </c>
      <c r="E330" s="7" t="s">
        <v>2391</v>
      </c>
      <c r="F330" s="8" t="s">
        <v>2392</v>
      </c>
      <c r="G330" s="9" t="s">
        <v>51</v>
      </c>
      <c r="H330" s="20" t="s">
        <v>106</v>
      </c>
      <c r="I330" s="10">
        <v>563</v>
      </c>
      <c r="J330" s="11" t="s">
        <v>1718</v>
      </c>
      <c r="K330" s="30" t="s">
        <v>2393</v>
      </c>
      <c r="L330" s="31">
        <v>43599</v>
      </c>
      <c r="M330" s="31">
        <v>43641</v>
      </c>
      <c r="N330" s="32"/>
      <c r="O330" s="32"/>
      <c r="P330" s="20" t="s">
        <v>67</v>
      </c>
      <c r="Q330" s="33">
        <v>1</v>
      </c>
      <c r="R330" s="33">
        <v>1</v>
      </c>
      <c r="S330" s="33">
        <v>0</v>
      </c>
      <c r="T330" s="38"/>
      <c r="U330" s="38"/>
      <c r="V330" s="38">
        <v>43781</v>
      </c>
      <c r="W330" s="38">
        <v>43830</v>
      </c>
      <c r="X330" s="38" t="s">
        <v>68</v>
      </c>
      <c r="Y330" s="38">
        <v>0</v>
      </c>
      <c r="Z330" s="38">
        <v>43719</v>
      </c>
      <c r="AA330" s="38">
        <v>0</v>
      </c>
      <c r="AB330" s="38">
        <v>43719</v>
      </c>
      <c r="AC330" s="38">
        <v>0</v>
      </c>
      <c r="AD330" s="38">
        <v>43895</v>
      </c>
      <c r="AE330" s="20">
        <v>4</v>
      </c>
      <c r="AF330" s="20">
        <v>4</v>
      </c>
      <c r="AG330" s="9" t="s">
        <v>2394</v>
      </c>
      <c r="AH330" s="9" t="s">
        <v>2395</v>
      </c>
      <c r="AI330" s="10" t="s">
        <v>2396</v>
      </c>
      <c r="AJ330" s="46">
        <v>3162826888</v>
      </c>
      <c r="AK330" s="47">
        <v>1471217300</v>
      </c>
      <c r="AL330" s="47">
        <v>0</v>
      </c>
      <c r="AM330" s="47">
        <v>1471217300</v>
      </c>
      <c r="AN330" s="72"/>
      <c r="AO330" s="10" t="s">
        <v>1743</v>
      </c>
      <c r="AP330" s="10" t="s">
        <v>1743</v>
      </c>
      <c r="AQ330" t="e">
        <f>VLOOKUP(TCoordinacion[[#This Row],[ID SISTEMA DE INFORMACION]],[1]!ProyectosSGMO[[#All],[IDPROYECTO]:[DEPARTAMENTO]],3,FALSE)</f>
        <v>#REF!</v>
      </c>
      <c r="AR330" t="e">
        <f>VLOOKUP(TCoordinacion[[#This Row],[ID SISTEMA DE INFORMACION]],[1]!ProyectosSGMO[[#All],[IDPROYECTO]:[DEPARTAMENTO]],4,FALSE)</f>
        <v>#REF!</v>
      </c>
      <c r="AS330">
        <v>8541</v>
      </c>
    </row>
    <row r="331" spans="1:45" ht="54" hidden="1" customHeight="1" x14ac:dyDescent="0.3">
      <c r="A331" s="63">
        <v>10018</v>
      </c>
      <c r="B331" s="5" t="s">
        <v>2397</v>
      </c>
      <c r="C331" s="5">
        <v>3</v>
      </c>
      <c r="D331" s="6" t="s">
        <v>547</v>
      </c>
      <c r="E331" s="7" t="s">
        <v>2391</v>
      </c>
      <c r="F331" s="8" t="s">
        <v>2398</v>
      </c>
      <c r="G331" s="9" t="s">
        <v>51</v>
      </c>
      <c r="H331" s="20" t="s">
        <v>106</v>
      </c>
      <c r="I331" s="10">
        <v>349</v>
      </c>
      <c r="J331" s="11" t="s">
        <v>1718</v>
      </c>
      <c r="K331" s="30" t="s">
        <v>2399</v>
      </c>
      <c r="L331" s="31">
        <v>43570</v>
      </c>
      <c r="M331" s="31">
        <v>43605</v>
      </c>
      <c r="N331" s="32"/>
      <c r="O331" s="32"/>
      <c r="P331" s="20" t="s">
        <v>67</v>
      </c>
      <c r="Q331" s="33">
        <v>1</v>
      </c>
      <c r="R331" s="33">
        <v>1</v>
      </c>
      <c r="S331" s="33">
        <v>0</v>
      </c>
      <c r="T331" s="38"/>
      <c r="U331" s="38"/>
      <c r="V331" s="38">
        <v>43738</v>
      </c>
      <c r="W331" s="38">
        <v>0</v>
      </c>
      <c r="X331" s="38" t="s">
        <v>68</v>
      </c>
      <c r="Y331" s="38">
        <v>0</v>
      </c>
      <c r="Z331" s="38">
        <v>43699</v>
      </c>
      <c r="AA331" s="38">
        <v>0</v>
      </c>
      <c r="AB331" s="38">
        <v>43699</v>
      </c>
      <c r="AC331" s="38">
        <v>0</v>
      </c>
      <c r="AD331" s="38">
        <v>43859</v>
      </c>
      <c r="AE331" s="20">
        <v>4</v>
      </c>
      <c r="AF331" s="20">
        <v>4</v>
      </c>
      <c r="AG331" s="9" t="s">
        <v>2400</v>
      </c>
      <c r="AH331" s="9" t="s">
        <v>1743</v>
      </c>
      <c r="AI331" s="10" t="s">
        <v>2401</v>
      </c>
      <c r="AJ331" s="46">
        <v>3124488979</v>
      </c>
      <c r="AK331" s="47">
        <v>1708690000</v>
      </c>
      <c r="AL331" s="47">
        <v>0</v>
      </c>
      <c r="AM331" s="47">
        <v>1708690000</v>
      </c>
      <c r="AN331" s="47"/>
      <c r="AO331" s="10" t="s">
        <v>1743</v>
      </c>
      <c r="AP331" s="10" t="s">
        <v>1743</v>
      </c>
      <c r="AQ331" t="e">
        <f>VLOOKUP(TCoordinacion[[#This Row],[ID SISTEMA DE INFORMACION]],[1]!ProyectosSGMO[[#All],[IDPROYECTO]:[DEPARTAMENTO]],3,FALSE)</f>
        <v>#REF!</v>
      </c>
      <c r="AR331" t="e">
        <f>VLOOKUP(TCoordinacion[[#This Row],[ID SISTEMA DE INFORMACION]],[1]!ProyectosSGMO[[#All],[IDPROYECTO]:[DEPARTAMENTO]],4,FALSE)</f>
        <v>#REF!</v>
      </c>
      <c r="AS331">
        <v>10018</v>
      </c>
    </row>
    <row r="332" spans="1:45" ht="54" hidden="1" customHeight="1" x14ac:dyDescent="0.3">
      <c r="A332" s="62">
        <v>10136</v>
      </c>
      <c r="B332" s="5" t="s">
        <v>2402</v>
      </c>
      <c r="C332" s="5">
        <v>3</v>
      </c>
      <c r="D332" s="6" t="s">
        <v>547</v>
      </c>
      <c r="E332" s="7" t="s">
        <v>2391</v>
      </c>
      <c r="F332" s="8" t="s">
        <v>2403</v>
      </c>
      <c r="G332" s="9" t="s">
        <v>51</v>
      </c>
      <c r="H332" s="20" t="s">
        <v>106</v>
      </c>
      <c r="I332" s="10">
        <v>633</v>
      </c>
      <c r="J332" s="11" t="s">
        <v>1718</v>
      </c>
      <c r="K332" s="30" t="s">
        <v>2404</v>
      </c>
      <c r="L332" s="31">
        <v>43588</v>
      </c>
      <c r="M332" s="31">
        <v>43605</v>
      </c>
      <c r="N332" s="32"/>
      <c r="O332" s="32"/>
      <c r="P332" s="20" t="s">
        <v>67</v>
      </c>
      <c r="Q332" s="33">
        <v>1</v>
      </c>
      <c r="R332" s="33">
        <v>1</v>
      </c>
      <c r="S332" s="33">
        <v>0</v>
      </c>
      <c r="T332" s="38"/>
      <c r="U332" s="38"/>
      <c r="V332" s="38">
        <v>43804</v>
      </c>
      <c r="W332" s="38">
        <v>43830</v>
      </c>
      <c r="X332" s="38" t="s">
        <v>68</v>
      </c>
      <c r="Y332" s="38">
        <v>0</v>
      </c>
      <c r="Z332" s="38">
        <v>43698</v>
      </c>
      <c r="AA332" s="38">
        <v>0</v>
      </c>
      <c r="AB332" s="38">
        <v>43698</v>
      </c>
      <c r="AC332" s="38">
        <v>0</v>
      </c>
      <c r="AD332" s="38">
        <v>43894</v>
      </c>
      <c r="AE332" s="20">
        <v>6</v>
      </c>
      <c r="AF332" s="20">
        <v>6</v>
      </c>
      <c r="AG332" s="9" t="s">
        <v>2405</v>
      </c>
      <c r="AH332" s="9" t="s">
        <v>2406</v>
      </c>
      <c r="AI332" s="10" t="s">
        <v>2407</v>
      </c>
      <c r="AJ332" s="46" t="s">
        <v>2408</v>
      </c>
      <c r="AK332" s="47">
        <v>1401831000</v>
      </c>
      <c r="AL332" s="47">
        <v>0</v>
      </c>
      <c r="AM332" s="47">
        <v>1401831000</v>
      </c>
      <c r="AN332" s="72"/>
      <c r="AO332" s="10" t="s">
        <v>1743</v>
      </c>
      <c r="AP332" s="10" t="s">
        <v>1743</v>
      </c>
      <c r="AQ332" t="e">
        <f>VLOOKUP(TCoordinacion[[#This Row],[ID SISTEMA DE INFORMACION]],[1]!ProyectosSGMO[[#All],[IDPROYECTO]:[DEPARTAMENTO]],3,FALSE)</f>
        <v>#REF!</v>
      </c>
      <c r="AR332" t="e">
        <f>VLOOKUP(TCoordinacion[[#This Row],[ID SISTEMA DE INFORMACION]],[1]!ProyectosSGMO[[#All],[IDPROYECTO]:[DEPARTAMENTO]],4,FALSE)</f>
        <v>#REF!</v>
      </c>
      <c r="AS332">
        <v>10136</v>
      </c>
    </row>
    <row r="333" spans="1:45" ht="54" hidden="1" customHeight="1" x14ac:dyDescent="0.3">
      <c r="A333" s="62">
        <v>10249</v>
      </c>
      <c r="B333" s="5" t="s">
        <v>2409</v>
      </c>
      <c r="C333" s="5">
        <v>3</v>
      </c>
      <c r="D333" s="6" t="s">
        <v>547</v>
      </c>
      <c r="E333" s="7" t="s">
        <v>2391</v>
      </c>
      <c r="F333" s="8" t="s">
        <v>2410</v>
      </c>
      <c r="G333" s="9" t="s">
        <v>51</v>
      </c>
      <c r="H333" s="20" t="s">
        <v>106</v>
      </c>
      <c r="I333" s="10">
        <v>692</v>
      </c>
      <c r="J333" s="11" t="s">
        <v>1718</v>
      </c>
      <c r="K333" s="30" t="s">
        <v>2411</v>
      </c>
      <c r="L333" s="31">
        <v>43588</v>
      </c>
      <c r="M333" s="31">
        <v>43606</v>
      </c>
      <c r="N333" s="32"/>
      <c r="O333" s="32"/>
      <c r="P333" s="20" t="s">
        <v>67</v>
      </c>
      <c r="Q333" s="33">
        <v>1</v>
      </c>
      <c r="R333" s="33">
        <v>1</v>
      </c>
      <c r="S333" s="33">
        <v>0</v>
      </c>
      <c r="T333" s="38"/>
      <c r="U333" s="38"/>
      <c r="V333" s="38">
        <v>43819</v>
      </c>
      <c r="W333" s="38">
        <v>43830</v>
      </c>
      <c r="X333" s="38" t="s">
        <v>68</v>
      </c>
      <c r="Y333" s="38">
        <v>0</v>
      </c>
      <c r="Z333" s="38">
        <v>43699</v>
      </c>
      <c r="AA333" s="38">
        <v>0</v>
      </c>
      <c r="AB333" s="38" t="s">
        <v>2412</v>
      </c>
      <c r="AC333" s="38">
        <v>0</v>
      </c>
      <c r="AD333" s="38">
        <v>44070</v>
      </c>
      <c r="AE333" s="20">
        <v>5</v>
      </c>
      <c r="AF333" s="20">
        <v>7</v>
      </c>
      <c r="AG333" s="9" t="s">
        <v>2413</v>
      </c>
      <c r="AH333" s="9" t="s">
        <v>2395</v>
      </c>
      <c r="AI333" s="10" t="s">
        <v>2414</v>
      </c>
      <c r="AJ333" s="46" t="s">
        <v>2415</v>
      </c>
      <c r="AK333" s="47">
        <v>4102232179</v>
      </c>
      <c r="AL333" s="47">
        <v>0</v>
      </c>
      <c r="AM333" s="47">
        <v>4102232179</v>
      </c>
      <c r="AN333" s="47"/>
      <c r="AO333" s="10" t="s">
        <v>1743</v>
      </c>
      <c r="AP333" s="10" t="s">
        <v>1743</v>
      </c>
      <c r="AQ333" t="e">
        <f>VLOOKUP(TCoordinacion[[#This Row],[ID SISTEMA DE INFORMACION]],[1]!ProyectosSGMO[[#All],[IDPROYECTO]:[DEPARTAMENTO]],3,FALSE)</f>
        <v>#REF!</v>
      </c>
      <c r="AR333" t="e">
        <f>VLOOKUP(TCoordinacion[[#This Row],[ID SISTEMA DE INFORMACION]],[1]!ProyectosSGMO[[#All],[IDPROYECTO]:[DEPARTAMENTO]],4,FALSE)</f>
        <v>#REF!</v>
      </c>
      <c r="AS333">
        <v>10249</v>
      </c>
    </row>
    <row r="334" spans="1:45" ht="54" hidden="1" customHeight="1" x14ac:dyDescent="0.3">
      <c r="A334" s="63">
        <v>7139</v>
      </c>
      <c r="B334" s="5" t="s">
        <v>2416</v>
      </c>
      <c r="C334" s="5">
        <v>3</v>
      </c>
      <c r="D334" s="6" t="s">
        <v>547</v>
      </c>
      <c r="E334" s="7" t="s">
        <v>2391</v>
      </c>
      <c r="F334" s="8" t="s">
        <v>2417</v>
      </c>
      <c r="G334" s="9" t="s">
        <v>65</v>
      </c>
      <c r="H334" s="9" t="s">
        <v>65</v>
      </c>
      <c r="I334" s="10">
        <v>316</v>
      </c>
      <c r="J334" s="11" t="s">
        <v>1701</v>
      </c>
      <c r="K334" s="30" t="s">
        <v>2418</v>
      </c>
      <c r="L334" s="31">
        <v>43570</v>
      </c>
      <c r="M334" s="31">
        <v>43991</v>
      </c>
      <c r="N334" s="32"/>
      <c r="O334" s="32"/>
      <c r="P334" s="20" t="s">
        <v>67</v>
      </c>
      <c r="Q334" s="33">
        <v>1</v>
      </c>
      <c r="R334" s="33">
        <v>1</v>
      </c>
      <c r="S334" s="33">
        <v>0</v>
      </c>
      <c r="T334" s="38"/>
      <c r="U334" s="38"/>
      <c r="V334" s="38">
        <v>44082</v>
      </c>
      <c r="W334" s="38">
        <v>44196</v>
      </c>
      <c r="X334" s="38" t="s">
        <v>68</v>
      </c>
      <c r="Y334" s="38">
        <v>0</v>
      </c>
      <c r="Z334" s="38">
        <v>44061</v>
      </c>
      <c r="AA334" s="38">
        <v>0</v>
      </c>
      <c r="AB334" s="38">
        <v>44061</v>
      </c>
      <c r="AC334" s="38">
        <v>44158</v>
      </c>
      <c r="AD334" s="38">
        <v>44158</v>
      </c>
      <c r="AE334" s="20">
        <v>5</v>
      </c>
      <c r="AF334" s="20">
        <v>5</v>
      </c>
      <c r="AG334" s="9" t="s">
        <v>2419</v>
      </c>
      <c r="AH334" s="9" t="s">
        <v>1743</v>
      </c>
      <c r="AI334" s="10" t="s">
        <v>2420</v>
      </c>
      <c r="AJ334" s="46" t="s">
        <v>2421</v>
      </c>
      <c r="AK334" s="47">
        <v>925423729</v>
      </c>
      <c r="AL334" s="47">
        <v>0</v>
      </c>
      <c r="AM334" s="47">
        <v>925423729</v>
      </c>
      <c r="AN334" s="47"/>
      <c r="AO334" s="10" t="s">
        <v>1743</v>
      </c>
      <c r="AP334" s="10" t="s">
        <v>1743</v>
      </c>
      <c r="AQ334" t="e">
        <f>VLOOKUP(TCoordinacion[[#This Row],[ID SISTEMA DE INFORMACION]],[1]!ProyectosSGMO[[#All],[IDPROYECTO]:[DEPARTAMENTO]],3,FALSE)</f>
        <v>#REF!</v>
      </c>
      <c r="AR334" t="e">
        <f>VLOOKUP(TCoordinacion[[#This Row],[ID SISTEMA DE INFORMACION]],[1]!ProyectosSGMO[[#All],[IDPROYECTO]:[DEPARTAMENTO]],4,FALSE)</f>
        <v>#REF!</v>
      </c>
      <c r="AS334">
        <v>7139</v>
      </c>
    </row>
    <row r="335" spans="1:45" ht="54" hidden="1" customHeight="1" x14ac:dyDescent="0.3">
      <c r="A335" s="62">
        <v>10443</v>
      </c>
      <c r="B335" s="5" t="s">
        <v>2422</v>
      </c>
      <c r="C335" s="5">
        <v>3</v>
      </c>
      <c r="D335" s="6" t="s">
        <v>547</v>
      </c>
      <c r="E335" s="7" t="s">
        <v>2391</v>
      </c>
      <c r="F335" s="8" t="s">
        <v>2423</v>
      </c>
      <c r="G335" s="9" t="s">
        <v>51</v>
      </c>
      <c r="H335" s="20" t="s">
        <v>106</v>
      </c>
      <c r="I335" s="10">
        <v>586</v>
      </c>
      <c r="J335" s="11" t="s">
        <v>1718</v>
      </c>
      <c r="K335" s="30" t="s">
        <v>2424</v>
      </c>
      <c r="L335" s="31">
        <v>43654</v>
      </c>
      <c r="M335" s="31">
        <v>43747</v>
      </c>
      <c r="N335" s="32"/>
      <c r="O335" s="32"/>
      <c r="P335" s="20" t="s">
        <v>433</v>
      </c>
      <c r="Q335" s="33">
        <v>1</v>
      </c>
      <c r="R335" s="33">
        <v>1</v>
      </c>
      <c r="S335" s="33">
        <v>0</v>
      </c>
      <c r="T335" s="38"/>
      <c r="U335" s="38"/>
      <c r="V335" s="38">
        <v>44136</v>
      </c>
      <c r="W335" s="38">
        <v>44561</v>
      </c>
      <c r="X335" s="38" t="s">
        <v>68</v>
      </c>
      <c r="Y335" s="38">
        <v>0</v>
      </c>
      <c r="Z335" s="38">
        <v>43803</v>
      </c>
      <c r="AA335" s="38">
        <v>0</v>
      </c>
      <c r="AB335" s="38">
        <v>44167</v>
      </c>
      <c r="AC335" s="38">
        <v>0</v>
      </c>
      <c r="AD335" s="38">
        <v>44167</v>
      </c>
      <c r="AE335" s="20">
        <v>9</v>
      </c>
      <c r="AF335" s="20">
        <v>9</v>
      </c>
      <c r="AG335" s="9" t="s">
        <v>2425</v>
      </c>
      <c r="AH335" s="9" t="s">
        <v>2426</v>
      </c>
      <c r="AI335" s="10" t="s">
        <v>2427</v>
      </c>
      <c r="AJ335" s="46">
        <v>3144119639</v>
      </c>
      <c r="AK335" s="47">
        <v>3385617580</v>
      </c>
      <c r="AL335" s="47">
        <v>0</v>
      </c>
      <c r="AM335" s="47">
        <v>3385617580</v>
      </c>
      <c r="AN335" s="73">
        <v>3385753593</v>
      </c>
      <c r="AO335" s="10" t="s">
        <v>595</v>
      </c>
      <c r="AP335" s="10" t="s">
        <v>2428</v>
      </c>
      <c r="AQ335" t="e">
        <f>VLOOKUP(TCoordinacion[[#This Row],[ID SISTEMA DE INFORMACION]],[1]!ProyectosSGMO[[#All],[IDPROYECTO]:[DEPARTAMENTO]],3,FALSE)</f>
        <v>#REF!</v>
      </c>
      <c r="AR335" t="e">
        <f>VLOOKUP(TCoordinacion[[#This Row],[ID SISTEMA DE INFORMACION]],[1]!ProyectosSGMO[[#All],[IDPROYECTO]:[DEPARTAMENTO]],4,FALSE)</f>
        <v>#REF!</v>
      </c>
      <c r="AS335">
        <v>10443</v>
      </c>
    </row>
    <row r="336" spans="1:45" ht="54" hidden="1" customHeight="1" x14ac:dyDescent="0.3">
      <c r="A336" s="63">
        <v>7659</v>
      </c>
      <c r="B336" s="5" t="s">
        <v>2429</v>
      </c>
      <c r="C336" s="5">
        <v>3</v>
      </c>
      <c r="D336" s="6" t="s">
        <v>547</v>
      </c>
      <c r="E336" s="7" t="s">
        <v>2391</v>
      </c>
      <c r="F336" s="8" t="s">
        <v>2430</v>
      </c>
      <c r="G336" s="9" t="s">
        <v>51</v>
      </c>
      <c r="H336" s="20" t="s">
        <v>106</v>
      </c>
      <c r="I336" s="10">
        <v>311</v>
      </c>
      <c r="J336" s="11" t="s">
        <v>1718</v>
      </c>
      <c r="K336" s="30" t="s">
        <v>2431</v>
      </c>
      <c r="L336" s="31">
        <v>43620</v>
      </c>
      <c r="M336" s="31">
        <v>43633</v>
      </c>
      <c r="N336" s="32"/>
      <c r="O336" s="32"/>
      <c r="P336" s="20" t="s">
        <v>67</v>
      </c>
      <c r="Q336" s="33">
        <v>1</v>
      </c>
      <c r="R336" s="33">
        <v>1</v>
      </c>
      <c r="S336" s="33">
        <v>0</v>
      </c>
      <c r="T336" s="38"/>
      <c r="U336" s="38"/>
      <c r="V336" s="38">
        <v>43825</v>
      </c>
      <c r="W336" s="38">
        <v>43830</v>
      </c>
      <c r="X336" s="38" t="s">
        <v>68</v>
      </c>
      <c r="Y336" s="38">
        <v>0</v>
      </c>
      <c r="Z336" s="38">
        <v>43719</v>
      </c>
      <c r="AA336" s="38">
        <v>0</v>
      </c>
      <c r="AB336" s="38">
        <v>43789</v>
      </c>
      <c r="AC336" s="38">
        <v>44067</v>
      </c>
      <c r="AD336" s="38">
        <v>44067</v>
      </c>
      <c r="AE336" s="20">
        <v>6</v>
      </c>
      <c r="AF336" s="20">
        <v>6</v>
      </c>
      <c r="AG336" s="9" t="s">
        <v>2432</v>
      </c>
      <c r="AH336" s="9" t="s">
        <v>1743</v>
      </c>
      <c r="AI336" s="10" t="s">
        <v>2433</v>
      </c>
      <c r="AJ336" s="46" t="s">
        <v>2434</v>
      </c>
      <c r="AK336" s="47">
        <v>3999988997</v>
      </c>
      <c r="AL336" s="47">
        <v>0</v>
      </c>
      <c r="AM336" s="47">
        <v>3999988997</v>
      </c>
      <c r="AN336" s="72"/>
      <c r="AO336" s="10" t="s">
        <v>1743</v>
      </c>
      <c r="AP336" s="10" t="s">
        <v>1743</v>
      </c>
      <c r="AQ336" t="e">
        <f>VLOOKUP(TCoordinacion[[#This Row],[ID SISTEMA DE INFORMACION]],[1]!ProyectosSGMO[[#All],[IDPROYECTO]:[DEPARTAMENTO]],3,FALSE)</f>
        <v>#REF!</v>
      </c>
      <c r="AR336" t="e">
        <f>VLOOKUP(TCoordinacion[[#This Row],[ID SISTEMA DE INFORMACION]],[1]!ProyectosSGMO[[#All],[IDPROYECTO]:[DEPARTAMENTO]],4,FALSE)</f>
        <v>#REF!</v>
      </c>
      <c r="AS336">
        <v>7659</v>
      </c>
    </row>
    <row r="337" spans="1:45" ht="54" hidden="1" customHeight="1" x14ac:dyDescent="0.3">
      <c r="A337" s="63">
        <v>9662</v>
      </c>
      <c r="B337" s="5" t="s">
        <v>2435</v>
      </c>
      <c r="C337" s="5">
        <v>3</v>
      </c>
      <c r="D337" s="6" t="s">
        <v>547</v>
      </c>
      <c r="E337" s="7" t="s">
        <v>2391</v>
      </c>
      <c r="F337" s="8" t="s">
        <v>2430</v>
      </c>
      <c r="G337" s="9" t="s">
        <v>51</v>
      </c>
      <c r="H337" s="20" t="s">
        <v>106</v>
      </c>
      <c r="I337" s="10">
        <v>314</v>
      </c>
      <c r="J337" s="11" t="s">
        <v>1718</v>
      </c>
      <c r="K337" s="30" t="s">
        <v>2436</v>
      </c>
      <c r="L337" s="31">
        <v>43620</v>
      </c>
      <c r="M337" s="31">
        <v>43633</v>
      </c>
      <c r="N337" s="32"/>
      <c r="O337" s="32"/>
      <c r="P337" s="20" t="s">
        <v>67</v>
      </c>
      <c r="Q337" s="33">
        <v>1</v>
      </c>
      <c r="R337" s="33">
        <v>1</v>
      </c>
      <c r="S337" s="33">
        <v>0</v>
      </c>
      <c r="T337" s="38"/>
      <c r="U337" s="38"/>
      <c r="V337" s="38">
        <v>43815</v>
      </c>
      <c r="W337" s="38">
        <v>43830</v>
      </c>
      <c r="X337" s="38" t="s">
        <v>68</v>
      </c>
      <c r="Y337" s="38">
        <v>0</v>
      </c>
      <c r="Z337" s="38">
        <v>43720</v>
      </c>
      <c r="AA337" s="38">
        <v>0</v>
      </c>
      <c r="AB337" s="38">
        <v>43789</v>
      </c>
      <c r="AC337" s="38">
        <v>44168</v>
      </c>
      <c r="AD337" s="38">
        <v>44168</v>
      </c>
      <c r="AE337" s="20">
        <v>6</v>
      </c>
      <c r="AF337" s="20">
        <v>6</v>
      </c>
      <c r="AG337" s="9" t="s">
        <v>2437</v>
      </c>
      <c r="AH337" s="9" t="s">
        <v>1743</v>
      </c>
      <c r="AI337" s="10" t="s">
        <v>2438</v>
      </c>
      <c r="AJ337" s="46" t="s">
        <v>2439</v>
      </c>
      <c r="AK337" s="47">
        <v>3415000000</v>
      </c>
      <c r="AL337" s="47">
        <v>0</v>
      </c>
      <c r="AM337" s="47">
        <v>3415000000</v>
      </c>
      <c r="AN337" s="72"/>
      <c r="AO337" s="10" t="s">
        <v>1743</v>
      </c>
      <c r="AP337" s="10" t="s">
        <v>1743</v>
      </c>
      <c r="AQ337" t="e">
        <f>VLOOKUP(TCoordinacion[[#This Row],[ID SISTEMA DE INFORMACION]],[1]!ProyectosSGMO[[#All],[IDPROYECTO]:[DEPARTAMENTO]],3,FALSE)</f>
        <v>#REF!</v>
      </c>
      <c r="AR337" t="e">
        <f>VLOOKUP(TCoordinacion[[#This Row],[ID SISTEMA DE INFORMACION]],[1]!ProyectosSGMO[[#All],[IDPROYECTO]:[DEPARTAMENTO]],4,FALSE)</f>
        <v>#REF!</v>
      </c>
      <c r="AS337">
        <v>9662</v>
      </c>
    </row>
    <row r="338" spans="1:45" ht="54" hidden="1" customHeight="1" x14ac:dyDescent="0.3">
      <c r="A338" s="62">
        <v>5886</v>
      </c>
      <c r="B338" s="5" t="s">
        <v>2440</v>
      </c>
      <c r="C338" s="5">
        <v>3</v>
      </c>
      <c r="D338" s="6" t="s">
        <v>547</v>
      </c>
      <c r="E338" s="7" t="s">
        <v>2391</v>
      </c>
      <c r="F338" s="8" t="s">
        <v>2441</v>
      </c>
      <c r="G338" s="9" t="s">
        <v>51</v>
      </c>
      <c r="H338" s="20" t="s">
        <v>106</v>
      </c>
      <c r="I338" s="10">
        <v>315</v>
      </c>
      <c r="J338" s="11" t="s">
        <v>1718</v>
      </c>
      <c r="K338" s="30" t="s">
        <v>2442</v>
      </c>
      <c r="L338" s="31">
        <v>43570</v>
      </c>
      <c r="M338" s="31">
        <v>43648</v>
      </c>
      <c r="N338" s="32"/>
      <c r="O338" s="32"/>
      <c r="P338" s="20" t="s">
        <v>67</v>
      </c>
      <c r="Q338" s="33">
        <v>1</v>
      </c>
      <c r="R338" s="33">
        <v>1</v>
      </c>
      <c r="S338" s="33">
        <v>0</v>
      </c>
      <c r="T338" s="38"/>
      <c r="U338" s="38"/>
      <c r="V338" s="38">
        <v>43845</v>
      </c>
      <c r="W338" s="38">
        <v>0</v>
      </c>
      <c r="X338" s="38" t="s">
        <v>68</v>
      </c>
      <c r="Y338" s="38">
        <v>0</v>
      </c>
      <c r="Z338" s="38">
        <v>43698</v>
      </c>
      <c r="AA338" s="38">
        <v>0</v>
      </c>
      <c r="AB338" s="38">
        <v>43802</v>
      </c>
      <c r="AC338" s="38">
        <v>44168</v>
      </c>
      <c r="AD338" s="38">
        <v>44168</v>
      </c>
      <c r="AE338" s="20">
        <v>5</v>
      </c>
      <c r="AF338" s="20">
        <v>5</v>
      </c>
      <c r="AG338" s="9" t="s">
        <v>2443</v>
      </c>
      <c r="AH338" s="9" t="s">
        <v>2395</v>
      </c>
      <c r="AI338" s="10" t="s">
        <v>2444</v>
      </c>
      <c r="AJ338" s="46" t="s">
        <v>2445</v>
      </c>
      <c r="AK338" s="47">
        <v>2227669100</v>
      </c>
      <c r="AL338" s="47">
        <v>0</v>
      </c>
      <c r="AM338" s="47">
        <v>2227669100</v>
      </c>
      <c r="AN338" s="47"/>
      <c r="AO338" s="10" t="s">
        <v>1743</v>
      </c>
      <c r="AP338" s="10" t="s">
        <v>1743</v>
      </c>
      <c r="AQ338" t="e">
        <f>VLOOKUP(TCoordinacion[[#This Row],[ID SISTEMA DE INFORMACION]],[1]!ProyectosSGMO[[#All],[IDPROYECTO]:[DEPARTAMENTO]],3,FALSE)</f>
        <v>#REF!</v>
      </c>
      <c r="AR338" t="e">
        <f>VLOOKUP(TCoordinacion[[#This Row],[ID SISTEMA DE INFORMACION]],[1]!ProyectosSGMO[[#All],[IDPROYECTO]:[DEPARTAMENTO]],4,FALSE)</f>
        <v>#REF!</v>
      </c>
      <c r="AS338">
        <v>5886</v>
      </c>
    </row>
    <row r="339" spans="1:45" ht="54" hidden="1" customHeight="1" x14ac:dyDescent="0.3">
      <c r="A339" s="62">
        <v>10692</v>
      </c>
      <c r="B339" s="5" t="s">
        <v>2446</v>
      </c>
      <c r="C339" s="5">
        <v>3</v>
      </c>
      <c r="D339" s="6" t="s">
        <v>547</v>
      </c>
      <c r="E339" s="7" t="s">
        <v>2391</v>
      </c>
      <c r="F339" s="8" t="s">
        <v>2447</v>
      </c>
      <c r="G339" s="9" t="s">
        <v>65</v>
      </c>
      <c r="H339" s="9" t="s">
        <v>65</v>
      </c>
      <c r="I339" s="10">
        <v>598</v>
      </c>
      <c r="J339" s="11" t="s">
        <v>1718</v>
      </c>
      <c r="K339" s="30" t="s">
        <v>2448</v>
      </c>
      <c r="L339" s="31">
        <v>43570</v>
      </c>
      <c r="M339" s="31">
        <v>44405</v>
      </c>
      <c r="N339" s="32"/>
      <c r="O339" s="32"/>
      <c r="P339" s="20" t="s">
        <v>322</v>
      </c>
      <c r="Q339" s="33">
        <v>1</v>
      </c>
      <c r="R339" s="33">
        <v>0.3</v>
      </c>
      <c r="S339" s="33">
        <v>-0.7</v>
      </c>
      <c r="T339" s="38"/>
      <c r="U339" s="38"/>
      <c r="V339" s="38">
        <v>44668</v>
      </c>
      <c r="W339" s="38">
        <v>44681</v>
      </c>
      <c r="X339" s="38" t="s">
        <v>68</v>
      </c>
      <c r="Y339" s="38">
        <v>44474</v>
      </c>
      <c r="Z339" s="38">
        <v>44474</v>
      </c>
      <c r="AA339" s="38">
        <v>0</v>
      </c>
      <c r="AB339" s="38">
        <v>0</v>
      </c>
      <c r="AC339" s="38">
        <v>0</v>
      </c>
      <c r="AD339" s="38">
        <v>0</v>
      </c>
      <c r="AE339" s="20">
        <v>5</v>
      </c>
      <c r="AF339" s="20">
        <v>5</v>
      </c>
      <c r="AG339" s="9" t="s">
        <v>2449</v>
      </c>
      <c r="AH339" s="9" t="s">
        <v>2450</v>
      </c>
      <c r="AI339" s="10" t="s">
        <v>2451</v>
      </c>
      <c r="AJ339" s="46" t="s">
        <v>2452</v>
      </c>
      <c r="AK339" s="47">
        <v>1694715253</v>
      </c>
      <c r="AL339" s="47">
        <v>0</v>
      </c>
      <c r="AM339" s="47">
        <v>1694715253</v>
      </c>
      <c r="AN339" s="73">
        <v>1694915253</v>
      </c>
      <c r="AO339" s="10" t="s">
        <v>595</v>
      </c>
      <c r="AP339" s="10" t="s">
        <v>721</v>
      </c>
      <c r="AQ339" t="e">
        <f>VLOOKUP(TCoordinacion[[#This Row],[ID SISTEMA DE INFORMACION]],[1]!ProyectosSGMO[[#All],[IDPROYECTO]:[DEPARTAMENTO]],3,FALSE)</f>
        <v>#REF!</v>
      </c>
      <c r="AR339" t="e">
        <f>VLOOKUP(TCoordinacion[[#This Row],[ID SISTEMA DE INFORMACION]],[1]!ProyectosSGMO[[#All],[IDPROYECTO]:[DEPARTAMENTO]],4,FALSE)</f>
        <v>#REF!</v>
      </c>
      <c r="AS339">
        <v>10692</v>
      </c>
    </row>
    <row r="340" spans="1:45" ht="54" hidden="1" customHeight="1" x14ac:dyDescent="0.3">
      <c r="A340" s="62">
        <v>6456</v>
      </c>
      <c r="B340" s="5" t="s">
        <v>2453</v>
      </c>
      <c r="C340" s="5">
        <v>3</v>
      </c>
      <c r="D340" s="6" t="s">
        <v>547</v>
      </c>
      <c r="E340" s="7" t="s">
        <v>2391</v>
      </c>
      <c r="F340" s="8" t="s">
        <v>2454</v>
      </c>
      <c r="G340" s="9" t="s">
        <v>51</v>
      </c>
      <c r="H340" s="20" t="s">
        <v>106</v>
      </c>
      <c r="I340" s="10">
        <v>384</v>
      </c>
      <c r="J340" s="11" t="s">
        <v>1718</v>
      </c>
      <c r="K340" s="30" t="s">
        <v>2455</v>
      </c>
      <c r="L340" s="31">
        <v>43570</v>
      </c>
      <c r="M340" s="31">
        <v>43600</v>
      </c>
      <c r="N340" s="32"/>
      <c r="O340" s="32"/>
      <c r="P340" s="20" t="s">
        <v>67</v>
      </c>
      <c r="Q340" s="33">
        <v>1</v>
      </c>
      <c r="R340" s="33">
        <v>1</v>
      </c>
      <c r="S340" s="33">
        <v>0</v>
      </c>
      <c r="T340" s="38"/>
      <c r="U340" s="38"/>
      <c r="V340" s="38">
        <v>43797</v>
      </c>
      <c r="W340" s="38">
        <v>43830</v>
      </c>
      <c r="X340" s="38" t="s">
        <v>68</v>
      </c>
      <c r="Y340" s="38">
        <v>0</v>
      </c>
      <c r="Z340" s="38" t="s">
        <v>2456</v>
      </c>
      <c r="AA340" s="38">
        <v>0</v>
      </c>
      <c r="AB340" s="38">
        <v>43712</v>
      </c>
      <c r="AC340" s="38">
        <v>0</v>
      </c>
      <c r="AD340" s="38">
        <v>44036</v>
      </c>
      <c r="AE340" s="20">
        <v>5</v>
      </c>
      <c r="AF340" s="20">
        <v>5</v>
      </c>
      <c r="AG340" s="9" t="s">
        <v>2457</v>
      </c>
      <c r="AH340" s="9" t="s">
        <v>2395</v>
      </c>
      <c r="AI340" s="10" t="s">
        <v>2458</v>
      </c>
      <c r="AJ340" s="46">
        <v>3128740985</v>
      </c>
      <c r="AK340" s="47">
        <v>2977905194</v>
      </c>
      <c r="AL340" s="47">
        <v>0</v>
      </c>
      <c r="AM340" s="47">
        <v>2977905194</v>
      </c>
      <c r="AN340" s="47"/>
      <c r="AO340" s="10" t="s">
        <v>1743</v>
      </c>
      <c r="AP340" s="10" t="s">
        <v>1743</v>
      </c>
      <c r="AQ340" t="e">
        <f>VLOOKUP(TCoordinacion[[#This Row],[ID SISTEMA DE INFORMACION]],[1]!ProyectosSGMO[[#All],[IDPROYECTO]:[DEPARTAMENTO]],3,FALSE)</f>
        <v>#REF!</v>
      </c>
      <c r="AR340" t="e">
        <f>VLOOKUP(TCoordinacion[[#This Row],[ID SISTEMA DE INFORMACION]],[1]!ProyectosSGMO[[#All],[IDPROYECTO]:[DEPARTAMENTO]],4,FALSE)</f>
        <v>#REF!</v>
      </c>
      <c r="AS340">
        <v>6456</v>
      </c>
    </row>
    <row r="341" spans="1:45" ht="54" hidden="1" customHeight="1" x14ac:dyDescent="0.3">
      <c r="A341" s="63">
        <v>10431</v>
      </c>
      <c r="B341" s="5" t="s">
        <v>2459</v>
      </c>
      <c r="C341" s="5">
        <v>3</v>
      </c>
      <c r="D341" s="6" t="s">
        <v>547</v>
      </c>
      <c r="E341" s="7" t="s">
        <v>2391</v>
      </c>
      <c r="F341" s="8" t="s">
        <v>2460</v>
      </c>
      <c r="G341" s="9" t="s">
        <v>51</v>
      </c>
      <c r="H341" s="20" t="s">
        <v>106</v>
      </c>
      <c r="I341" s="10">
        <v>313</v>
      </c>
      <c r="J341" s="11" t="s">
        <v>1718</v>
      </c>
      <c r="K341" s="30" t="s">
        <v>2461</v>
      </c>
      <c r="L341" s="31">
        <v>43620</v>
      </c>
      <c r="M341" s="31">
        <v>43633</v>
      </c>
      <c r="N341" s="32"/>
      <c r="O341" s="32"/>
      <c r="P341" s="20" t="s">
        <v>67</v>
      </c>
      <c r="Q341" s="33">
        <v>1</v>
      </c>
      <c r="R341" s="33">
        <v>1</v>
      </c>
      <c r="S341" s="33">
        <v>0</v>
      </c>
      <c r="T341" s="38"/>
      <c r="U341" s="38"/>
      <c r="V341" s="38">
        <v>44139</v>
      </c>
      <c r="W341" s="38" t="s">
        <v>2462</v>
      </c>
      <c r="X341" s="38" t="s">
        <v>68</v>
      </c>
      <c r="Y341" s="38">
        <v>0</v>
      </c>
      <c r="Z341" s="38">
        <v>43711</v>
      </c>
      <c r="AA341" s="38">
        <v>0</v>
      </c>
      <c r="AB341" s="38">
        <v>43804</v>
      </c>
      <c r="AC341" s="38">
        <v>44411</v>
      </c>
      <c r="AD341" s="38">
        <v>44412</v>
      </c>
      <c r="AE341" s="20">
        <v>6</v>
      </c>
      <c r="AF341" s="20">
        <v>7.33</v>
      </c>
      <c r="AG341" s="9" t="s">
        <v>2463</v>
      </c>
      <c r="AH341" s="9" t="s">
        <v>2395</v>
      </c>
      <c r="AI341" s="10" t="s">
        <v>2464</v>
      </c>
      <c r="AJ341" s="46">
        <v>3176478284</v>
      </c>
      <c r="AK341" s="47">
        <v>4690324824.8199997</v>
      </c>
      <c r="AL341" s="47">
        <v>0</v>
      </c>
      <c r="AM341" s="47">
        <v>4690324824.8199997</v>
      </c>
      <c r="AN341" s="72">
        <v>4694721849</v>
      </c>
      <c r="AO341" s="10" t="s">
        <v>2137</v>
      </c>
      <c r="AP341" s="10" t="s">
        <v>804</v>
      </c>
      <c r="AQ341" t="e">
        <f>VLOOKUP(TCoordinacion[[#This Row],[ID SISTEMA DE INFORMACION]],[1]!ProyectosSGMO[[#All],[IDPROYECTO]:[DEPARTAMENTO]],3,FALSE)</f>
        <v>#REF!</v>
      </c>
      <c r="AR341" t="e">
        <f>VLOOKUP(TCoordinacion[[#This Row],[ID SISTEMA DE INFORMACION]],[1]!ProyectosSGMO[[#All],[IDPROYECTO]:[DEPARTAMENTO]],4,FALSE)</f>
        <v>#REF!</v>
      </c>
      <c r="AS341">
        <v>10431</v>
      </c>
    </row>
    <row r="342" spans="1:45" ht="54" hidden="1" customHeight="1" x14ac:dyDescent="0.3">
      <c r="A342" s="62">
        <v>5340</v>
      </c>
      <c r="B342" s="5" t="s">
        <v>2465</v>
      </c>
      <c r="C342" s="5">
        <v>3</v>
      </c>
      <c r="D342" s="6" t="s">
        <v>547</v>
      </c>
      <c r="E342" s="7" t="s">
        <v>2466</v>
      </c>
      <c r="F342" s="8" t="s">
        <v>2467</v>
      </c>
      <c r="G342" s="9" t="s">
        <v>51</v>
      </c>
      <c r="H342" s="20" t="s">
        <v>106</v>
      </c>
      <c r="I342" s="10">
        <v>455</v>
      </c>
      <c r="J342" s="11" t="s">
        <v>1701</v>
      </c>
      <c r="K342" s="30" t="s">
        <v>2468</v>
      </c>
      <c r="L342" s="31">
        <v>43621</v>
      </c>
      <c r="M342" s="31">
        <v>43655</v>
      </c>
      <c r="N342" s="32"/>
      <c r="O342" s="32"/>
      <c r="P342" s="20" t="s">
        <v>67</v>
      </c>
      <c r="Q342" s="33">
        <v>1</v>
      </c>
      <c r="R342" s="33">
        <v>1</v>
      </c>
      <c r="S342" s="33">
        <v>0</v>
      </c>
      <c r="T342" s="38"/>
      <c r="U342" s="38"/>
      <c r="V342" s="38">
        <v>44407</v>
      </c>
      <c r="W342" s="38">
        <v>44561</v>
      </c>
      <c r="X342" s="38" t="s">
        <v>68</v>
      </c>
      <c r="Y342" s="38">
        <v>0</v>
      </c>
      <c r="Z342" s="38">
        <v>43734</v>
      </c>
      <c r="AA342" s="38">
        <v>44278</v>
      </c>
      <c r="AB342" s="38">
        <v>44278</v>
      </c>
      <c r="AC342" s="38">
        <v>44488</v>
      </c>
      <c r="AD342" s="38">
        <v>44489</v>
      </c>
      <c r="AE342" s="20">
        <v>10</v>
      </c>
      <c r="AF342" s="20">
        <v>13</v>
      </c>
      <c r="AG342" s="9" t="s">
        <v>2469</v>
      </c>
      <c r="AH342" s="9" t="s">
        <v>2395</v>
      </c>
      <c r="AI342" s="10" t="s">
        <v>2470</v>
      </c>
      <c r="AJ342" s="46">
        <v>3017897342</v>
      </c>
      <c r="AK342" s="47">
        <v>9344209189</v>
      </c>
      <c r="AL342" s="47">
        <v>0</v>
      </c>
      <c r="AM342" s="47">
        <v>9344209189</v>
      </c>
      <c r="AN342" s="47">
        <v>9345762842</v>
      </c>
      <c r="AO342" s="10" t="s">
        <v>2236</v>
      </c>
      <c r="AP342" s="10" t="s">
        <v>804</v>
      </c>
      <c r="AQ342" t="e">
        <f>VLOOKUP(TCoordinacion[[#This Row],[ID SISTEMA DE INFORMACION]],[1]!ProyectosSGMO[[#All],[IDPROYECTO]:[DEPARTAMENTO]],3,FALSE)</f>
        <v>#REF!</v>
      </c>
      <c r="AR342" t="e">
        <f>VLOOKUP(TCoordinacion[[#This Row],[ID SISTEMA DE INFORMACION]],[1]!ProyectosSGMO[[#All],[IDPROYECTO]:[DEPARTAMENTO]],4,FALSE)</f>
        <v>#REF!</v>
      </c>
      <c r="AS342">
        <v>5340</v>
      </c>
    </row>
    <row r="343" spans="1:45" ht="54" hidden="1" customHeight="1" x14ac:dyDescent="0.3">
      <c r="A343" s="62">
        <v>5816</v>
      </c>
      <c r="B343" s="5" t="s">
        <v>2471</v>
      </c>
      <c r="C343" s="5">
        <v>3</v>
      </c>
      <c r="D343" s="6" t="s">
        <v>547</v>
      </c>
      <c r="E343" s="7" t="s">
        <v>2466</v>
      </c>
      <c r="F343" s="8" t="s">
        <v>2472</v>
      </c>
      <c r="G343" s="9" t="s">
        <v>65</v>
      </c>
      <c r="H343" s="9" t="s">
        <v>65</v>
      </c>
      <c r="I343" s="10">
        <v>354</v>
      </c>
      <c r="J343" s="11" t="s">
        <v>1701</v>
      </c>
      <c r="K343" s="30" t="s">
        <v>2418</v>
      </c>
      <c r="L343" s="31">
        <v>43570</v>
      </c>
      <c r="M343" s="31">
        <v>44123</v>
      </c>
      <c r="N343" s="32"/>
      <c r="O343" s="32"/>
      <c r="P343" s="20" t="s">
        <v>67</v>
      </c>
      <c r="Q343" s="33">
        <v>1</v>
      </c>
      <c r="R343" s="33">
        <v>1</v>
      </c>
      <c r="S343" s="33">
        <v>0</v>
      </c>
      <c r="T343" s="38"/>
      <c r="U343" s="38"/>
      <c r="V343" s="38">
        <v>44549</v>
      </c>
      <c r="W343" s="38">
        <v>44742</v>
      </c>
      <c r="X343" s="38" t="s">
        <v>68</v>
      </c>
      <c r="Y343" s="38">
        <v>0</v>
      </c>
      <c r="Z343" s="38">
        <v>44533</v>
      </c>
      <c r="AA343" s="38">
        <v>44540</v>
      </c>
      <c r="AB343" s="38">
        <v>44592</v>
      </c>
      <c r="AC343" s="38">
        <v>0</v>
      </c>
      <c r="AD343" s="38">
        <v>44592</v>
      </c>
      <c r="AE343" s="20">
        <v>6</v>
      </c>
      <c r="AF343" s="20">
        <v>6</v>
      </c>
      <c r="AG343" s="9" t="s">
        <v>2473</v>
      </c>
      <c r="AH343" s="9" t="s">
        <v>2474</v>
      </c>
      <c r="AI343" s="10" t="s">
        <v>2475</v>
      </c>
      <c r="AJ343" s="46">
        <v>3008304073</v>
      </c>
      <c r="AK343" s="47">
        <v>911482881</v>
      </c>
      <c r="AL343" s="47">
        <v>0</v>
      </c>
      <c r="AM343" s="47">
        <v>911482881</v>
      </c>
      <c r="AN343" s="47">
        <v>911482881</v>
      </c>
      <c r="AO343" s="10" t="s">
        <v>803</v>
      </c>
      <c r="AP343" s="10" t="s">
        <v>804</v>
      </c>
      <c r="AQ343" t="e">
        <f>VLOOKUP(TCoordinacion[[#This Row],[ID SISTEMA DE INFORMACION]],[1]!ProyectosSGMO[[#All],[IDPROYECTO]:[DEPARTAMENTO]],3,FALSE)</f>
        <v>#REF!</v>
      </c>
      <c r="AR343" t="e">
        <f>VLOOKUP(TCoordinacion[[#This Row],[ID SISTEMA DE INFORMACION]],[1]!ProyectosSGMO[[#All],[IDPROYECTO]:[DEPARTAMENTO]],4,FALSE)</f>
        <v>#REF!</v>
      </c>
      <c r="AS343">
        <v>5816</v>
      </c>
    </row>
    <row r="344" spans="1:45" ht="54" hidden="1" customHeight="1" x14ac:dyDescent="0.3">
      <c r="A344" s="62">
        <v>9373</v>
      </c>
      <c r="B344" s="5" t="s">
        <v>2476</v>
      </c>
      <c r="C344" s="5">
        <v>3</v>
      </c>
      <c r="D344" s="6" t="s">
        <v>547</v>
      </c>
      <c r="E344" s="7" t="s">
        <v>2466</v>
      </c>
      <c r="F344" s="8" t="s">
        <v>2472</v>
      </c>
      <c r="G344" s="9" t="s">
        <v>51</v>
      </c>
      <c r="H344" s="20" t="s">
        <v>1717</v>
      </c>
      <c r="I344" s="10">
        <v>589</v>
      </c>
      <c r="J344" s="11" t="s">
        <v>1718</v>
      </c>
      <c r="K344" s="30" t="s">
        <v>2477</v>
      </c>
      <c r="L344" s="31">
        <v>43637</v>
      </c>
      <c r="M344" s="31">
        <v>43668</v>
      </c>
      <c r="N344" s="32"/>
      <c r="O344" s="32"/>
      <c r="P344" s="20" t="s">
        <v>67</v>
      </c>
      <c r="Q344" s="33">
        <v>1</v>
      </c>
      <c r="R344" s="33">
        <v>1</v>
      </c>
      <c r="S344" s="33">
        <v>0</v>
      </c>
      <c r="T344" s="38"/>
      <c r="U344" s="38"/>
      <c r="V344" s="38">
        <v>44226</v>
      </c>
      <c r="W344" s="38">
        <v>44561</v>
      </c>
      <c r="X344" s="38" t="s">
        <v>68</v>
      </c>
      <c r="Y344" s="38">
        <v>0</v>
      </c>
      <c r="Z344" s="38">
        <v>43714</v>
      </c>
      <c r="AA344" s="38">
        <v>0</v>
      </c>
      <c r="AB344" s="38">
        <v>44474</v>
      </c>
      <c r="AC344" s="38">
        <v>0</v>
      </c>
      <c r="AD344" s="38">
        <v>44474</v>
      </c>
      <c r="AE344" s="20">
        <v>6</v>
      </c>
      <c r="AF344" s="20">
        <v>9.1999999999999993</v>
      </c>
      <c r="AG344" s="9" t="s">
        <v>2478</v>
      </c>
      <c r="AH344" s="9" t="s">
        <v>2395</v>
      </c>
      <c r="AI344" s="10" t="s">
        <v>2479</v>
      </c>
      <c r="AJ344" s="46">
        <v>3128740985</v>
      </c>
      <c r="AK344" s="47">
        <v>3779323218</v>
      </c>
      <c r="AL344" s="47">
        <v>963279057</v>
      </c>
      <c r="AM344" s="47">
        <v>4742602275</v>
      </c>
      <c r="AN344" s="72">
        <v>4492715837</v>
      </c>
      <c r="AO344" s="10" t="s">
        <v>2236</v>
      </c>
      <c r="AP344" s="10" t="s">
        <v>804</v>
      </c>
      <c r="AQ344" t="e">
        <f>VLOOKUP(TCoordinacion[[#This Row],[ID SISTEMA DE INFORMACION]],[1]!ProyectosSGMO[[#All],[IDPROYECTO]:[DEPARTAMENTO]],3,FALSE)</f>
        <v>#REF!</v>
      </c>
      <c r="AR344" t="e">
        <f>VLOOKUP(TCoordinacion[[#This Row],[ID SISTEMA DE INFORMACION]],[1]!ProyectosSGMO[[#All],[IDPROYECTO]:[DEPARTAMENTO]],4,FALSE)</f>
        <v>#REF!</v>
      </c>
      <c r="AS344">
        <v>9373</v>
      </c>
    </row>
    <row r="345" spans="1:45" ht="54" hidden="1" customHeight="1" x14ac:dyDescent="0.3">
      <c r="A345" s="62">
        <v>9393</v>
      </c>
      <c r="B345" s="5" t="s">
        <v>2480</v>
      </c>
      <c r="C345" s="5">
        <v>3</v>
      </c>
      <c r="D345" s="6" t="s">
        <v>547</v>
      </c>
      <c r="E345" s="7" t="s">
        <v>2466</v>
      </c>
      <c r="F345" s="8" t="s">
        <v>2481</v>
      </c>
      <c r="G345" s="9" t="s">
        <v>51</v>
      </c>
      <c r="H345" s="20" t="s">
        <v>106</v>
      </c>
      <c r="I345" s="10">
        <v>511</v>
      </c>
      <c r="J345" s="11" t="s">
        <v>1718</v>
      </c>
      <c r="K345" s="30" t="s">
        <v>2482</v>
      </c>
      <c r="L345" s="31">
        <v>43570</v>
      </c>
      <c r="M345" s="31">
        <v>43591</v>
      </c>
      <c r="N345" s="32"/>
      <c r="O345" s="32"/>
      <c r="P345" s="20" t="s">
        <v>322</v>
      </c>
      <c r="Q345" s="33">
        <v>1</v>
      </c>
      <c r="R345" s="33">
        <v>0.94769999999999999</v>
      </c>
      <c r="S345" s="33">
        <v>-5.2300000000000013E-2</v>
      </c>
      <c r="T345" s="38"/>
      <c r="U345" s="38"/>
      <c r="V345" s="38">
        <v>44094</v>
      </c>
      <c r="W345" s="38">
        <v>44377</v>
      </c>
      <c r="X345" s="38" t="s">
        <v>68</v>
      </c>
      <c r="Y345" s="38">
        <v>0</v>
      </c>
      <c r="Z345" s="38">
        <v>43644</v>
      </c>
      <c r="AA345" s="38">
        <v>44078</v>
      </c>
      <c r="AB345" s="38">
        <v>44078</v>
      </c>
      <c r="AC345" s="38">
        <v>0</v>
      </c>
      <c r="AD345" s="38">
        <v>0</v>
      </c>
      <c r="AE345" s="20">
        <v>6</v>
      </c>
      <c r="AF345" s="20">
        <v>9.5</v>
      </c>
      <c r="AG345" s="9" t="s">
        <v>2483</v>
      </c>
      <c r="AH345" s="9" t="s">
        <v>2484</v>
      </c>
      <c r="AI345" s="10" t="s">
        <v>2485</v>
      </c>
      <c r="AJ345" s="46" t="s">
        <v>2486</v>
      </c>
      <c r="AK345" s="47">
        <v>1949620477</v>
      </c>
      <c r="AL345" s="47">
        <v>0</v>
      </c>
      <c r="AM345" s="47">
        <v>1949620477</v>
      </c>
      <c r="AN345" s="48">
        <v>1949620480</v>
      </c>
      <c r="AO345" s="10" t="s">
        <v>595</v>
      </c>
      <c r="AP345" s="10" t="s">
        <v>2428</v>
      </c>
      <c r="AQ345" t="e">
        <f>VLOOKUP(TCoordinacion[[#This Row],[ID SISTEMA DE INFORMACION]],[1]!ProyectosSGMO[[#All],[IDPROYECTO]:[DEPARTAMENTO]],3,FALSE)</f>
        <v>#REF!</v>
      </c>
      <c r="AR345" t="e">
        <f>VLOOKUP(TCoordinacion[[#This Row],[ID SISTEMA DE INFORMACION]],[1]!ProyectosSGMO[[#All],[IDPROYECTO]:[DEPARTAMENTO]],4,FALSE)</f>
        <v>#REF!</v>
      </c>
      <c r="AS345">
        <v>9393</v>
      </c>
    </row>
    <row r="346" spans="1:45" ht="54" hidden="1" customHeight="1" x14ac:dyDescent="0.3">
      <c r="A346" s="62">
        <v>9041</v>
      </c>
      <c r="B346" s="5" t="s">
        <v>2487</v>
      </c>
      <c r="C346" s="5">
        <v>3</v>
      </c>
      <c r="D346" s="6" t="s">
        <v>547</v>
      </c>
      <c r="E346" s="7" t="s">
        <v>2466</v>
      </c>
      <c r="F346" s="8" t="s">
        <v>2481</v>
      </c>
      <c r="G346" s="9" t="s">
        <v>65</v>
      </c>
      <c r="H346" s="9" t="s">
        <v>65</v>
      </c>
      <c r="I346" s="10">
        <v>577</v>
      </c>
      <c r="J346" s="11" t="s">
        <v>1718</v>
      </c>
      <c r="K346" s="30" t="s">
        <v>2448</v>
      </c>
      <c r="L346" s="31">
        <v>43570</v>
      </c>
      <c r="M346" s="31">
        <v>43591</v>
      </c>
      <c r="N346" s="32"/>
      <c r="O346" s="32"/>
      <c r="P346" s="20" t="s">
        <v>68</v>
      </c>
      <c r="Q346" s="33">
        <v>1</v>
      </c>
      <c r="R346" s="33">
        <v>0.49919999999999998</v>
      </c>
      <c r="S346" s="33">
        <v>-0.50080000000000002</v>
      </c>
      <c r="T346" s="38"/>
      <c r="U346" s="38"/>
      <c r="V346" s="38">
        <v>44813</v>
      </c>
      <c r="W346" s="38">
        <v>44804</v>
      </c>
      <c r="X346" s="38" t="s">
        <v>68</v>
      </c>
      <c r="Y346" s="38">
        <v>44609</v>
      </c>
      <c r="Z346" s="38">
        <v>44609</v>
      </c>
      <c r="AA346" s="38">
        <v>44784</v>
      </c>
      <c r="AB346" s="38">
        <v>44784</v>
      </c>
      <c r="AC346" s="38">
        <v>0</v>
      </c>
      <c r="AD346" s="38">
        <v>0</v>
      </c>
      <c r="AE346" s="20">
        <v>8</v>
      </c>
      <c r="AF346" s="20">
        <v>9</v>
      </c>
      <c r="AG346" s="9" t="s">
        <v>2488</v>
      </c>
      <c r="AH346" s="9" t="s">
        <v>2489</v>
      </c>
      <c r="AI346" s="10" t="s">
        <v>2485</v>
      </c>
      <c r="AJ346" s="46">
        <v>3106265680</v>
      </c>
      <c r="AK346" s="47">
        <v>1694915253</v>
      </c>
      <c r="AL346" s="47">
        <v>0</v>
      </c>
      <c r="AM346" s="47">
        <v>1694915253</v>
      </c>
      <c r="AN346" s="49">
        <v>1694915253</v>
      </c>
      <c r="AO346" s="10" t="s">
        <v>2490</v>
      </c>
      <c r="AP346" s="10" t="s">
        <v>2491</v>
      </c>
      <c r="AQ346" t="e">
        <f>VLOOKUP(TCoordinacion[[#This Row],[ID SISTEMA DE INFORMACION]],[1]!ProyectosSGMO[[#All],[IDPROYECTO]:[DEPARTAMENTO]],3,FALSE)</f>
        <v>#REF!</v>
      </c>
      <c r="AR346" t="e">
        <f>VLOOKUP(TCoordinacion[[#This Row],[ID SISTEMA DE INFORMACION]],[1]!ProyectosSGMO[[#All],[IDPROYECTO]:[DEPARTAMENTO]],4,FALSE)</f>
        <v>#REF!</v>
      </c>
      <c r="AS346">
        <v>9041</v>
      </c>
    </row>
    <row r="347" spans="1:45" ht="54" hidden="1" customHeight="1" x14ac:dyDescent="0.3">
      <c r="A347" s="62">
        <v>9361</v>
      </c>
      <c r="B347" s="5" t="s">
        <v>2492</v>
      </c>
      <c r="C347" s="5">
        <v>3</v>
      </c>
      <c r="D347" s="6" t="s">
        <v>547</v>
      </c>
      <c r="E347" s="7" t="s">
        <v>2466</v>
      </c>
      <c r="F347" s="8" t="s">
        <v>2481</v>
      </c>
      <c r="G347" s="9" t="s">
        <v>51</v>
      </c>
      <c r="H347" s="20" t="s">
        <v>106</v>
      </c>
      <c r="I347" s="10">
        <v>513</v>
      </c>
      <c r="J347" s="11" t="s">
        <v>1718</v>
      </c>
      <c r="K347" s="30" t="s">
        <v>2493</v>
      </c>
      <c r="L347" s="31">
        <v>43588</v>
      </c>
      <c r="M347" s="31">
        <v>43591</v>
      </c>
      <c r="N347" s="32"/>
      <c r="O347" s="32"/>
      <c r="P347" s="20" t="s">
        <v>433</v>
      </c>
      <c r="Q347" s="33">
        <v>1</v>
      </c>
      <c r="R347" s="33">
        <v>1</v>
      </c>
      <c r="S347" s="33">
        <v>0</v>
      </c>
      <c r="T347" s="38"/>
      <c r="U347" s="38"/>
      <c r="V347" s="38">
        <v>43884</v>
      </c>
      <c r="W347" s="38">
        <v>44377</v>
      </c>
      <c r="X347" s="38" t="s">
        <v>68</v>
      </c>
      <c r="Y347" s="38">
        <v>0</v>
      </c>
      <c r="Z347" s="38">
        <v>43643</v>
      </c>
      <c r="AA347" s="38">
        <v>0</v>
      </c>
      <c r="AB347" s="38">
        <v>44679</v>
      </c>
      <c r="AC347" s="38">
        <v>0</v>
      </c>
      <c r="AD347" s="38">
        <v>44679</v>
      </c>
      <c r="AE347" s="20">
        <v>8</v>
      </c>
      <c r="AF347" s="20">
        <v>9</v>
      </c>
      <c r="AG347" s="9" t="s">
        <v>2494</v>
      </c>
      <c r="AH347" s="9" t="s">
        <v>2495</v>
      </c>
      <c r="AI347" s="10" t="s">
        <v>2496</v>
      </c>
      <c r="AJ347" s="46" t="s">
        <v>2486</v>
      </c>
      <c r="AK347" s="47">
        <v>1920544893</v>
      </c>
      <c r="AL347" s="47">
        <v>0</v>
      </c>
      <c r="AM347" s="47">
        <v>1920544893</v>
      </c>
      <c r="AN347" s="48">
        <v>1920544893</v>
      </c>
      <c r="AO347" s="10" t="s">
        <v>595</v>
      </c>
      <c r="AP347" s="10" t="s">
        <v>2428</v>
      </c>
      <c r="AQ347" t="e">
        <f>VLOOKUP(TCoordinacion[[#This Row],[ID SISTEMA DE INFORMACION]],[1]!ProyectosSGMO[[#All],[IDPROYECTO]:[DEPARTAMENTO]],3,FALSE)</f>
        <v>#REF!</v>
      </c>
      <c r="AR347" t="e">
        <f>VLOOKUP(TCoordinacion[[#This Row],[ID SISTEMA DE INFORMACION]],[1]!ProyectosSGMO[[#All],[IDPROYECTO]:[DEPARTAMENTO]],4,FALSE)</f>
        <v>#REF!</v>
      </c>
      <c r="AS347">
        <v>9361</v>
      </c>
    </row>
    <row r="348" spans="1:45" ht="54" hidden="1" customHeight="1" x14ac:dyDescent="0.3">
      <c r="A348" s="62">
        <v>7938</v>
      </c>
      <c r="B348" s="5" t="s">
        <v>2497</v>
      </c>
      <c r="C348" s="5">
        <v>3</v>
      </c>
      <c r="D348" s="6" t="s">
        <v>547</v>
      </c>
      <c r="E348" s="7" t="s">
        <v>2466</v>
      </c>
      <c r="F348" s="8" t="s">
        <v>2498</v>
      </c>
      <c r="G348" s="9" t="s">
        <v>51</v>
      </c>
      <c r="H348" s="20" t="s">
        <v>1754</v>
      </c>
      <c r="I348" s="10">
        <v>605</v>
      </c>
      <c r="J348" s="11" t="s">
        <v>1718</v>
      </c>
      <c r="K348" s="30" t="s">
        <v>2499</v>
      </c>
      <c r="L348" s="31">
        <v>43654</v>
      </c>
      <c r="M348" s="31">
        <v>43671</v>
      </c>
      <c r="N348" s="32"/>
      <c r="O348" s="32"/>
      <c r="P348" s="20" t="s">
        <v>67</v>
      </c>
      <c r="Q348" s="33">
        <v>1</v>
      </c>
      <c r="R348" s="33">
        <v>1</v>
      </c>
      <c r="S348" s="33">
        <v>0</v>
      </c>
      <c r="T348" s="38"/>
      <c r="U348" s="38"/>
      <c r="V348" s="38">
        <v>44096</v>
      </c>
      <c r="W348" s="38">
        <v>44408</v>
      </c>
      <c r="X348" s="38" t="s">
        <v>68</v>
      </c>
      <c r="Y348" s="38">
        <v>0</v>
      </c>
      <c r="Z348" s="38">
        <v>43735</v>
      </c>
      <c r="AA348" s="38">
        <v>44070</v>
      </c>
      <c r="AB348" s="38">
        <v>44070</v>
      </c>
      <c r="AC348" s="38">
        <v>44337</v>
      </c>
      <c r="AD348" s="38">
        <v>44344</v>
      </c>
      <c r="AE348" s="20">
        <v>6</v>
      </c>
      <c r="AF348" s="20">
        <v>8</v>
      </c>
      <c r="AG348" s="9" t="s">
        <v>2478</v>
      </c>
      <c r="AH348" s="9" t="s">
        <v>2395</v>
      </c>
      <c r="AI348" s="10" t="s">
        <v>2500</v>
      </c>
      <c r="AJ348" s="46">
        <v>3008927269</v>
      </c>
      <c r="AK348" s="47">
        <v>2620755244</v>
      </c>
      <c r="AL348" s="47">
        <v>0</v>
      </c>
      <c r="AM348" s="47">
        <v>2620755244</v>
      </c>
      <c r="AN348" s="47">
        <v>2623567597</v>
      </c>
      <c r="AO348" s="10" t="s">
        <v>2236</v>
      </c>
      <c r="AP348" s="10" t="s">
        <v>804</v>
      </c>
      <c r="AQ348" t="e">
        <f>VLOOKUP(TCoordinacion[[#This Row],[ID SISTEMA DE INFORMACION]],[1]!ProyectosSGMO[[#All],[IDPROYECTO]:[DEPARTAMENTO]],3,FALSE)</f>
        <v>#REF!</v>
      </c>
      <c r="AR348" t="e">
        <f>VLOOKUP(TCoordinacion[[#This Row],[ID SISTEMA DE INFORMACION]],[1]!ProyectosSGMO[[#All],[IDPROYECTO]:[DEPARTAMENTO]],4,FALSE)</f>
        <v>#REF!</v>
      </c>
      <c r="AS348">
        <v>7938</v>
      </c>
    </row>
    <row r="349" spans="1:45" ht="54" hidden="1" customHeight="1" x14ac:dyDescent="0.3">
      <c r="A349" s="62">
        <v>7263</v>
      </c>
      <c r="B349" s="5" t="s">
        <v>2501</v>
      </c>
      <c r="C349" s="5">
        <v>3</v>
      </c>
      <c r="D349" s="6" t="s">
        <v>547</v>
      </c>
      <c r="E349" s="7" t="s">
        <v>2466</v>
      </c>
      <c r="F349" s="8" t="s">
        <v>2502</v>
      </c>
      <c r="G349" s="9" t="s">
        <v>65</v>
      </c>
      <c r="H349" s="9" t="s">
        <v>65</v>
      </c>
      <c r="I349" s="10">
        <v>355</v>
      </c>
      <c r="J349" s="11" t="s">
        <v>1701</v>
      </c>
      <c r="K349" s="30" t="s">
        <v>1693</v>
      </c>
      <c r="L349" s="31">
        <v>43913</v>
      </c>
      <c r="M349" s="31">
        <v>44174</v>
      </c>
      <c r="N349" s="32"/>
      <c r="O349" s="32"/>
      <c r="P349" s="20" t="s">
        <v>67</v>
      </c>
      <c r="Q349" s="33">
        <v>1</v>
      </c>
      <c r="R349" s="33">
        <v>1</v>
      </c>
      <c r="S349" s="33">
        <v>0</v>
      </c>
      <c r="T349" s="38"/>
      <c r="U349" s="38"/>
      <c r="V349" s="38">
        <v>44333</v>
      </c>
      <c r="W349" s="38">
        <v>44561</v>
      </c>
      <c r="X349" s="38" t="s">
        <v>68</v>
      </c>
      <c r="Y349" s="38">
        <v>44253</v>
      </c>
      <c r="Z349" s="38">
        <v>44253</v>
      </c>
      <c r="AA349" s="38">
        <v>44295</v>
      </c>
      <c r="AB349" s="38">
        <v>44295</v>
      </c>
      <c r="AC349" s="38">
        <v>44503</v>
      </c>
      <c r="AD349" s="38">
        <v>44508</v>
      </c>
      <c r="AE349" s="20" t="s">
        <v>2503</v>
      </c>
      <c r="AF349" s="20" t="s">
        <v>2503</v>
      </c>
      <c r="AG349" s="9" t="s">
        <v>2504</v>
      </c>
      <c r="AH349" s="9" t="s">
        <v>2505</v>
      </c>
      <c r="AI349" s="10" t="s">
        <v>2506</v>
      </c>
      <c r="AJ349" s="46" t="s">
        <v>2507</v>
      </c>
      <c r="AK349" s="47">
        <v>1034020763</v>
      </c>
      <c r="AL349" s="47">
        <v>20000000</v>
      </c>
      <c r="AM349" s="47">
        <v>1054020763</v>
      </c>
      <c r="AN349" s="73">
        <v>1014020763</v>
      </c>
      <c r="AO349" s="10" t="s">
        <v>1394</v>
      </c>
      <c r="AP349" s="10" t="s">
        <v>1056</v>
      </c>
      <c r="AQ349" t="e">
        <f>VLOOKUP(TCoordinacion[[#This Row],[ID SISTEMA DE INFORMACION]],[1]!ProyectosSGMO[[#All],[IDPROYECTO]:[DEPARTAMENTO]],3,FALSE)</f>
        <v>#REF!</v>
      </c>
      <c r="AR349" t="e">
        <f>VLOOKUP(TCoordinacion[[#This Row],[ID SISTEMA DE INFORMACION]],[1]!ProyectosSGMO[[#All],[IDPROYECTO]:[DEPARTAMENTO]],4,FALSE)</f>
        <v>#REF!</v>
      </c>
      <c r="AS349">
        <v>7263</v>
      </c>
    </row>
    <row r="350" spans="1:45" ht="54" hidden="1" customHeight="1" x14ac:dyDescent="0.3">
      <c r="A350" s="62">
        <v>9488</v>
      </c>
      <c r="B350" s="5" t="s">
        <v>2508</v>
      </c>
      <c r="C350" s="5">
        <v>3</v>
      </c>
      <c r="D350" s="6" t="s">
        <v>547</v>
      </c>
      <c r="E350" s="7" t="s">
        <v>2466</v>
      </c>
      <c r="F350" s="8" t="s">
        <v>2509</v>
      </c>
      <c r="G350" s="9" t="s">
        <v>51</v>
      </c>
      <c r="H350" s="20" t="s">
        <v>106</v>
      </c>
      <c r="I350" s="10">
        <v>517</v>
      </c>
      <c r="J350" s="11" t="s">
        <v>1718</v>
      </c>
      <c r="K350" s="30" t="s">
        <v>2510</v>
      </c>
      <c r="L350" s="31">
        <v>43620</v>
      </c>
      <c r="M350" s="31">
        <v>43626</v>
      </c>
      <c r="N350" s="32"/>
      <c r="O350" s="32"/>
      <c r="P350" s="20" t="s">
        <v>67</v>
      </c>
      <c r="Q350" s="33">
        <v>1</v>
      </c>
      <c r="R350" s="33">
        <v>1</v>
      </c>
      <c r="S350" s="33">
        <v>0</v>
      </c>
      <c r="T350" s="38"/>
      <c r="U350" s="38"/>
      <c r="V350" s="38">
        <v>43823</v>
      </c>
      <c r="W350" s="38">
        <v>44196</v>
      </c>
      <c r="X350" s="38" t="s">
        <v>68</v>
      </c>
      <c r="Y350" s="38">
        <v>0</v>
      </c>
      <c r="Z350" s="38">
        <v>43677</v>
      </c>
      <c r="AA350" s="38">
        <v>0</v>
      </c>
      <c r="AB350" s="38">
        <v>43790</v>
      </c>
      <c r="AC350" s="38">
        <v>44375</v>
      </c>
      <c r="AD350" s="38">
        <v>44377</v>
      </c>
      <c r="AE350" s="20">
        <v>5</v>
      </c>
      <c r="AF350" s="20">
        <v>5.5</v>
      </c>
      <c r="AG350" s="9" t="s">
        <v>2511</v>
      </c>
      <c r="AH350" s="9" t="s">
        <v>2395</v>
      </c>
      <c r="AI350" s="10" t="s">
        <v>2458</v>
      </c>
      <c r="AJ350" s="46">
        <v>3128740985</v>
      </c>
      <c r="AK350" s="47">
        <v>1547787882</v>
      </c>
      <c r="AL350" s="47">
        <v>0</v>
      </c>
      <c r="AM350" s="47">
        <v>1547787882</v>
      </c>
      <c r="AN350" s="47">
        <v>1547787882</v>
      </c>
      <c r="AO350" s="10" t="s">
        <v>1743</v>
      </c>
      <c r="AP350" s="10" t="s">
        <v>1743</v>
      </c>
      <c r="AQ350" t="e">
        <f>VLOOKUP(TCoordinacion[[#This Row],[ID SISTEMA DE INFORMACION]],[1]!ProyectosSGMO[[#All],[IDPROYECTO]:[DEPARTAMENTO]],3,FALSE)</f>
        <v>#REF!</v>
      </c>
      <c r="AR350" t="e">
        <f>VLOOKUP(TCoordinacion[[#This Row],[ID SISTEMA DE INFORMACION]],[1]!ProyectosSGMO[[#All],[IDPROYECTO]:[DEPARTAMENTO]],4,FALSE)</f>
        <v>#REF!</v>
      </c>
      <c r="AS350">
        <v>9488</v>
      </c>
    </row>
    <row r="351" spans="1:45" ht="54" hidden="1" customHeight="1" x14ac:dyDescent="0.3">
      <c r="A351" s="62">
        <v>9445</v>
      </c>
      <c r="B351" s="5" t="s">
        <v>2512</v>
      </c>
      <c r="C351" s="5">
        <v>3</v>
      </c>
      <c r="D351" s="6" t="s">
        <v>547</v>
      </c>
      <c r="E351" s="7" t="s">
        <v>2466</v>
      </c>
      <c r="F351" s="8" t="s">
        <v>2509</v>
      </c>
      <c r="G351" s="9" t="s">
        <v>51</v>
      </c>
      <c r="H351" s="20" t="s">
        <v>106</v>
      </c>
      <c r="I351" s="10">
        <v>523</v>
      </c>
      <c r="J351" s="11" t="s">
        <v>1718</v>
      </c>
      <c r="K351" s="30" t="s">
        <v>2513</v>
      </c>
      <c r="L351" s="31">
        <v>43620</v>
      </c>
      <c r="M351" s="31">
        <v>43626</v>
      </c>
      <c r="N351" s="32"/>
      <c r="O351" s="32"/>
      <c r="P351" s="20" t="s">
        <v>67</v>
      </c>
      <c r="Q351" s="33">
        <v>1</v>
      </c>
      <c r="R351" s="33">
        <v>1</v>
      </c>
      <c r="S351" s="33">
        <v>0</v>
      </c>
      <c r="T351" s="38"/>
      <c r="U351" s="38"/>
      <c r="V351" s="38">
        <v>43823</v>
      </c>
      <c r="W351" s="38">
        <v>44196</v>
      </c>
      <c r="X351" s="38" t="s">
        <v>68</v>
      </c>
      <c r="Y351" s="38">
        <v>0</v>
      </c>
      <c r="Z351" s="38">
        <v>43677</v>
      </c>
      <c r="AA351" s="38">
        <v>0</v>
      </c>
      <c r="AB351" s="38">
        <v>43790</v>
      </c>
      <c r="AC351" s="38">
        <v>44375</v>
      </c>
      <c r="AD351" s="38">
        <v>44377</v>
      </c>
      <c r="AE351" s="20">
        <v>6</v>
      </c>
      <c r="AF351" s="20">
        <v>6.5</v>
      </c>
      <c r="AG351" s="9" t="s">
        <v>2511</v>
      </c>
      <c r="AH351" s="9" t="s">
        <v>2395</v>
      </c>
      <c r="AI351" s="10" t="s">
        <v>2458</v>
      </c>
      <c r="AJ351" s="46">
        <v>3128740985</v>
      </c>
      <c r="AK351" s="47">
        <v>1603886411</v>
      </c>
      <c r="AL351" s="47">
        <v>0</v>
      </c>
      <c r="AM351" s="47">
        <v>1603886411</v>
      </c>
      <c r="AN351" s="72">
        <v>1603886411</v>
      </c>
      <c r="AO351" s="10" t="s">
        <v>1743</v>
      </c>
      <c r="AP351" s="10" t="s">
        <v>1743</v>
      </c>
      <c r="AQ351" t="e">
        <f>VLOOKUP(TCoordinacion[[#This Row],[ID SISTEMA DE INFORMACION]],[1]!ProyectosSGMO[[#All],[IDPROYECTO]:[DEPARTAMENTO]],3,FALSE)</f>
        <v>#REF!</v>
      </c>
      <c r="AR351" t="e">
        <f>VLOOKUP(TCoordinacion[[#This Row],[ID SISTEMA DE INFORMACION]],[1]!ProyectosSGMO[[#All],[IDPROYECTO]:[DEPARTAMENTO]],4,FALSE)</f>
        <v>#REF!</v>
      </c>
      <c r="AS351">
        <v>9445</v>
      </c>
    </row>
    <row r="352" spans="1:45" ht="54" hidden="1" customHeight="1" x14ac:dyDescent="0.3">
      <c r="A352" s="62">
        <v>10197</v>
      </c>
      <c r="B352" s="5" t="s">
        <v>2514</v>
      </c>
      <c r="C352" s="5">
        <v>3</v>
      </c>
      <c r="D352" s="6" t="s">
        <v>547</v>
      </c>
      <c r="E352" s="7" t="s">
        <v>2466</v>
      </c>
      <c r="F352" s="8" t="s">
        <v>2515</v>
      </c>
      <c r="G352" s="9" t="s">
        <v>51</v>
      </c>
      <c r="H352" s="20" t="s">
        <v>1754</v>
      </c>
      <c r="I352" s="10">
        <v>619</v>
      </c>
      <c r="J352" s="11" t="s">
        <v>1718</v>
      </c>
      <c r="K352" s="30" t="s">
        <v>2516</v>
      </c>
      <c r="L352" s="31">
        <v>43913</v>
      </c>
      <c r="M352" s="31">
        <v>44140</v>
      </c>
      <c r="N352" s="32"/>
      <c r="O352" s="32"/>
      <c r="P352" s="20" t="s">
        <v>433</v>
      </c>
      <c r="Q352" s="33">
        <v>1</v>
      </c>
      <c r="R352" s="33">
        <v>1</v>
      </c>
      <c r="S352" s="33">
        <v>0</v>
      </c>
      <c r="T352" s="38"/>
      <c r="U352" s="38"/>
      <c r="V352" s="38">
        <v>44519</v>
      </c>
      <c r="W352" s="38">
        <v>44742</v>
      </c>
      <c r="X352" s="38" t="s">
        <v>68</v>
      </c>
      <c r="Y352" s="38">
        <v>44232</v>
      </c>
      <c r="Z352" s="38">
        <v>44252</v>
      </c>
      <c r="AA352" s="38">
        <v>44462</v>
      </c>
      <c r="AB352" s="38">
        <v>44462</v>
      </c>
      <c r="AC352" s="38">
        <v>44617</v>
      </c>
      <c r="AD352" s="38">
        <v>44617</v>
      </c>
      <c r="AE352" s="20">
        <v>6</v>
      </c>
      <c r="AF352" s="20" t="s">
        <v>2517</v>
      </c>
      <c r="AG352" s="9" t="s">
        <v>2518</v>
      </c>
      <c r="AH352" s="9" t="s">
        <v>2519</v>
      </c>
      <c r="AI352" s="10" t="s">
        <v>2520</v>
      </c>
      <c r="AJ352" s="46">
        <v>3017897342</v>
      </c>
      <c r="AK352" s="47">
        <v>2454079947</v>
      </c>
      <c r="AL352" s="47">
        <v>0</v>
      </c>
      <c r="AM352" s="47">
        <v>2454079947</v>
      </c>
      <c r="AN352" s="71">
        <v>2454867938</v>
      </c>
      <c r="AO352" s="10" t="s">
        <v>595</v>
      </c>
      <c r="AP352" s="10" t="s">
        <v>2428</v>
      </c>
      <c r="AQ352" t="e">
        <f>VLOOKUP(TCoordinacion[[#This Row],[ID SISTEMA DE INFORMACION]],[1]!ProyectosSGMO[[#All],[IDPROYECTO]:[DEPARTAMENTO]],3,FALSE)</f>
        <v>#REF!</v>
      </c>
      <c r="AR352" t="e">
        <f>VLOOKUP(TCoordinacion[[#This Row],[ID SISTEMA DE INFORMACION]],[1]!ProyectosSGMO[[#All],[IDPROYECTO]:[DEPARTAMENTO]],4,FALSE)</f>
        <v>#REF!</v>
      </c>
      <c r="AS352">
        <v>10197</v>
      </c>
    </row>
    <row r="353" spans="1:45" ht="54" hidden="1" customHeight="1" x14ac:dyDescent="0.3">
      <c r="A353" s="62">
        <v>4536</v>
      </c>
      <c r="B353" s="5" t="s">
        <v>2521</v>
      </c>
      <c r="C353" s="5">
        <v>3</v>
      </c>
      <c r="D353" s="6" t="s">
        <v>547</v>
      </c>
      <c r="E353" s="7" t="s">
        <v>2466</v>
      </c>
      <c r="F353" s="8" t="s">
        <v>2515</v>
      </c>
      <c r="G353" s="9" t="s">
        <v>51</v>
      </c>
      <c r="H353" s="20" t="s">
        <v>1717</v>
      </c>
      <c r="I353" s="10">
        <v>610</v>
      </c>
      <c r="J353" s="11" t="s">
        <v>1718</v>
      </c>
      <c r="K353" s="30" t="s">
        <v>2522</v>
      </c>
      <c r="L353" s="31">
        <v>43654</v>
      </c>
      <c r="M353" s="31">
        <v>43675</v>
      </c>
      <c r="N353" s="32"/>
      <c r="O353" s="32"/>
      <c r="P353" s="20" t="s">
        <v>433</v>
      </c>
      <c r="Q353" s="33">
        <v>1</v>
      </c>
      <c r="R353" s="33">
        <v>1</v>
      </c>
      <c r="S353" s="33">
        <v>0</v>
      </c>
      <c r="T353" s="38"/>
      <c r="U353" s="38"/>
      <c r="V353" s="38">
        <v>44466</v>
      </c>
      <c r="W353" s="38">
        <v>44561</v>
      </c>
      <c r="X353" s="38" t="s">
        <v>68</v>
      </c>
      <c r="Y353" s="38">
        <v>0</v>
      </c>
      <c r="Z353" s="38">
        <v>43733</v>
      </c>
      <c r="AA353" s="38">
        <v>44467</v>
      </c>
      <c r="AB353" s="38">
        <v>44467</v>
      </c>
      <c r="AC353" s="38">
        <v>44603</v>
      </c>
      <c r="AD353" s="38">
        <v>44603</v>
      </c>
      <c r="AE353" s="20">
        <v>6</v>
      </c>
      <c r="AF353" s="20">
        <v>11</v>
      </c>
      <c r="AG353" s="9" t="s">
        <v>2523</v>
      </c>
      <c r="AH353" s="9" t="s">
        <v>2524</v>
      </c>
      <c r="AI353" s="10" t="s">
        <v>2525</v>
      </c>
      <c r="AJ353" s="46">
        <v>3023133366</v>
      </c>
      <c r="AK353" s="47">
        <v>5149033210</v>
      </c>
      <c r="AL353" s="47">
        <v>0</v>
      </c>
      <c r="AM353" s="47">
        <v>5149033210</v>
      </c>
      <c r="AN353" s="71">
        <v>5149519682</v>
      </c>
      <c r="AO353" s="10" t="s">
        <v>595</v>
      </c>
      <c r="AP353" s="10" t="s">
        <v>2428</v>
      </c>
      <c r="AQ353" t="e">
        <f>VLOOKUP(TCoordinacion[[#This Row],[ID SISTEMA DE INFORMACION]],[1]!ProyectosSGMO[[#All],[IDPROYECTO]:[DEPARTAMENTO]],3,FALSE)</f>
        <v>#REF!</v>
      </c>
      <c r="AR353" t="e">
        <f>VLOOKUP(TCoordinacion[[#This Row],[ID SISTEMA DE INFORMACION]],[1]!ProyectosSGMO[[#All],[IDPROYECTO]:[DEPARTAMENTO]],4,FALSE)</f>
        <v>#REF!</v>
      </c>
      <c r="AS353">
        <v>4536</v>
      </c>
    </row>
    <row r="354" spans="1:45" ht="54" hidden="1" customHeight="1" x14ac:dyDescent="0.3">
      <c r="A354" s="62">
        <v>7551</v>
      </c>
      <c r="B354" s="5" t="s">
        <v>2526</v>
      </c>
      <c r="C354" s="5">
        <v>3</v>
      </c>
      <c r="D354" s="6" t="s">
        <v>547</v>
      </c>
      <c r="E354" s="7" t="s">
        <v>2466</v>
      </c>
      <c r="F354" s="8" t="s">
        <v>2527</v>
      </c>
      <c r="G354" s="9" t="s">
        <v>51</v>
      </c>
      <c r="H354" s="20" t="s">
        <v>106</v>
      </c>
      <c r="I354" s="10">
        <v>604</v>
      </c>
      <c r="J354" s="11" t="s">
        <v>1718</v>
      </c>
      <c r="K354" s="30" t="s">
        <v>2528</v>
      </c>
      <c r="L354" s="31">
        <v>43588</v>
      </c>
      <c r="M354" s="31">
        <v>43612</v>
      </c>
      <c r="N354" s="32"/>
      <c r="O354" s="32"/>
      <c r="P354" s="20" t="s">
        <v>67</v>
      </c>
      <c r="Q354" s="33">
        <v>1</v>
      </c>
      <c r="R354" s="33">
        <v>1</v>
      </c>
      <c r="S354" s="33">
        <v>0</v>
      </c>
      <c r="T354" s="38"/>
      <c r="U354" s="38"/>
      <c r="V354" s="38">
        <v>43809</v>
      </c>
      <c r="W354" s="38">
        <v>44195</v>
      </c>
      <c r="X354" s="38" t="s">
        <v>68</v>
      </c>
      <c r="Y354" s="38">
        <v>0</v>
      </c>
      <c r="Z354" s="38">
        <v>43677</v>
      </c>
      <c r="AA354" s="38">
        <v>0</v>
      </c>
      <c r="AB354" s="38" t="s">
        <v>2529</v>
      </c>
      <c r="AC354" s="38">
        <v>0</v>
      </c>
      <c r="AD354" s="38">
        <v>44315</v>
      </c>
      <c r="AE354" s="20">
        <v>4</v>
      </c>
      <c r="AF354" s="20">
        <v>6.5</v>
      </c>
      <c r="AG354" s="9" t="s">
        <v>2530</v>
      </c>
      <c r="AH354" s="9" t="s">
        <v>2395</v>
      </c>
      <c r="AI354" s="10" t="s">
        <v>2531</v>
      </c>
      <c r="AJ354" s="46" t="s">
        <v>2532</v>
      </c>
      <c r="AK354" s="47">
        <v>2209184561</v>
      </c>
      <c r="AL354" s="47">
        <v>0</v>
      </c>
      <c r="AM354" s="47">
        <v>2209184561</v>
      </c>
      <c r="AN354" s="47"/>
      <c r="AO354" s="10" t="s">
        <v>1743</v>
      </c>
      <c r="AP354" s="10" t="s">
        <v>1743</v>
      </c>
      <c r="AQ354" t="e">
        <f>VLOOKUP(TCoordinacion[[#This Row],[ID SISTEMA DE INFORMACION]],[1]!ProyectosSGMO[[#All],[IDPROYECTO]:[DEPARTAMENTO]],3,FALSE)</f>
        <v>#REF!</v>
      </c>
      <c r="AR354" t="e">
        <f>VLOOKUP(TCoordinacion[[#This Row],[ID SISTEMA DE INFORMACION]],[1]!ProyectosSGMO[[#All],[IDPROYECTO]:[DEPARTAMENTO]],4,FALSE)</f>
        <v>#REF!</v>
      </c>
      <c r="AS354">
        <v>7551</v>
      </c>
    </row>
    <row r="355" spans="1:45" ht="54" hidden="1" customHeight="1" x14ac:dyDescent="0.3">
      <c r="A355" s="62">
        <v>8668</v>
      </c>
      <c r="B355" s="5" t="s">
        <v>2533</v>
      </c>
      <c r="C355" s="5">
        <v>3</v>
      </c>
      <c r="D355" s="6" t="s">
        <v>547</v>
      </c>
      <c r="E355" s="7" t="s">
        <v>2466</v>
      </c>
      <c r="F355" s="8" t="s">
        <v>2527</v>
      </c>
      <c r="G355" s="9" t="s">
        <v>51</v>
      </c>
      <c r="H355" s="20" t="s">
        <v>106</v>
      </c>
      <c r="I355" s="10">
        <v>606</v>
      </c>
      <c r="J355" s="11" t="s">
        <v>1718</v>
      </c>
      <c r="K355" s="30" t="s">
        <v>2534</v>
      </c>
      <c r="L355" s="31">
        <v>43598</v>
      </c>
      <c r="M355" s="31">
        <v>43612</v>
      </c>
      <c r="N355" s="32"/>
      <c r="O355" s="32"/>
      <c r="P355" s="20" t="s">
        <v>433</v>
      </c>
      <c r="Q355" s="33">
        <v>1</v>
      </c>
      <c r="R355" s="33">
        <v>1</v>
      </c>
      <c r="S355" s="33">
        <v>0</v>
      </c>
      <c r="T355" s="38"/>
      <c r="U355" s="38"/>
      <c r="V355" s="38">
        <v>43898</v>
      </c>
      <c r="W355" s="38">
        <v>44196</v>
      </c>
      <c r="X355" s="38" t="s">
        <v>68</v>
      </c>
      <c r="Y355" s="38">
        <v>0</v>
      </c>
      <c r="Z355" s="38">
        <v>43642</v>
      </c>
      <c r="AA355" s="38">
        <v>0</v>
      </c>
      <c r="AB355" s="38">
        <v>44701</v>
      </c>
      <c r="AC355" s="38">
        <v>0</v>
      </c>
      <c r="AD355" s="38">
        <v>44701</v>
      </c>
      <c r="AE355" s="20">
        <v>6</v>
      </c>
      <c r="AF355" s="20">
        <v>10.5</v>
      </c>
      <c r="AG355" s="9" t="s">
        <v>2535</v>
      </c>
      <c r="AH355" s="9" t="s">
        <v>2536</v>
      </c>
      <c r="AI355" s="10" t="s">
        <v>2537</v>
      </c>
      <c r="AJ355" s="46" t="s">
        <v>2538</v>
      </c>
      <c r="AK355" s="47">
        <v>2617284243</v>
      </c>
      <c r="AL355" s="47">
        <v>0</v>
      </c>
      <c r="AM355" s="47">
        <v>2617284243</v>
      </c>
      <c r="AN355" s="49">
        <v>2617284243</v>
      </c>
      <c r="AO355" s="10" t="s">
        <v>1743</v>
      </c>
      <c r="AP355" s="10" t="s">
        <v>1743</v>
      </c>
      <c r="AQ355" t="e">
        <f>VLOOKUP(TCoordinacion[[#This Row],[ID SISTEMA DE INFORMACION]],[1]!ProyectosSGMO[[#All],[IDPROYECTO]:[DEPARTAMENTO]],3,FALSE)</f>
        <v>#REF!</v>
      </c>
      <c r="AR355" t="e">
        <f>VLOOKUP(TCoordinacion[[#This Row],[ID SISTEMA DE INFORMACION]],[1]!ProyectosSGMO[[#All],[IDPROYECTO]:[DEPARTAMENTO]],4,FALSE)</f>
        <v>#REF!</v>
      </c>
      <c r="AS355">
        <v>8668</v>
      </c>
    </row>
    <row r="356" spans="1:45" ht="54" hidden="1" customHeight="1" x14ac:dyDescent="0.3">
      <c r="A356" s="62">
        <v>6697</v>
      </c>
      <c r="B356" s="5" t="s">
        <v>2539</v>
      </c>
      <c r="C356" s="5">
        <v>3</v>
      </c>
      <c r="D356" s="6" t="s">
        <v>547</v>
      </c>
      <c r="E356" s="7" t="s">
        <v>2466</v>
      </c>
      <c r="F356" s="8" t="s">
        <v>2540</v>
      </c>
      <c r="G356" s="9" t="s">
        <v>51</v>
      </c>
      <c r="H356" s="20" t="s">
        <v>106</v>
      </c>
      <c r="I356" s="10">
        <v>547</v>
      </c>
      <c r="J356" s="11" t="s">
        <v>1718</v>
      </c>
      <c r="K356" s="30" t="s">
        <v>2541</v>
      </c>
      <c r="L356" s="31">
        <v>43620</v>
      </c>
      <c r="M356" s="31">
        <v>43641</v>
      </c>
      <c r="N356" s="32"/>
      <c r="O356" s="32"/>
      <c r="P356" s="20" t="s">
        <v>67</v>
      </c>
      <c r="Q356" s="33">
        <v>1</v>
      </c>
      <c r="R356" s="33">
        <v>1</v>
      </c>
      <c r="S356" s="33">
        <v>0</v>
      </c>
      <c r="T356" s="38"/>
      <c r="U356" s="38"/>
      <c r="V356" s="38">
        <v>43817</v>
      </c>
      <c r="W356" s="38">
        <v>44196</v>
      </c>
      <c r="X356" s="38" t="s">
        <v>68</v>
      </c>
      <c r="Y356" s="38">
        <v>0</v>
      </c>
      <c r="Z356" s="38">
        <v>43713</v>
      </c>
      <c r="AA356" s="38">
        <v>0</v>
      </c>
      <c r="AB356" s="38">
        <v>43789</v>
      </c>
      <c r="AC356" s="38">
        <v>44182</v>
      </c>
      <c r="AD356" s="38">
        <v>44182</v>
      </c>
      <c r="AE356" s="20">
        <v>4</v>
      </c>
      <c r="AF356" s="20">
        <v>5.83</v>
      </c>
      <c r="AG356" s="9" t="s">
        <v>2542</v>
      </c>
      <c r="AH356" s="9" t="s">
        <v>2395</v>
      </c>
      <c r="AI356" s="10" t="s">
        <v>2543</v>
      </c>
      <c r="AJ356" s="46" t="s">
        <v>2544</v>
      </c>
      <c r="AK356" s="47">
        <v>1874037607</v>
      </c>
      <c r="AL356" s="47">
        <v>0</v>
      </c>
      <c r="AM356" s="47">
        <v>1874037607</v>
      </c>
      <c r="AN356" s="72"/>
      <c r="AO356" s="10" t="s">
        <v>1743</v>
      </c>
      <c r="AP356" s="10" t="s">
        <v>1743</v>
      </c>
      <c r="AQ356" t="e">
        <f>VLOOKUP(TCoordinacion[[#This Row],[ID SISTEMA DE INFORMACION]],[1]!ProyectosSGMO[[#All],[IDPROYECTO]:[DEPARTAMENTO]],3,FALSE)</f>
        <v>#REF!</v>
      </c>
      <c r="AR356" t="e">
        <f>VLOOKUP(TCoordinacion[[#This Row],[ID SISTEMA DE INFORMACION]],[1]!ProyectosSGMO[[#All],[IDPROYECTO]:[DEPARTAMENTO]],4,FALSE)</f>
        <v>#REF!</v>
      </c>
      <c r="AS356">
        <v>6697</v>
      </c>
    </row>
    <row r="357" spans="1:45" ht="54" hidden="1" customHeight="1" x14ac:dyDescent="0.3">
      <c r="A357" s="62">
        <v>9821</v>
      </c>
      <c r="B357" s="5" t="s">
        <v>2545</v>
      </c>
      <c r="C357" s="5">
        <v>3</v>
      </c>
      <c r="D357" s="6" t="s">
        <v>547</v>
      </c>
      <c r="E357" s="7" t="s">
        <v>2466</v>
      </c>
      <c r="F357" s="8" t="s">
        <v>2540</v>
      </c>
      <c r="G357" s="9" t="s">
        <v>51</v>
      </c>
      <c r="H357" s="20" t="s">
        <v>106</v>
      </c>
      <c r="I357" s="10">
        <v>612</v>
      </c>
      <c r="J357" s="11" t="s">
        <v>1718</v>
      </c>
      <c r="K357" s="30" t="s">
        <v>2546</v>
      </c>
      <c r="L357" s="31">
        <v>43620</v>
      </c>
      <c r="M357" s="31">
        <v>43626</v>
      </c>
      <c r="N357" s="32"/>
      <c r="O357" s="32"/>
      <c r="P357" s="20" t="s">
        <v>67</v>
      </c>
      <c r="Q357" s="33">
        <v>1</v>
      </c>
      <c r="R357" s="33">
        <v>1</v>
      </c>
      <c r="S357" s="33">
        <v>0</v>
      </c>
      <c r="T357" s="38"/>
      <c r="U357" s="38"/>
      <c r="V357" s="38">
        <v>43822</v>
      </c>
      <c r="W357" s="38">
        <v>44196</v>
      </c>
      <c r="X357" s="38" t="s">
        <v>68</v>
      </c>
      <c r="Y357" s="38">
        <v>0</v>
      </c>
      <c r="Z357" s="38">
        <v>43712</v>
      </c>
      <c r="AA357" s="38">
        <v>0</v>
      </c>
      <c r="AB357" s="38">
        <v>43789</v>
      </c>
      <c r="AC357" s="38">
        <v>44182</v>
      </c>
      <c r="AD357" s="38">
        <v>44182</v>
      </c>
      <c r="AE357" s="20">
        <v>8</v>
      </c>
      <c r="AF357" s="20">
        <v>10</v>
      </c>
      <c r="AG357" s="9" t="s">
        <v>2547</v>
      </c>
      <c r="AH357" s="9" t="s">
        <v>2395</v>
      </c>
      <c r="AI357" s="10" t="s">
        <v>2548</v>
      </c>
      <c r="AJ357" s="46" t="s">
        <v>2549</v>
      </c>
      <c r="AK357" s="47">
        <v>1402283799</v>
      </c>
      <c r="AL357" s="47">
        <v>0</v>
      </c>
      <c r="AM357" s="47">
        <v>1402283799</v>
      </c>
      <c r="AN357" s="47"/>
      <c r="AO357" s="10" t="s">
        <v>1743</v>
      </c>
      <c r="AP357" s="10" t="s">
        <v>1743</v>
      </c>
      <c r="AQ357" t="e">
        <f>VLOOKUP(TCoordinacion[[#This Row],[ID SISTEMA DE INFORMACION]],[1]!ProyectosSGMO[[#All],[IDPROYECTO]:[DEPARTAMENTO]],3,FALSE)</f>
        <v>#REF!</v>
      </c>
      <c r="AR357" t="e">
        <f>VLOOKUP(TCoordinacion[[#This Row],[ID SISTEMA DE INFORMACION]],[1]!ProyectosSGMO[[#All],[IDPROYECTO]:[DEPARTAMENTO]],4,FALSE)</f>
        <v>#REF!</v>
      </c>
      <c r="AS357">
        <v>9821</v>
      </c>
    </row>
    <row r="358" spans="1:45" ht="54" hidden="1" customHeight="1" x14ac:dyDescent="0.3">
      <c r="A358" s="62">
        <v>8659</v>
      </c>
      <c r="B358" s="5" t="s">
        <v>2550</v>
      </c>
      <c r="C358" s="5">
        <v>3</v>
      </c>
      <c r="D358" s="6" t="s">
        <v>547</v>
      </c>
      <c r="E358" s="7" t="s">
        <v>2466</v>
      </c>
      <c r="F358" s="8" t="s">
        <v>2540</v>
      </c>
      <c r="G358" s="9" t="s">
        <v>51</v>
      </c>
      <c r="H358" s="20" t="s">
        <v>106</v>
      </c>
      <c r="I358" s="10">
        <v>613</v>
      </c>
      <c r="J358" s="11" t="s">
        <v>1718</v>
      </c>
      <c r="K358" s="30" t="s">
        <v>2551</v>
      </c>
      <c r="L358" s="31">
        <v>43620</v>
      </c>
      <c r="M358" s="31">
        <v>43641</v>
      </c>
      <c r="N358" s="32"/>
      <c r="O358" s="32"/>
      <c r="P358" s="20" t="s">
        <v>67</v>
      </c>
      <c r="Q358" s="33">
        <v>1</v>
      </c>
      <c r="R358" s="33">
        <v>1</v>
      </c>
      <c r="S358" s="33">
        <v>0</v>
      </c>
      <c r="T358" s="38"/>
      <c r="U358" s="38"/>
      <c r="V358" s="38">
        <v>43822</v>
      </c>
      <c r="W358" s="38">
        <v>44196</v>
      </c>
      <c r="X358" s="38" t="s">
        <v>68</v>
      </c>
      <c r="Y358" s="38">
        <v>0</v>
      </c>
      <c r="Z358" s="38">
        <v>43713</v>
      </c>
      <c r="AA358" s="38">
        <v>0</v>
      </c>
      <c r="AB358" s="38">
        <v>43789</v>
      </c>
      <c r="AC358" s="38">
        <v>44182</v>
      </c>
      <c r="AD358" s="38">
        <v>44182</v>
      </c>
      <c r="AE358" s="20">
        <v>4</v>
      </c>
      <c r="AF358" s="20">
        <v>6</v>
      </c>
      <c r="AG358" s="9" t="s">
        <v>2552</v>
      </c>
      <c r="AH358" s="9" t="s">
        <v>2395</v>
      </c>
      <c r="AI358" s="10" t="s">
        <v>2553</v>
      </c>
      <c r="AJ358" s="46">
        <v>0</v>
      </c>
      <c r="AK358" s="47">
        <v>2053994518.5999999</v>
      </c>
      <c r="AL358" s="47">
        <v>0</v>
      </c>
      <c r="AM358" s="47">
        <v>2053994518.5999999</v>
      </c>
      <c r="AN358" s="47"/>
      <c r="AO358" s="10" t="s">
        <v>1743</v>
      </c>
      <c r="AP358" s="10" t="s">
        <v>1743</v>
      </c>
      <c r="AQ358" t="e">
        <f>VLOOKUP(TCoordinacion[[#This Row],[ID SISTEMA DE INFORMACION]],[1]!ProyectosSGMO[[#All],[IDPROYECTO]:[DEPARTAMENTO]],3,FALSE)</f>
        <v>#REF!</v>
      </c>
      <c r="AR358" t="e">
        <f>VLOOKUP(TCoordinacion[[#This Row],[ID SISTEMA DE INFORMACION]],[1]!ProyectosSGMO[[#All],[IDPROYECTO]:[DEPARTAMENTO]],4,FALSE)</f>
        <v>#REF!</v>
      </c>
      <c r="AS358">
        <v>8659</v>
      </c>
    </row>
    <row r="359" spans="1:45" ht="54" hidden="1" customHeight="1" x14ac:dyDescent="0.3">
      <c r="A359" s="62">
        <v>9737</v>
      </c>
      <c r="B359" s="5" t="s">
        <v>2554</v>
      </c>
      <c r="C359" s="5">
        <v>3</v>
      </c>
      <c r="D359" s="6" t="s">
        <v>547</v>
      </c>
      <c r="E359" s="7" t="s">
        <v>2466</v>
      </c>
      <c r="F359" s="8" t="s">
        <v>2555</v>
      </c>
      <c r="G359" s="9" t="s">
        <v>51</v>
      </c>
      <c r="H359" s="20" t="s">
        <v>106</v>
      </c>
      <c r="I359" s="10">
        <v>522</v>
      </c>
      <c r="J359" s="11" t="s">
        <v>1718</v>
      </c>
      <c r="K359" s="30" t="s">
        <v>2556</v>
      </c>
      <c r="L359" s="31">
        <v>43620</v>
      </c>
      <c r="M359" s="31">
        <v>43641</v>
      </c>
      <c r="N359" s="32"/>
      <c r="O359" s="32"/>
      <c r="P359" s="20" t="s">
        <v>322</v>
      </c>
      <c r="Q359" s="33">
        <v>1</v>
      </c>
      <c r="R359" s="33">
        <v>0.94869999999999999</v>
      </c>
      <c r="S359" s="33">
        <v>-5.1300000000000012E-2</v>
      </c>
      <c r="T359" s="38"/>
      <c r="U359" s="38"/>
      <c r="V359" s="38">
        <v>44620</v>
      </c>
      <c r="W359" s="38">
        <v>44773</v>
      </c>
      <c r="X359" s="38" t="s">
        <v>68</v>
      </c>
      <c r="Y359" s="38">
        <v>0</v>
      </c>
      <c r="Z359" s="38">
        <v>43705</v>
      </c>
      <c r="AA359" s="38">
        <v>0</v>
      </c>
      <c r="AB359" s="38">
        <v>0</v>
      </c>
      <c r="AC359" s="38">
        <v>0</v>
      </c>
      <c r="AD359" s="38">
        <v>0</v>
      </c>
      <c r="AE359" s="20">
        <v>4</v>
      </c>
      <c r="AF359" s="20" t="s">
        <v>2557</v>
      </c>
      <c r="AG359" s="9" t="s">
        <v>2558</v>
      </c>
      <c r="AH359" s="9" t="s">
        <v>2559</v>
      </c>
      <c r="AI359" s="10" t="s">
        <v>2485</v>
      </c>
      <c r="AJ359" s="46">
        <v>3166133360</v>
      </c>
      <c r="AK359" s="47">
        <v>3374348229.1599998</v>
      </c>
      <c r="AL359" s="47">
        <v>291908640</v>
      </c>
      <c r="AM359" s="47">
        <v>3666256869.1599998</v>
      </c>
      <c r="AN359" s="48">
        <v>3374350653</v>
      </c>
      <c r="AO359" s="10" t="s">
        <v>391</v>
      </c>
      <c r="AP359" s="10" t="s">
        <v>140</v>
      </c>
      <c r="AQ359" t="e">
        <f>VLOOKUP(TCoordinacion[[#This Row],[ID SISTEMA DE INFORMACION]],[1]!ProyectosSGMO[[#All],[IDPROYECTO]:[DEPARTAMENTO]],3,FALSE)</f>
        <v>#REF!</v>
      </c>
      <c r="AR359" t="e">
        <f>VLOOKUP(TCoordinacion[[#This Row],[ID SISTEMA DE INFORMACION]],[1]!ProyectosSGMO[[#All],[IDPROYECTO]:[DEPARTAMENTO]],4,FALSE)</f>
        <v>#REF!</v>
      </c>
      <c r="AS359">
        <v>9737</v>
      </c>
    </row>
    <row r="360" spans="1:45" ht="54" hidden="1" customHeight="1" x14ac:dyDescent="0.3">
      <c r="A360" s="62">
        <v>7346</v>
      </c>
      <c r="B360" s="5" t="s">
        <v>2560</v>
      </c>
      <c r="C360" s="5">
        <v>3</v>
      </c>
      <c r="D360" s="6" t="s">
        <v>547</v>
      </c>
      <c r="E360" s="7" t="s">
        <v>2466</v>
      </c>
      <c r="F360" s="8" t="s">
        <v>2561</v>
      </c>
      <c r="G360" s="9" t="s">
        <v>65</v>
      </c>
      <c r="H360" s="9" t="s">
        <v>65</v>
      </c>
      <c r="I360" s="10">
        <v>589</v>
      </c>
      <c r="J360" s="11" t="s">
        <v>1701</v>
      </c>
      <c r="K360" s="30" t="s">
        <v>2448</v>
      </c>
      <c r="L360" s="31">
        <v>43913</v>
      </c>
      <c r="M360" s="31">
        <v>44282</v>
      </c>
      <c r="N360" s="32"/>
      <c r="O360" s="32"/>
      <c r="P360" s="20" t="s">
        <v>433</v>
      </c>
      <c r="Q360" s="33">
        <v>1</v>
      </c>
      <c r="R360" s="33">
        <v>1</v>
      </c>
      <c r="S360" s="33">
        <v>0</v>
      </c>
      <c r="T360" s="38"/>
      <c r="U360" s="38"/>
      <c r="V360" s="38">
        <v>44542</v>
      </c>
      <c r="W360" s="38">
        <v>44742</v>
      </c>
      <c r="X360" s="38" t="s">
        <v>68</v>
      </c>
      <c r="Y360" s="38">
        <v>44336</v>
      </c>
      <c r="Z360" s="38">
        <v>44336</v>
      </c>
      <c r="AA360" s="38">
        <v>44390</v>
      </c>
      <c r="AB360" s="38">
        <v>44791</v>
      </c>
      <c r="AC360" s="38">
        <v>0</v>
      </c>
      <c r="AD360" s="38">
        <v>44791</v>
      </c>
      <c r="AE360" s="20">
        <v>5</v>
      </c>
      <c r="AF360" s="20">
        <v>5</v>
      </c>
      <c r="AG360" s="9" t="s">
        <v>2562</v>
      </c>
      <c r="AH360" s="9" t="s">
        <v>2563</v>
      </c>
      <c r="AI360" s="10" t="s">
        <v>2564</v>
      </c>
      <c r="AJ360" s="46">
        <v>3135736073</v>
      </c>
      <c r="AK360" s="47">
        <v>418996260</v>
      </c>
      <c r="AL360" s="47">
        <v>0</v>
      </c>
      <c r="AM360" s="47">
        <v>418996260</v>
      </c>
      <c r="AN360" s="71">
        <v>423728814</v>
      </c>
      <c r="AO360" s="10" t="s">
        <v>1394</v>
      </c>
      <c r="AP360" s="10" t="s">
        <v>2308</v>
      </c>
      <c r="AQ360" t="e">
        <f>VLOOKUP(TCoordinacion[[#This Row],[ID SISTEMA DE INFORMACION]],[1]!ProyectosSGMO[[#All],[IDPROYECTO]:[DEPARTAMENTO]],3,FALSE)</f>
        <v>#REF!</v>
      </c>
      <c r="AR360" t="e">
        <f>VLOOKUP(TCoordinacion[[#This Row],[ID SISTEMA DE INFORMACION]],[1]!ProyectosSGMO[[#All],[IDPROYECTO]:[DEPARTAMENTO]],4,FALSE)</f>
        <v>#REF!</v>
      </c>
      <c r="AS360">
        <v>7346</v>
      </c>
    </row>
    <row r="361" spans="1:45" ht="54" hidden="1" customHeight="1" x14ac:dyDescent="0.3">
      <c r="A361" s="62">
        <v>9216</v>
      </c>
      <c r="B361" s="5" t="s">
        <v>2565</v>
      </c>
      <c r="C361" s="5">
        <v>3</v>
      </c>
      <c r="D361" s="6" t="s">
        <v>547</v>
      </c>
      <c r="E361" s="7" t="s">
        <v>2466</v>
      </c>
      <c r="F361" s="8" t="s">
        <v>2566</v>
      </c>
      <c r="G361" s="9" t="s">
        <v>51</v>
      </c>
      <c r="H361" s="20" t="s">
        <v>106</v>
      </c>
      <c r="I361" s="10">
        <v>533</v>
      </c>
      <c r="J361" s="11" t="s">
        <v>1718</v>
      </c>
      <c r="K361" s="30" t="s">
        <v>2567</v>
      </c>
      <c r="L361" s="31">
        <v>43592</v>
      </c>
      <c r="M361" s="31">
        <v>43600</v>
      </c>
      <c r="N361" s="32"/>
      <c r="O361" s="32"/>
      <c r="P361" s="20" t="s">
        <v>67</v>
      </c>
      <c r="Q361" s="33">
        <v>1</v>
      </c>
      <c r="R361" s="33">
        <v>1</v>
      </c>
      <c r="S361" s="33">
        <v>0</v>
      </c>
      <c r="T361" s="38"/>
      <c r="U361" s="38"/>
      <c r="V361" s="38">
        <v>43844</v>
      </c>
      <c r="W361" s="38">
        <v>44196</v>
      </c>
      <c r="X361" s="38" t="s">
        <v>68</v>
      </c>
      <c r="Y361" s="38">
        <v>0</v>
      </c>
      <c r="Z361" s="38">
        <v>43690</v>
      </c>
      <c r="AA361" s="38">
        <v>0</v>
      </c>
      <c r="AB361" s="38" t="s">
        <v>2568</v>
      </c>
      <c r="AC361" s="38">
        <v>44175</v>
      </c>
      <c r="AD361" s="38">
        <v>44175</v>
      </c>
      <c r="AE361" s="20">
        <v>8</v>
      </c>
      <c r="AF361" s="20">
        <v>8</v>
      </c>
      <c r="AG361" s="9" t="s">
        <v>2569</v>
      </c>
      <c r="AH361" s="9" t="s">
        <v>2395</v>
      </c>
      <c r="AI361" s="10" t="s">
        <v>2458</v>
      </c>
      <c r="AJ361" s="46">
        <v>3128740985</v>
      </c>
      <c r="AK361" s="47">
        <v>5381507647</v>
      </c>
      <c r="AL361" s="47">
        <v>0</v>
      </c>
      <c r="AM361" s="47">
        <v>5381507647</v>
      </c>
      <c r="AN361" s="47">
        <v>5383177569</v>
      </c>
      <c r="AO361" s="10" t="s">
        <v>1743</v>
      </c>
      <c r="AP361" s="10" t="s">
        <v>1743</v>
      </c>
      <c r="AQ361" t="e">
        <f>VLOOKUP(TCoordinacion[[#This Row],[ID SISTEMA DE INFORMACION]],[1]!ProyectosSGMO[[#All],[IDPROYECTO]:[DEPARTAMENTO]],3,FALSE)</f>
        <v>#REF!</v>
      </c>
      <c r="AR361" t="e">
        <f>VLOOKUP(TCoordinacion[[#This Row],[ID SISTEMA DE INFORMACION]],[1]!ProyectosSGMO[[#All],[IDPROYECTO]:[DEPARTAMENTO]],4,FALSE)</f>
        <v>#REF!</v>
      </c>
      <c r="AS361">
        <v>9216</v>
      </c>
    </row>
    <row r="362" spans="1:45" ht="54" hidden="1" customHeight="1" x14ac:dyDescent="0.3">
      <c r="A362" s="62">
        <v>3718</v>
      </c>
      <c r="B362" s="5" t="s">
        <v>2570</v>
      </c>
      <c r="C362" s="5">
        <v>3</v>
      </c>
      <c r="D362" s="6" t="s">
        <v>547</v>
      </c>
      <c r="E362" s="7" t="s">
        <v>2466</v>
      </c>
      <c r="F362" s="8" t="s">
        <v>2566</v>
      </c>
      <c r="G362" s="9" t="s">
        <v>51</v>
      </c>
      <c r="H362" s="20" t="s">
        <v>106</v>
      </c>
      <c r="I362" s="10">
        <v>540</v>
      </c>
      <c r="J362" s="11" t="s">
        <v>1718</v>
      </c>
      <c r="K362" s="30" t="s">
        <v>2571</v>
      </c>
      <c r="L362" s="31">
        <v>43654</v>
      </c>
      <c r="M362" s="31">
        <v>43600</v>
      </c>
      <c r="N362" s="32"/>
      <c r="O362" s="32"/>
      <c r="P362" s="20" t="s">
        <v>67</v>
      </c>
      <c r="Q362" s="33">
        <v>1</v>
      </c>
      <c r="R362" s="33">
        <v>1</v>
      </c>
      <c r="S362" s="33">
        <v>0</v>
      </c>
      <c r="T362" s="38"/>
      <c r="U362" s="38"/>
      <c r="V362" s="38">
        <v>43844</v>
      </c>
      <c r="W362" s="38">
        <v>44196</v>
      </c>
      <c r="X362" s="38" t="s">
        <v>68</v>
      </c>
      <c r="Y362" s="38">
        <v>0</v>
      </c>
      <c r="Z362" s="38">
        <v>43691</v>
      </c>
      <c r="AA362" s="38">
        <v>0</v>
      </c>
      <c r="AB362" s="38">
        <v>44175</v>
      </c>
      <c r="AC362" s="38">
        <v>0</v>
      </c>
      <c r="AD362" s="38">
        <v>44175</v>
      </c>
      <c r="AE362" s="20">
        <v>8</v>
      </c>
      <c r="AF362" s="20">
        <v>8</v>
      </c>
      <c r="AG362" s="9" t="s">
        <v>2569</v>
      </c>
      <c r="AH362" s="9" t="s">
        <v>2395</v>
      </c>
      <c r="AI362" s="10" t="s">
        <v>2458</v>
      </c>
      <c r="AJ362" s="46">
        <v>3128740985</v>
      </c>
      <c r="AK362" s="47">
        <v>1163230406</v>
      </c>
      <c r="AL362" s="47">
        <v>450114757</v>
      </c>
      <c r="AM362" s="47">
        <v>1613345163</v>
      </c>
      <c r="AN362" s="72">
        <v>1163482687</v>
      </c>
      <c r="AO362" s="10" t="s">
        <v>1743</v>
      </c>
      <c r="AP362" s="10" t="s">
        <v>1743</v>
      </c>
      <c r="AQ362" t="e">
        <f>VLOOKUP(TCoordinacion[[#This Row],[ID SISTEMA DE INFORMACION]],[1]!ProyectosSGMO[[#All],[IDPROYECTO]:[DEPARTAMENTO]],3,FALSE)</f>
        <v>#REF!</v>
      </c>
      <c r="AR362" t="e">
        <f>VLOOKUP(TCoordinacion[[#This Row],[ID SISTEMA DE INFORMACION]],[1]!ProyectosSGMO[[#All],[IDPROYECTO]:[DEPARTAMENTO]],4,FALSE)</f>
        <v>#REF!</v>
      </c>
      <c r="AS362">
        <v>3718</v>
      </c>
    </row>
    <row r="363" spans="1:45" ht="54" hidden="1" customHeight="1" x14ac:dyDescent="0.3">
      <c r="A363" s="62">
        <v>3231</v>
      </c>
      <c r="B363" s="5" t="s">
        <v>2572</v>
      </c>
      <c r="C363" s="5">
        <v>3</v>
      </c>
      <c r="D363" s="6" t="s">
        <v>547</v>
      </c>
      <c r="E363" s="7" t="s">
        <v>2466</v>
      </c>
      <c r="F363" s="8" t="s">
        <v>2573</v>
      </c>
      <c r="G363" s="9" t="s">
        <v>65</v>
      </c>
      <c r="H363" s="9" t="s">
        <v>65</v>
      </c>
      <c r="I363" s="10">
        <v>263</v>
      </c>
      <c r="J363" s="11" t="s">
        <v>107</v>
      </c>
      <c r="K363" s="30" t="s">
        <v>2574</v>
      </c>
      <c r="L363" s="31">
        <v>43570</v>
      </c>
      <c r="M363" s="31">
        <v>43816</v>
      </c>
      <c r="N363" s="32"/>
      <c r="O363" s="32"/>
      <c r="P363" s="20" t="s">
        <v>67</v>
      </c>
      <c r="Q363" s="33">
        <v>1</v>
      </c>
      <c r="R363" s="33">
        <v>1</v>
      </c>
      <c r="S363" s="33">
        <v>0</v>
      </c>
      <c r="T363" s="38"/>
      <c r="U363" s="38"/>
      <c r="V363" s="38">
        <v>44190</v>
      </c>
      <c r="W363" s="38">
        <v>44377</v>
      </c>
      <c r="X363" s="38" t="s">
        <v>68</v>
      </c>
      <c r="Y363" s="38">
        <v>0</v>
      </c>
      <c r="Z363" s="38" t="s">
        <v>2575</v>
      </c>
      <c r="AA363" s="38">
        <v>0</v>
      </c>
      <c r="AB363" s="38" t="s">
        <v>2575</v>
      </c>
      <c r="AC363" s="38">
        <v>44301</v>
      </c>
      <c r="AD363" s="38">
        <v>44364</v>
      </c>
      <c r="AE363" s="20">
        <v>6</v>
      </c>
      <c r="AF363" s="20">
        <v>8</v>
      </c>
      <c r="AG363" s="9" t="s">
        <v>2576</v>
      </c>
      <c r="AH363" s="9" t="s">
        <v>2395</v>
      </c>
      <c r="AI363" s="10" t="s">
        <v>2577</v>
      </c>
      <c r="AJ363" s="46" t="s">
        <v>2578</v>
      </c>
      <c r="AK363" s="47">
        <v>1795698736.0699999</v>
      </c>
      <c r="AL363" s="47">
        <v>0</v>
      </c>
      <c r="AM363" s="47">
        <v>1795698736.0699999</v>
      </c>
      <c r="AN363" s="72">
        <v>1785714286</v>
      </c>
      <c r="AO363" s="10" t="s">
        <v>2236</v>
      </c>
      <c r="AP363" s="10" t="s">
        <v>804</v>
      </c>
      <c r="AQ363" t="e">
        <f>VLOOKUP(TCoordinacion[[#This Row],[ID SISTEMA DE INFORMACION]],[1]!ProyectosSGMO[[#All],[IDPROYECTO]:[DEPARTAMENTO]],3,FALSE)</f>
        <v>#REF!</v>
      </c>
      <c r="AR363" t="e">
        <f>VLOOKUP(TCoordinacion[[#This Row],[ID SISTEMA DE INFORMACION]],[1]!ProyectosSGMO[[#All],[IDPROYECTO]:[DEPARTAMENTO]],4,FALSE)</f>
        <v>#REF!</v>
      </c>
      <c r="AS363">
        <v>3231</v>
      </c>
    </row>
    <row r="364" spans="1:45" ht="54" hidden="1" customHeight="1" x14ac:dyDescent="0.3">
      <c r="A364" s="62">
        <v>9886</v>
      </c>
      <c r="B364" s="5" t="s">
        <v>2579</v>
      </c>
      <c r="C364" s="5">
        <v>3</v>
      </c>
      <c r="D364" s="6" t="s">
        <v>547</v>
      </c>
      <c r="E364" s="7" t="s">
        <v>2466</v>
      </c>
      <c r="F364" s="8" t="s">
        <v>2580</v>
      </c>
      <c r="G364" s="9" t="s">
        <v>51</v>
      </c>
      <c r="H364" s="20" t="s">
        <v>106</v>
      </c>
      <c r="I364" s="10">
        <v>553</v>
      </c>
      <c r="J364" s="11" t="s">
        <v>1718</v>
      </c>
      <c r="K364" s="30" t="s">
        <v>2581</v>
      </c>
      <c r="L364" s="31">
        <v>43598</v>
      </c>
      <c r="M364" s="31">
        <v>43612</v>
      </c>
      <c r="N364" s="32"/>
      <c r="O364" s="32"/>
      <c r="P364" s="20" t="s">
        <v>433</v>
      </c>
      <c r="Q364" s="33">
        <v>1</v>
      </c>
      <c r="R364" s="33">
        <v>1</v>
      </c>
      <c r="S364" s="33">
        <v>0</v>
      </c>
      <c r="T364" s="38"/>
      <c r="U364" s="38"/>
      <c r="V364" s="38">
        <v>43855</v>
      </c>
      <c r="W364" s="38">
        <v>44196</v>
      </c>
      <c r="X364" s="38" t="s">
        <v>68</v>
      </c>
      <c r="Y364" s="38">
        <v>0</v>
      </c>
      <c r="Z364" s="38">
        <v>43664</v>
      </c>
      <c r="AA364" s="38">
        <v>0</v>
      </c>
      <c r="AB364" s="38">
        <v>43783</v>
      </c>
      <c r="AC364" s="38">
        <v>44169</v>
      </c>
      <c r="AD364" s="38">
        <v>44193</v>
      </c>
      <c r="AE364" s="20">
        <v>6</v>
      </c>
      <c r="AF364" s="20">
        <v>7.9</v>
      </c>
      <c r="AG364" s="9" t="s">
        <v>2582</v>
      </c>
      <c r="AH364" s="9" t="s">
        <v>2583</v>
      </c>
      <c r="AI364" s="10" t="s">
        <v>2584</v>
      </c>
      <c r="AJ364" s="46">
        <v>3205708346</v>
      </c>
      <c r="AK364" s="47">
        <v>3851295491</v>
      </c>
      <c r="AL364" s="47">
        <v>0</v>
      </c>
      <c r="AM364" s="47">
        <v>3851295491</v>
      </c>
      <c r="AN364" s="73">
        <v>3852124823</v>
      </c>
      <c r="AO364" s="10" t="s">
        <v>1743</v>
      </c>
      <c r="AP364" s="10" t="s">
        <v>1743</v>
      </c>
      <c r="AQ364" t="e">
        <f>VLOOKUP(TCoordinacion[[#This Row],[ID SISTEMA DE INFORMACION]],[1]!ProyectosSGMO[[#All],[IDPROYECTO]:[DEPARTAMENTO]],3,FALSE)</f>
        <v>#REF!</v>
      </c>
      <c r="AR364" t="e">
        <f>VLOOKUP(TCoordinacion[[#This Row],[ID SISTEMA DE INFORMACION]],[1]!ProyectosSGMO[[#All],[IDPROYECTO]:[DEPARTAMENTO]],4,FALSE)</f>
        <v>#REF!</v>
      </c>
      <c r="AS364">
        <v>9886</v>
      </c>
    </row>
    <row r="365" spans="1:45" ht="54" hidden="1" customHeight="1" x14ac:dyDescent="0.3">
      <c r="A365" s="62">
        <v>8046</v>
      </c>
      <c r="B365" s="5" t="s">
        <v>2585</v>
      </c>
      <c r="C365" s="5">
        <v>3</v>
      </c>
      <c r="D365" s="6" t="s">
        <v>547</v>
      </c>
      <c r="E365" s="7" t="s">
        <v>2466</v>
      </c>
      <c r="F365" s="8" t="s">
        <v>2586</v>
      </c>
      <c r="G365" s="9" t="s">
        <v>51</v>
      </c>
      <c r="H365" s="20" t="s">
        <v>1754</v>
      </c>
      <c r="I365" s="10">
        <v>485</v>
      </c>
      <c r="J365" s="11" t="s">
        <v>1718</v>
      </c>
      <c r="K365" s="30" t="s">
        <v>2587</v>
      </c>
      <c r="L365" s="31">
        <v>43654</v>
      </c>
      <c r="M365" s="31">
        <v>43658</v>
      </c>
      <c r="N365" s="32"/>
      <c r="O365" s="32"/>
      <c r="P365" s="20" t="s">
        <v>67</v>
      </c>
      <c r="Q365" s="33">
        <v>1</v>
      </c>
      <c r="R365" s="33">
        <v>1</v>
      </c>
      <c r="S365" s="33">
        <v>0</v>
      </c>
      <c r="T365" s="38"/>
      <c r="U365" s="38"/>
      <c r="V365" s="38">
        <v>43902</v>
      </c>
      <c r="W365" s="38">
        <v>44196</v>
      </c>
      <c r="X365" s="38" t="s">
        <v>68</v>
      </c>
      <c r="Y365" s="38">
        <v>0</v>
      </c>
      <c r="Z365" s="38">
        <v>43698</v>
      </c>
      <c r="AA365" s="38">
        <v>0</v>
      </c>
      <c r="AB365" s="38">
        <v>44027</v>
      </c>
      <c r="AC365" s="38">
        <v>0</v>
      </c>
      <c r="AD365" s="38">
        <v>44027</v>
      </c>
      <c r="AE365" s="20">
        <v>6</v>
      </c>
      <c r="AF365" s="20">
        <v>8</v>
      </c>
      <c r="AG365" s="9" t="s">
        <v>2588</v>
      </c>
      <c r="AH365" s="9" t="s">
        <v>2395</v>
      </c>
      <c r="AI365" s="10" t="s">
        <v>2589</v>
      </c>
      <c r="AJ365" s="46" t="s">
        <v>2590</v>
      </c>
      <c r="AK365" s="47">
        <v>3505188812</v>
      </c>
      <c r="AL365" s="47">
        <v>0</v>
      </c>
      <c r="AM365" s="47">
        <v>3505188812</v>
      </c>
      <c r="AN365" s="47">
        <v>3506257957</v>
      </c>
      <c r="AO365" s="10" t="s">
        <v>1743</v>
      </c>
      <c r="AP365" s="10" t="s">
        <v>1743</v>
      </c>
      <c r="AQ365" t="e">
        <f>VLOOKUP(TCoordinacion[[#This Row],[ID SISTEMA DE INFORMACION]],[1]!ProyectosSGMO[[#All],[IDPROYECTO]:[DEPARTAMENTO]],3,FALSE)</f>
        <v>#REF!</v>
      </c>
      <c r="AR365" t="e">
        <f>VLOOKUP(TCoordinacion[[#This Row],[ID SISTEMA DE INFORMACION]],[1]!ProyectosSGMO[[#All],[IDPROYECTO]:[DEPARTAMENTO]],4,FALSE)</f>
        <v>#REF!</v>
      </c>
      <c r="AS365">
        <v>8046</v>
      </c>
    </row>
    <row r="366" spans="1:45" ht="54" hidden="1" customHeight="1" x14ac:dyDescent="0.3">
      <c r="A366" s="62">
        <v>9467</v>
      </c>
      <c r="B366" s="5" t="s">
        <v>2591</v>
      </c>
      <c r="C366" s="5">
        <v>3</v>
      </c>
      <c r="D366" s="6" t="s">
        <v>547</v>
      </c>
      <c r="E366" s="7" t="s">
        <v>2466</v>
      </c>
      <c r="F366" s="8" t="s">
        <v>2592</v>
      </c>
      <c r="G366" s="9" t="s">
        <v>51</v>
      </c>
      <c r="H366" s="20" t="s">
        <v>106</v>
      </c>
      <c r="I366" s="10">
        <v>676</v>
      </c>
      <c r="J366" s="11" t="s">
        <v>1718</v>
      </c>
      <c r="K366" s="30" t="s">
        <v>2593</v>
      </c>
      <c r="L366" s="31">
        <v>43620</v>
      </c>
      <c r="M366" s="31">
        <v>43626</v>
      </c>
      <c r="N366" s="32"/>
      <c r="O366" s="32"/>
      <c r="P366" s="20" t="s">
        <v>67</v>
      </c>
      <c r="Q366" s="33">
        <v>1</v>
      </c>
      <c r="R366" s="33">
        <v>1</v>
      </c>
      <c r="S366" s="33">
        <v>0</v>
      </c>
      <c r="T366" s="38"/>
      <c r="U366" s="38"/>
      <c r="V366" s="38">
        <v>43882</v>
      </c>
      <c r="W366" s="38">
        <v>44196</v>
      </c>
      <c r="X366" s="38" t="s">
        <v>68</v>
      </c>
      <c r="Y366" s="38">
        <v>0</v>
      </c>
      <c r="Z366" s="38">
        <v>43896</v>
      </c>
      <c r="AA366" s="38">
        <v>0</v>
      </c>
      <c r="AB366" s="38">
        <v>43896</v>
      </c>
      <c r="AC366" s="38">
        <v>44028</v>
      </c>
      <c r="AD366" s="38">
        <v>44028</v>
      </c>
      <c r="AE366" s="20">
        <v>3</v>
      </c>
      <c r="AF366" s="20">
        <v>3</v>
      </c>
      <c r="AG366" s="9" t="s">
        <v>2511</v>
      </c>
      <c r="AH366" s="9" t="s">
        <v>2395</v>
      </c>
      <c r="AI366" s="10" t="s">
        <v>2594</v>
      </c>
      <c r="AJ366" s="46" t="s">
        <v>2595</v>
      </c>
      <c r="AK366" s="47">
        <v>1527224840</v>
      </c>
      <c r="AL366" s="47">
        <v>0</v>
      </c>
      <c r="AM366" s="47">
        <v>1527224840</v>
      </c>
      <c r="AN366" s="47"/>
      <c r="AO366" s="10" t="s">
        <v>1743</v>
      </c>
      <c r="AP366" s="10" t="s">
        <v>1743</v>
      </c>
      <c r="AQ366" t="e">
        <f>VLOOKUP(TCoordinacion[[#This Row],[ID SISTEMA DE INFORMACION]],[1]!ProyectosSGMO[[#All],[IDPROYECTO]:[DEPARTAMENTO]],3,FALSE)</f>
        <v>#REF!</v>
      </c>
      <c r="AR366" t="e">
        <f>VLOOKUP(TCoordinacion[[#This Row],[ID SISTEMA DE INFORMACION]],[1]!ProyectosSGMO[[#All],[IDPROYECTO]:[DEPARTAMENTO]],4,FALSE)</f>
        <v>#REF!</v>
      </c>
      <c r="AS366">
        <v>9467</v>
      </c>
    </row>
    <row r="367" spans="1:45" ht="54" hidden="1" customHeight="1" x14ac:dyDescent="0.3">
      <c r="A367" s="62">
        <v>6039</v>
      </c>
      <c r="B367" s="5" t="s">
        <v>2596</v>
      </c>
      <c r="C367" s="5">
        <v>3</v>
      </c>
      <c r="D367" s="6" t="s">
        <v>547</v>
      </c>
      <c r="E367" s="7" t="s">
        <v>2597</v>
      </c>
      <c r="F367" s="8" t="s">
        <v>2598</v>
      </c>
      <c r="G367" s="9" t="s">
        <v>65</v>
      </c>
      <c r="H367" s="9" t="s">
        <v>65</v>
      </c>
      <c r="I367" s="10">
        <v>381</v>
      </c>
      <c r="J367" s="11" t="s">
        <v>1701</v>
      </c>
      <c r="K367" s="30" t="s">
        <v>2418</v>
      </c>
      <c r="L367" s="31">
        <v>43570</v>
      </c>
      <c r="M367" s="31">
        <v>43661</v>
      </c>
      <c r="N367" s="32"/>
      <c r="O367" s="32"/>
      <c r="P367" s="20" t="s">
        <v>68</v>
      </c>
      <c r="Q367" s="33">
        <v>1</v>
      </c>
      <c r="R367" s="33">
        <v>1</v>
      </c>
      <c r="S367" s="33">
        <v>0</v>
      </c>
      <c r="T367" s="38"/>
      <c r="U367" s="38"/>
      <c r="V367" s="38">
        <v>44762</v>
      </c>
      <c r="W367" s="38">
        <v>44773</v>
      </c>
      <c r="X367" s="38" t="s">
        <v>68</v>
      </c>
      <c r="Y367" s="38">
        <v>0</v>
      </c>
      <c r="Z367" s="38">
        <v>44686</v>
      </c>
      <c r="AA367" s="38">
        <v>0</v>
      </c>
      <c r="AB367" s="38">
        <v>44686</v>
      </c>
      <c r="AC367" s="38">
        <v>45075</v>
      </c>
      <c r="AD367" s="38">
        <v>0</v>
      </c>
      <c r="AE367" s="20">
        <v>4</v>
      </c>
      <c r="AF367" s="20">
        <v>4.666666666666667</v>
      </c>
      <c r="AG367" s="9" t="s">
        <v>2599</v>
      </c>
      <c r="AH367" s="9" t="s">
        <v>2600</v>
      </c>
      <c r="AI367" s="10" t="s">
        <v>2601</v>
      </c>
      <c r="AJ367" s="46">
        <v>3184300782</v>
      </c>
      <c r="AK367" s="47">
        <v>622278101</v>
      </c>
      <c r="AL367" s="47">
        <v>0</v>
      </c>
      <c r="AM367" s="47">
        <v>622278101</v>
      </c>
      <c r="AN367" s="48">
        <v>622447124</v>
      </c>
      <c r="AO367" s="10" t="s">
        <v>763</v>
      </c>
      <c r="AP367" s="10" t="s">
        <v>614</v>
      </c>
      <c r="AQ367" t="e">
        <f>VLOOKUP(TCoordinacion[[#This Row],[ID SISTEMA DE INFORMACION]],[1]!ProyectosSGMO[[#All],[IDPROYECTO]:[DEPARTAMENTO]],3,FALSE)</f>
        <v>#REF!</v>
      </c>
      <c r="AR367" t="e">
        <f>VLOOKUP(TCoordinacion[[#This Row],[ID SISTEMA DE INFORMACION]],[1]!ProyectosSGMO[[#All],[IDPROYECTO]:[DEPARTAMENTO]],4,FALSE)</f>
        <v>#REF!</v>
      </c>
      <c r="AS367">
        <v>6039</v>
      </c>
    </row>
    <row r="368" spans="1:45" ht="54" hidden="1" customHeight="1" x14ac:dyDescent="0.3">
      <c r="A368" s="62">
        <v>7492</v>
      </c>
      <c r="B368" s="5" t="s">
        <v>2602</v>
      </c>
      <c r="C368" s="5">
        <v>3</v>
      </c>
      <c r="D368" s="6" t="s">
        <v>547</v>
      </c>
      <c r="E368" s="7" t="s">
        <v>2466</v>
      </c>
      <c r="F368" s="8" t="s">
        <v>2603</v>
      </c>
      <c r="G368" s="9" t="s">
        <v>65</v>
      </c>
      <c r="H368" s="9" t="s">
        <v>65</v>
      </c>
      <c r="I368" s="10">
        <v>358</v>
      </c>
      <c r="J368" s="11" t="s">
        <v>1701</v>
      </c>
      <c r="K368" s="30" t="s">
        <v>1693</v>
      </c>
      <c r="L368" s="31">
        <v>43570</v>
      </c>
      <c r="M368" s="31">
        <v>43792</v>
      </c>
      <c r="N368" s="32"/>
      <c r="O368" s="32"/>
      <c r="P368" s="20" t="s">
        <v>433</v>
      </c>
      <c r="Q368" s="33">
        <v>1</v>
      </c>
      <c r="R368" s="33">
        <v>1</v>
      </c>
      <c r="S368" s="33">
        <v>0</v>
      </c>
      <c r="T368" s="38"/>
      <c r="U368" s="38"/>
      <c r="V368" s="38">
        <v>44491</v>
      </c>
      <c r="W368" s="38">
        <v>44561</v>
      </c>
      <c r="X368" s="38" t="s">
        <v>68</v>
      </c>
      <c r="Y368" s="38">
        <v>44259</v>
      </c>
      <c r="Z368" s="38">
        <v>44259</v>
      </c>
      <c r="AA368" s="38">
        <v>0</v>
      </c>
      <c r="AB368" s="38">
        <v>44536</v>
      </c>
      <c r="AC368" s="38">
        <v>0</v>
      </c>
      <c r="AD368" s="38">
        <v>44536</v>
      </c>
      <c r="AE368" s="20">
        <v>6</v>
      </c>
      <c r="AF368" s="20">
        <v>6</v>
      </c>
      <c r="AG368" s="9" t="s">
        <v>2604</v>
      </c>
      <c r="AH368" s="9" t="s">
        <v>2605</v>
      </c>
      <c r="AI368" s="10" t="s">
        <v>2606</v>
      </c>
      <c r="AJ368" s="46">
        <v>3232224462</v>
      </c>
      <c r="AK368" s="47">
        <v>780543153</v>
      </c>
      <c r="AL368" s="47">
        <v>0</v>
      </c>
      <c r="AM368" s="47">
        <v>780543153</v>
      </c>
      <c r="AN368" s="49">
        <v>780543153</v>
      </c>
      <c r="AO368" s="10" t="s">
        <v>391</v>
      </c>
      <c r="AP368" s="10" t="s">
        <v>140</v>
      </c>
      <c r="AQ368" t="e">
        <f>VLOOKUP(TCoordinacion[[#This Row],[ID SISTEMA DE INFORMACION]],[1]!ProyectosSGMO[[#All],[IDPROYECTO]:[DEPARTAMENTO]],3,FALSE)</f>
        <v>#REF!</v>
      </c>
      <c r="AR368" t="e">
        <f>VLOOKUP(TCoordinacion[[#This Row],[ID SISTEMA DE INFORMACION]],[1]!ProyectosSGMO[[#All],[IDPROYECTO]:[DEPARTAMENTO]],4,FALSE)</f>
        <v>#REF!</v>
      </c>
      <c r="AS368">
        <v>7492</v>
      </c>
    </row>
    <row r="369" spans="1:45" ht="54" hidden="1" customHeight="1" x14ac:dyDescent="0.3">
      <c r="A369" s="62">
        <v>9724</v>
      </c>
      <c r="B369" s="5" t="s">
        <v>2607</v>
      </c>
      <c r="C369" s="5">
        <v>3</v>
      </c>
      <c r="D369" s="6" t="s">
        <v>547</v>
      </c>
      <c r="E369" s="7" t="s">
        <v>2466</v>
      </c>
      <c r="F369" s="8" t="s">
        <v>2608</v>
      </c>
      <c r="G369" s="9" t="s">
        <v>51</v>
      </c>
      <c r="H369" s="20" t="s">
        <v>106</v>
      </c>
      <c r="I369" s="10">
        <v>514</v>
      </c>
      <c r="J369" s="11" t="s">
        <v>1718</v>
      </c>
      <c r="K369" s="30" t="s">
        <v>2609</v>
      </c>
      <c r="L369" s="31">
        <v>43620</v>
      </c>
      <c r="M369" s="31">
        <v>43642</v>
      </c>
      <c r="N369" s="32"/>
      <c r="O369" s="32"/>
      <c r="P369" s="20" t="s">
        <v>67</v>
      </c>
      <c r="Q369" s="33">
        <v>1</v>
      </c>
      <c r="R369" s="33">
        <v>1</v>
      </c>
      <c r="S369" s="33">
        <v>0</v>
      </c>
      <c r="T369" s="38"/>
      <c r="U369" s="38"/>
      <c r="V369" s="38">
        <v>44091</v>
      </c>
      <c r="W369" s="38">
        <v>44196</v>
      </c>
      <c r="X369" s="38" t="s">
        <v>68</v>
      </c>
      <c r="Y369" s="38">
        <v>0</v>
      </c>
      <c r="Z369" s="38">
        <v>43803</v>
      </c>
      <c r="AA369" s="38">
        <v>0</v>
      </c>
      <c r="AB369" s="38">
        <v>43803</v>
      </c>
      <c r="AC369" s="38">
        <v>44525</v>
      </c>
      <c r="AD369" s="38">
        <v>44211</v>
      </c>
      <c r="AE369" s="20">
        <v>4</v>
      </c>
      <c r="AF369" s="20">
        <v>18.329999999999998</v>
      </c>
      <c r="AG369" s="9" t="s">
        <v>2473</v>
      </c>
      <c r="AH369" s="9" t="s">
        <v>2610</v>
      </c>
      <c r="AI369" s="10" t="s">
        <v>2611</v>
      </c>
      <c r="AJ369" s="46" t="s">
        <v>2612</v>
      </c>
      <c r="AK369" s="47">
        <v>4395809571</v>
      </c>
      <c r="AL369" s="47">
        <v>0</v>
      </c>
      <c r="AM369" s="47">
        <v>4395809571</v>
      </c>
      <c r="AN369" s="49">
        <v>4395809571</v>
      </c>
      <c r="AO369" s="10" t="s">
        <v>1743</v>
      </c>
      <c r="AP369" s="10" t="s">
        <v>1743</v>
      </c>
      <c r="AQ369" t="e">
        <f>VLOOKUP(TCoordinacion[[#This Row],[ID SISTEMA DE INFORMACION]],[1]!ProyectosSGMO[[#All],[IDPROYECTO]:[DEPARTAMENTO]],3,FALSE)</f>
        <v>#REF!</v>
      </c>
      <c r="AR369" t="e">
        <f>VLOOKUP(TCoordinacion[[#This Row],[ID SISTEMA DE INFORMACION]],[1]!ProyectosSGMO[[#All],[IDPROYECTO]:[DEPARTAMENTO]],4,FALSE)</f>
        <v>#REF!</v>
      </c>
      <c r="AS369">
        <v>9724</v>
      </c>
    </row>
    <row r="370" spans="1:45" ht="54" hidden="1" customHeight="1" x14ac:dyDescent="0.3">
      <c r="A370" s="62">
        <v>8966</v>
      </c>
      <c r="B370" s="5" t="s">
        <v>2613</v>
      </c>
      <c r="C370" s="5">
        <v>3</v>
      </c>
      <c r="D370" s="6" t="s">
        <v>547</v>
      </c>
      <c r="E370" s="7" t="s">
        <v>2466</v>
      </c>
      <c r="F370" s="8" t="s">
        <v>2614</v>
      </c>
      <c r="G370" s="9" t="s">
        <v>65</v>
      </c>
      <c r="H370" s="9" t="s">
        <v>65</v>
      </c>
      <c r="I370" s="10">
        <v>688</v>
      </c>
      <c r="J370" s="11" t="s">
        <v>1718</v>
      </c>
      <c r="K370" s="30" t="s">
        <v>2009</v>
      </c>
      <c r="L370" s="31">
        <v>43570</v>
      </c>
      <c r="M370" s="31">
        <v>43605</v>
      </c>
      <c r="N370" s="32"/>
      <c r="O370" s="32"/>
      <c r="P370" s="20" t="s">
        <v>322</v>
      </c>
      <c r="Q370" s="33">
        <v>1</v>
      </c>
      <c r="R370" s="33">
        <v>1</v>
      </c>
      <c r="S370" s="33">
        <v>0</v>
      </c>
      <c r="T370" s="38"/>
      <c r="U370" s="38"/>
      <c r="V370" s="38">
        <v>44855</v>
      </c>
      <c r="W370" s="38">
        <v>44834</v>
      </c>
      <c r="X370" s="38" t="s">
        <v>68</v>
      </c>
      <c r="Y370" s="38">
        <v>44847</v>
      </c>
      <c r="Z370" s="38">
        <v>44847</v>
      </c>
      <c r="AA370" s="38">
        <v>0</v>
      </c>
      <c r="AB370" s="38">
        <v>44874</v>
      </c>
      <c r="AC370" s="38">
        <v>44967</v>
      </c>
      <c r="AD370" s="38" t="s">
        <v>2615</v>
      </c>
      <c r="AE370" s="20">
        <v>6</v>
      </c>
      <c r="AF370" s="20">
        <v>7</v>
      </c>
      <c r="AG370" s="9" t="s">
        <v>2616</v>
      </c>
      <c r="AH370" s="9" t="s">
        <v>2617</v>
      </c>
      <c r="AI370" s="10" t="s">
        <v>2618</v>
      </c>
      <c r="AJ370" s="46">
        <v>3104208933</v>
      </c>
      <c r="AK370" s="47">
        <v>847457627</v>
      </c>
      <c r="AL370" s="47">
        <v>0</v>
      </c>
      <c r="AM370" s="47">
        <v>847457627</v>
      </c>
      <c r="AN370" s="49">
        <v>847457627</v>
      </c>
      <c r="AO370" s="10" t="s">
        <v>2490</v>
      </c>
      <c r="AP370" s="10" t="s">
        <v>2491</v>
      </c>
      <c r="AQ370" t="e">
        <f>VLOOKUP(TCoordinacion[[#This Row],[ID SISTEMA DE INFORMACION]],[1]!ProyectosSGMO[[#All],[IDPROYECTO]:[DEPARTAMENTO]],3,FALSE)</f>
        <v>#REF!</v>
      </c>
      <c r="AR370" t="e">
        <f>VLOOKUP(TCoordinacion[[#This Row],[ID SISTEMA DE INFORMACION]],[1]!ProyectosSGMO[[#All],[IDPROYECTO]:[DEPARTAMENTO]],4,FALSE)</f>
        <v>#REF!</v>
      </c>
      <c r="AS370">
        <v>8966</v>
      </c>
    </row>
    <row r="371" spans="1:45" ht="54" hidden="1" customHeight="1" x14ac:dyDescent="0.3">
      <c r="A371" s="63">
        <v>6094</v>
      </c>
      <c r="B371" s="5" t="s">
        <v>2619</v>
      </c>
      <c r="C371" s="5">
        <v>3</v>
      </c>
      <c r="D371" s="6" t="s">
        <v>547</v>
      </c>
      <c r="E371" s="7" t="s">
        <v>2597</v>
      </c>
      <c r="F371" s="8" t="s">
        <v>2620</v>
      </c>
      <c r="G371" s="9" t="s">
        <v>51</v>
      </c>
      <c r="H371" s="20" t="s">
        <v>106</v>
      </c>
      <c r="I371" s="10">
        <v>652</v>
      </c>
      <c r="J371" s="11" t="s">
        <v>1718</v>
      </c>
      <c r="K371" s="30" t="s">
        <v>2621</v>
      </c>
      <c r="L371" s="31">
        <v>43570</v>
      </c>
      <c r="M371" s="31">
        <v>43600</v>
      </c>
      <c r="N371" s="32"/>
      <c r="O371" s="32"/>
      <c r="P371" s="20" t="s">
        <v>67</v>
      </c>
      <c r="Q371" s="33">
        <v>1</v>
      </c>
      <c r="R371" s="33">
        <v>1</v>
      </c>
      <c r="S371" s="33">
        <v>0</v>
      </c>
      <c r="T371" s="38"/>
      <c r="U371" s="38"/>
      <c r="V371" s="38">
        <v>43822</v>
      </c>
      <c r="W371" s="38">
        <v>43830</v>
      </c>
      <c r="X371" s="38" t="s">
        <v>68</v>
      </c>
      <c r="Y371" s="38">
        <v>0</v>
      </c>
      <c r="Z371" s="38">
        <v>43706</v>
      </c>
      <c r="AA371" s="38">
        <v>0</v>
      </c>
      <c r="AB371" s="38">
        <v>43706</v>
      </c>
      <c r="AC371" s="38">
        <v>0</v>
      </c>
      <c r="AD371" s="38">
        <v>43825</v>
      </c>
      <c r="AE371" s="20">
        <v>4</v>
      </c>
      <c r="AF371" s="20">
        <v>5</v>
      </c>
      <c r="AG371" s="9" t="s">
        <v>2622</v>
      </c>
      <c r="AH371" s="9" t="s">
        <v>2623</v>
      </c>
      <c r="AI371" s="10" t="s">
        <v>2624</v>
      </c>
      <c r="AJ371" s="46">
        <v>3153060556</v>
      </c>
      <c r="AK371" s="47">
        <v>1307338805.53</v>
      </c>
      <c r="AL371" s="47">
        <v>14955895.960000001</v>
      </c>
      <c r="AM371" s="47">
        <v>1322294701.49</v>
      </c>
      <c r="AN371" s="47"/>
      <c r="AO371" s="10" t="s">
        <v>1743</v>
      </c>
      <c r="AP371" s="10" t="s">
        <v>1743</v>
      </c>
      <c r="AQ371" t="e">
        <f>VLOOKUP(TCoordinacion[[#This Row],[ID SISTEMA DE INFORMACION]],[1]!ProyectosSGMO[[#All],[IDPROYECTO]:[DEPARTAMENTO]],3,FALSE)</f>
        <v>#REF!</v>
      </c>
      <c r="AR371" t="e">
        <f>VLOOKUP(TCoordinacion[[#This Row],[ID SISTEMA DE INFORMACION]],[1]!ProyectosSGMO[[#All],[IDPROYECTO]:[DEPARTAMENTO]],4,FALSE)</f>
        <v>#REF!</v>
      </c>
      <c r="AS371">
        <v>6094</v>
      </c>
    </row>
    <row r="372" spans="1:45" ht="54" hidden="1" customHeight="1" x14ac:dyDescent="0.3">
      <c r="A372" s="62">
        <v>7257</v>
      </c>
      <c r="B372" s="5" t="s">
        <v>2625</v>
      </c>
      <c r="C372" s="5">
        <v>3</v>
      </c>
      <c r="D372" s="6" t="s">
        <v>547</v>
      </c>
      <c r="E372" s="7" t="s">
        <v>2597</v>
      </c>
      <c r="F372" s="8" t="s">
        <v>2626</v>
      </c>
      <c r="G372" s="9" t="s">
        <v>65</v>
      </c>
      <c r="H372" s="9" t="s">
        <v>65</v>
      </c>
      <c r="I372" s="10">
        <v>539</v>
      </c>
      <c r="J372" s="11" t="s">
        <v>1701</v>
      </c>
      <c r="K372" s="30" t="s">
        <v>1693</v>
      </c>
      <c r="L372" s="31">
        <v>43570</v>
      </c>
      <c r="M372" s="31">
        <v>44123</v>
      </c>
      <c r="N372" s="32"/>
      <c r="O372" s="32"/>
      <c r="P372" s="20" t="s">
        <v>67</v>
      </c>
      <c r="Q372" s="33">
        <v>1</v>
      </c>
      <c r="R372" s="33">
        <v>1</v>
      </c>
      <c r="S372" s="33">
        <v>0</v>
      </c>
      <c r="T372" s="38"/>
      <c r="U372" s="38"/>
      <c r="V372" s="38">
        <v>44452</v>
      </c>
      <c r="W372" s="38">
        <v>44561</v>
      </c>
      <c r="X372" s="38" t="s">
        <v>68</v>
      </c>
      <c r="Y372" s="38">
        <v>44176</v>
      </c>
      <c r="Z372" s="38">
        <v>44176</v>
      </c>
      <c r="AA372" s="38">
        <v>44074</v>
      </c>
      <c r="AB372" s="38">
        <v>44439</v>
      </c>
      <c r="AC372" s="38">
        <v>44531</v>
      </c>
      <c r="AD372" s="38">
        <v>44531</v>
      </c>
      <c r="AE372" s="20">
        <v>4</v>
      </c>
      <c r="AF372" s="20">
        <v>4.7</v>
      </c>
      <c r="AG372" s="9" t="s">
        <v>1743</v>
      </c>
      <c r="AH372" s="9" t="s">
        <v>2627</v>
      </c>
      <c r="AI372" s="10" t="s">
        <v>2628</v>
      </c>
      <c r="AJ372" s="46">
        <v>3167899939</v>
      </c>
      <c r="AK372" s="47">
        <v>593220339</v>
      </c>
      <c r="AL372" s="47">
        <v>0</v>
      </c>
      <c r="AM372" s="47">
        <v>593220339</v>
      </c>
      <c r="AN372" s="72">
        <v>593220339</v>
      </c>
      <c r="AO372" s="10" t="s">
        <v>1565</v>
      </c>
      <c r="AP372" s="10" t="s">
        <v>804</v>
      </c>
      <c r="AQ372" t="e">
        <f>VLOOKUP(TCoordinacion[[#This Row],[ID SISTEMA DE INFORMACION]],[1]!ProyectosSGMO[[#All],[IDPROYECTO]:[DEPARTAMENTO]],3,FALSE)</f>
        <v>#REF!</v>
      </c>
      <c r="AR372" t="e">
        <f>VLOOKUP(TCoordinacion[[#This Row],[ID SISTEMA DE INFORMACION]],[1]!ProyectosSGMO[[#All],[IDPROYECTO]:[DEPARTAMENTO]],4,FALSE)</f>
        <v>#REF!</v>
      </c>
      <c r="AS372">
        <v>7257</v>
      </c>
    </row>
    <row r="373" spans="1:45" ht="54" hidden="1" customHeight="1" x14ac:dyDescent="0.3">
      <c r="A373" s="63">
        <v>7693</v>
      </c>
      <c r="B373" s="5" t="s">
        <v>2629</v>
      </c>
      <c r="C373" s="5">
        <v>3</v>
      </c>
      <c r="D373" s="6" t="s">
        <v>547</v>
      </c>
      <c r="E373" s="7" t="s">
        <v>2597</v>
      </c>
      <c r="F373" s="8" t="s">
        <v>2630</v>
      </c>
      <c r="G373" s="9" t="s">
        <v>51</v>
      </c>
      <c r="H373" s="20" t="s">
        <v>106</v>
      </c>
      <c r="I373" s="10">
        <v>390</v>
      </c>
      <c r="J373" s="11" t="s">
        <v>1718</v>
      </c>
      <c r="K373" s="30" t="s">
        <v>2631</v>
      </c>
      <c r="L373" s="31">
        <v>43599</v>
      </c>
      <c r="M373" s="31">
        <v>43605</v>
      </c>
      <c r="N373" s="32"/>
      <c r="O373" s="32"/>
      <c r="P373" s="20" t="s">
        <v>67</v>
      </c>
      <c r="Q373" s="33">
        <v>1</v>
      </c>
      <c r="R373" s="33">
        <v>1</v>
      </c>
      <c r="S373" s="33">
        <v>0</v>
      </c>
      <c r="T373" s="38"/>
      <c r="U373" s="38"/>
      <c r="V373" s="38">
        <v>43727</v>
      </c>
      <c r="W373" s="38">
        <v>43830</v>
      </c>
      <c r="X373" s="38" t="s">
        <v>68</v>
      </c>
      <c r="Y373" s="38">
        <v>0</v>
      </c>
      <c r="Z373" s="38">
        <v>43691</v>
      </c>
      <c r="AA373" s="38">
        <v>0</v>
      </c>
      <c r="AB373" s="38">
        <v>43691</v>
      </c>
      <c r="AC373" s="38">
        <v>0</v>
      </c>
      <c r="AD373" s="38">
        <v>43776</v>
      </c>
      <c r="AE373" s="20">
        <v>3</v>
      </c>
      <c r="AF373" s="20">
        <v>4</v>
      </c>
      <c r="AG373" s="9" t="s">
        <v>2632</v>
      </c>
      <c r="AH373" s="9" t="s">
        <v>2633</v>
      </c>
      <c r="AI373" s="10" t="s">
        <v>2634</v>
      </c>
      <c r="AJ373" s="46">
        <v>3155382676</v>
      </c>
      <c r="AK373" s="47">
        <v>744942582.50999999</v>
      </c>
      <c r="AL373" s="47">
        <v>0</v>
      </c>
      <c r="AM373" s="47">
        <v>744942582.50999999</v>
      </c>
      <c r="AN373" s="72"/>
      <c r="AO373" s="10" t="s">
        <v>1743</v>
      </c>
      <c r="AP373" s="10" t="s">
        <v>1743</v>
      </c>
      <c r="AQ373" t="e">
        <f>VLOOKUP(TCoordinacion[[#This Row],[ID SISTEMA DE INFORMACION]],[1]!ProyectosSGMO[[#All],[IDPROYECTO]:[DEPARTAMENTO]],3,FALSE)</f>
        <v>#REF!</v>
      </c>
      <c r="AR373" t="e">
        <f>VLOOKUP(TCoordinacion[[#This Row],[ID SISTEMA DE INFORMACION]],[1]!ProyectosSGMO[[#All],[IDPROYECTO]:[DEPARTAMENTO]],4,FALSE)</f>
        <v>#REF!</v>
      </c>
      <c r="AS373">
        <v>7693</v>
      </c>
    </row>
    <row r="374" spans="1:45" ht="54" hidden="1" customHeight="1" x14ac:dyDescent="0.3">
      <c r="A374" s="62">
        <v>12953</v>
      </c>
      <c r="B374" s="5" t="s">
        <v>2635</v>
      </c>
      <c r="C374" s="5">
        <v>3</v>
      </c>
      <c r="D374" s="6" t="s">
        <v>547</v>
      </c>
      <c r="E374" s="7" t="s">
        <v>2597</v>
      </c>
      <c r="F374" s="8" t="s">
        <v>2636</v>
      </c>
      <c r="G374" s="9" t="s">
        <v>2637</v>
      </c>
      <c r="H374" s="9" t="s">
        <v>65</v>
      </c>
      <c r="I374" s="10">
        <v>244</v>
      </c>
      <c r="J374" s="11" t="s">
        <v>1701</v>
      </c>
      <c r="K374" s="30" t="s">
        <v>2638</v>
      </c>
      <c r="L374" s="31">
        <v>43570</v>
      </c>
      <c r="M374" s="31">
        <v>0</v>
      </c>
      <c r="N374" s="32"/>
      <c r="O374" s="32"/>
      <c r="P374" s="20" t="s">
        <v>123</v>
      </c>
      <c r="Q374" s="33">
        <v>0.753</v>
      </c>
      <c r="R374" s="33">
        <v>0.3624</v>
      </c>
      <c r="S374" s="33">
        <v>-0.3906</v>
      </c>
      <c r="T374" s="38"/>
      <c r="U374" s="38"/>
      <c r="V374" s="38">
        <v>0</v>
      </c>
      <c r="W374" s="38">
        <v>0</v>
      </c>
      <c r="X374" s="38" t="s">
        <v>794</v>
      </c>
      <c r="Y374" s="38">
        <v>0</v>
      </c>
      <c r="Z374" s="38">
        <v>43627</v>
      </c>
      <c r="AA374" s="38">
        <v>0</v>
      </c>
      <c r="AB374" s="38">
        <v>0</v>
      </c>
      <c r="AC374" s="38">
        <v>0</v>
      </c>
      <c r="AD374" s="38">
        <v>0</v>
      </c>
      <c r="AE374" s="20">
        <v>0</v>
      </c>
      <c r="AF374" s="20">
        <v>0</v>
      </c>
      <c r="AG374" s="9" t="s">
        <v>2639</v>
      </c>
      <c r="AH374" s="9" t="s">
        <v>2640</v>
      </c>
      <c r="AI374" s="10">
        <v>0</v>
      </c>
      <c r="AJ374" s="46">
        <v>0</v>
      </c>
      <c r="AK374" s="47">
        <v>0</v>
      </c>
      <c r="AL374" s="47">
        <v>0</v>
      </c>
      <c r="AM374" s="47">
        <v>0</v>
      </c>
      <c r="AN374" s="48">
        <v>619682280</v>
      </c>
      <c r="AO374" s="10" t="s">
        <v>1704</v>
      </c>
      <c r="AP374" s="10" t="s">
        <v>1705</v>
      </c>
      <c r="AQ374" t="e">
        <f>VLOOKUP(TCoordinacion[[#This Row],[ID SISTEMA DE INFORMACION]],[1]!ProyectosSGMO[[#All],[IDPROYECTO]:[DEPARTAMENTO]],3,FALSE)</f>
        <v>#REF!</v>
      </c>
      <c r="AR374" t="e">
        <f>VLOOKUP(TCoordinacion[[#This Row],[ID SISTEMA DE INFORMACION]],[1]!ProyectosSGMO[[#All],[IDPROYECTO]:[DEPARTAMENTO]],4,FALSE)</f>
        <v>#REF!</v>
      </c>
      <c r="AS374">
        <v>12953</v>
      </c>
    </row>
    <row r="375" spans="1:45" ht="54" hidden="1" customHeight="1" x14ac:dyDescent="0.3">
      <c r="A375" s="62">
        <v>8653</v>
      </c>
      <c r="B375" s="5" t="s">
        <v>2641</v>
      </c>
      <c r="C375" s="5">
        <v>3</v>
      </c>
      <c r="D375" s="6" t="s">
        <v>547</v>
      </c>
      <c r="E375" s="7" t="s">
        <v>2597</v>
      </c>
      <c r="F375" s="8" t="s">
        <v>2642</v>
      </c>
      <c r="G375" s="9" t="s">
        <v>51</v>
      </c>
      <c r="H375" s="20" t="s">
        <v>1754</v>
      </c>
      <c r="I375" s="10">
        <v>704</v>
      </c>
      <c r="J375" s="11" t="s">
        <v>1718</v>
      </c>
      <c r="K375" s="30" t="s">
        <v>2643</v>
      </c>
      <c r="L375" s="31">
        <v>43620</v>
      </c>
      <c r="M375" s="31">
        <v>43642</v>
      </c>
      <c r="N375" s="32"/>
      <c r="O375" s="32"/>
      <c r="P375" s="20" t="s">
        <v>67</v>
      </c>
      <c r="Q375" s="33">
        <v>1</v>
      </c>
      <c r="R375" s="33">
        <v>1</v>
      </c>
      <c r="S375" s="33">
        <v>0</v>
      </c>
      <c r="T375" s="38"/>
      <c r="U375" s="38"/>
      <c r="V375" s="38">
        <v>44062</v>
      </c>
      <c r="W375" s="38">
        <v>44196</v>
      </c>
      <c r="X375" s="38" t="s">
        <v>68</v>
      </c>
      <c r="Y375" s="38">
        <v>0</v>
      </c>
      <c r="Z375" s="38">
        <v>43699</v>
      </c>
      <c r="AA375" s="38">
        <v>0</v>
      </c>
      <c r="AB375" s="38">
        <v>43768</v>
      </c>
      <c r="AC375" s="38">
        <v>44149</v>
      </c>
      <c r="AD375" s="38">
        <v>44159</v>
      </c>
      <c r="AE375" s="20">
        <v>5</v>
      </c>
      <c r="AF375" s="20">
        <v>6</v>
      </c>
      <c r="AG375" s="9" t="s">
        <v>2644</v>
      </c>
      <c r="AH375" s="9" t="s">
        <v>2645</v>
      </c>
      <c r="AI375" s="10" t="s">
        <v>2646</v>
      </c>
      <c r="AJ375" s="46">
        <v>3016543863</v>
      </c>
      <c r="AK375" s="47">
        <v>1017936563</v>
      </c>
      <c r="AL375" s="47">
        <v>0</v>
      </c>
      <c r="AM375" s="47">
        <v>1017936563</v>
      </c>
      <c r="AN375" s="47">
        <v>1039805400</v>
      </c>
      <c r="AO375" s="10" t="s">
        <v>1743</v>
      </c>
      <c r="AP375" s="10" t="s">
        <v>1743</v>
      </c>
      <c r="AQ375" t="e">
        <f>VLOOKUP(TCoordinacion[[#This Row],[ID SISTEMA DE INFORMACION]],[1]!ProyectosSGMO[[#All],[IDPROYECTO]:[DEPARTAMENTO]],3,FALSE)</f>
        <v>#REF!</v>
      </c>
      <c r="AR375" t="e">
        <f>VLOOKUP(TCoordinacion[[#This Row],[ID SISTEMA DE INFORMACION]],[1]!ProyectosSGMO[[#All],[IDPROYECTO]:[DEPARTAMENTO]],4,FALSE)</f>
        <v>#REF!</v>
      </c>
      <c r="AS375">
        <v>8653</v>
      </c>
    </row>
    <row r="376" spans="1:45" ht="54" hidden="1" customHeight="1" x14ac:dyDescent="0.3">
      <c r="A376" s="62">
        <v>8411</v>
      </c>
      <c r="B376" s="5" t="s">
        <v>2647</v>
      </c>
      <c r="C376" s="5">
        <v>3</v>
      </c>
      <c r="D376" s="6" t="s">
        <v>547</v>
      </c>
      <c r="E376" s="7" t="s">
        <v>2597</v>
      </c>
      <c r="F376" s="8" t="s">
        <v>2648</v>
      </c>
      <c r="G376" s="9" t="s">
        <v>51</v>
      </c>
      <c r="H376" s="20" t="s">
        <v>106</v>
      </c>
      <c r="I376" s="10">
        <v>576</v>
      </c>
      <c r="J376" s="11" t="s">
        <v>1718</v>
      </c>
      <c r="K376" s="30" t="s">
        <v>2649</v>
      </c>
      <c r="L376" s="31">
        <v>43592</v>
      </c>
      <c r="M376" s="31">
        <v>43605</v>
      </c>
      <c r="N376" s="32"/>
      <c r="O376" s="32"/>
      <c r="P376" s="20" t="s">
        <v>67</v>
      </c>
      <c r="Q376" s="33">
        <v>1</v>
      </c>
      <c r="R376" s="33">
        <v>0.91110000000000002</v>
      </c>
      <c r="S376" s="33">
        <v>-8.8899999999999979E-2</v>
      </c>
      <c r="T376" s="38"/>
      <c r="U376" s="38"/>
      <c r="V376" s="38">
        <v>43902</v>
      </c>
      <c r="W376" s="38">
        <v>44196</v>
      </c>
      <c r="X376" s="38" t="s">
        <v>68</v>
      </c>
      <c r="Y376" s="38">
        <v>0</v>
      </c>
      <c r="Z376" s="38">
        <v>43692</v>
      </c>
      <c r="AA376" s="38">
        <v>0</v>
      </c>
      <c r="AB376" s="38">
        <v>43803</v>
      </c>
      <c r="AC376" s="38">
        <v>44264</v>
      </c>
      <c r="AD376" s="38">
        <v>44264</v>
      </c>
      <c r="AE376" s="20">
        <v>6</v>
      </c>
      <c r="AF376" s="20">
        <v>7</v>
      </c>
      <c r="AG376" s="9" t="s">
        <v>2650</v>
      </c>
      <c r="AH376" s="9" t="s">
        <v>2651</v>
      </c>
      <c r="AI376" s="10" t="s">
        <v>2652</v>
      </c>
      <c r="AJ376" s="46">
        <v>3185202564</v>
      </c>
      <c r="AK376" s="47">
        <v>1163267140</v>
      </c>
      <c r="AL376" s="47">
        <v>0</v>
      </c>
      <c r="AM376" s="47">
        <v>1163267140</v>
      </c>
      <c r="AN376" s="72">
        <v>1168052160</v>
      </c>
      <c r="AO376" s="10" t="s">
        <v>1743</v>
      </c>
      <c r="AP376" s="10" t="s">
        <v>1743</v>
      </c>
      <c r="AQ376" t="e">
        <f>VLOOKUP(TCoordinacion[[#This Row],[ID SISTEMA DE INFORMACION]],[1]!ProyectosSGMO[[#All],[IDPROYECTO]:[DEPARTAMENTO]],3,FALSE)</f>
        <v>#REF!</v>
      </c>
      <c r="AR376" t="e">
        <f>VLOOKUP(TCoordinacion[[#This Row],[ID SISTEMA DE INFORMACION]],[1]!ProyectosSGMO[[#All],[IDPROYECTO]:[DEPARTAMENTO]],4,FALSE)</f>
        <v>#REF!</v>
      </c>
      <c r="AS376">
        <v>8411</v>
      </c>
    </row>
    <row r="377" spans="1:45" ht="54" hidden="1" customHeight="1" x14ac:dyDescent="0.3">
      <c r="A377" s="62">
        <v>7490</v>
      </c>
      <c r="B377" s="5" t="s">
        <v>2653</v>
      </c>
      <c r="C377" s="5">
        <v>3</v>
      </c>
      <c r="D377" s="6" t="s">
        <v>547</v>
      </c>
      <c r="E377" s="7" t="s">
        <v>2597</v>
      </c>
      <c r="F377" s="8" t="s">
        <v>2654</v>
      </c>
      <c r="G377" s="9" t="s">
        <v>65</v>
      </c>
      <c r="H377" s="9" t="s">
        <v>65</v>
      </c>
      <c r="I377" s="10">
        <v>404</v>
      </c>
      <c r="J377" s="11" t="s">
        <v>1701</v>
      </c>
      <c r="K377" s="30" t="s">
        <v>2418</v>
      </c>
      <c r="L377" s="31">
        <v>43570</v>
      </c>
      <c r="M377" s="31">
        <v>44313</v>
      </c>
      <c r="N377" s="32"/>
      <c r="O377" s="32"/>
      <c r="P377" s="20" t="s">
        <v>67</v>
      </c>
      <c r="Q377" s="33">
        <v>1</v>
      </c>
      <c r="R377" s="33">
        <v>1</v>
      </c>
      <c r="S377" s="33">
        <v>0</v>
      </c>
      <c r="T377" s="38"/>
      <c r="U377" s="38"/>
      <c r="V377" s="38">
        <v>44458</v>
      </c>
      <c r="W377" s="38">
        <v>44469</v>
      </c>
      <c r="X377" s="38" t="s">
        <v>68</v>
      </c>
      <c r="Y377" s="38">
        <v>0</v>
      </c>
      <c r="Z377" s="38">
        <v>44357</v>
      </c>
      <c r="AA377" s="38">
        <v>44412</v>
      </c>
      <c r="AB377" s="38">
        <v>44412</v>
      </c>
      <c r="AC377" s="38">
        <v>0</v>
      </c>
      <c r="AD377" s="38">
        <v>44530</v>
      </c>
      <c r="AE377" s="20">
        <v>5</v>
      </c>
      <c r="AF377" s="20">
        <v>3.13</v>
      </c>
      <c r="AG377" s="9" t="s">
        <v>2655</v>
      </c>
      <c r="AH377" s="9" t="s">
        <v>2656</v>
      </c>
      <c r="AI377" s="10" t="s">
        <v>2657</v>
      </c>
      <c r="AJ377" s="46">
        <v>3208264539</v>
      </c>
      <c r="AK377" s="47">
        <v>847457627</v>
      </c>
      <c r="AL377" s="47">
        <v>145945967.94999999</v>
      </c>
      <c r="AM377" s="47">
        <v>993403594.95000005</v>
      </c>
      <c r="AN377" s="72">
        <v>847457627</v>
      </c>
      <c r="AO377" s="10" t="s">
        <v>1565</v>
      </c>
      <c r="AP377" s="10" t="s">
        <v>804</v>
      </c>
      <c r="AQ377" t="e">
        <f>VLOOKUP(TCoordinacion[[#This Row],[ID SISTEMA DE INFORMACION]],[1]!ProyectosSGMO[[#All],[IDPROYECTO]:[DEPARTAMENTO]],3,FALSE)</f>
        <v>#REF!</v>
      </c>
      <c r="AR377" t="e">
        <f>VLOOKUP(TCoordinacion[[#This Row],[ID SISTEMA DE INFORMACION]],[1]!ProyectosSGMO[[#All],[IDPROYECTO]:[DEPARTAMENTO]],4,FALSE)</f>
        <v>#REF!</v>
      </c>
      <c r="AS377">
        <v>7490</v>
      </c>
    </row>
    <row r="378" spans="1:45" ht="54" hidden="1" customHeight="1" x14ac:dyDescent="0.3">
      <c r="A378" s="62">
        <v>7868</v>
      </c>
      <c r="B378" s="5" t="s">
        <v>2658</v>
      </c>
      <c r="C378" s="5">
        <v>3</v>
      </c>
      <c r="D378" s="6" t="s">
        <v>547</v>
      </c>
      <c r="E378" s="7" t="s">
        <v>2597</v>
      </c>
      <c r="F378" s="8" t="s">
        <v>2659</v>
      </c>
      <c r="G378" s="9" t="s">
        <v>51</v>
      </c>
      <c r="H378" s="20" t="s">
        <v>106</v>
      </c>
      <c r="I378" s="10">
        <v>453</v>
      </c>
      <c r="J378" s="11" t="s">
        <v>1718</v>
      </c>
      <c r="K378" s="30" t="s">
        <v>2660</v>
      </c>
      <c r="L378" s="31">
        <v>43570</v>
      </c>
      <c r="M378" s="31">
        <v>43644</v>
      </c>
      <c r="N378" s="32"/>
      <c r="O378" s="32"/>
      <c r="P378" s="20" t="s">
        <v>67</v>
      </c>
      <c r="Q378" s="33">
        <v>1</v>
      </c>
      <c r="R378" s="33">
        <v>1</v>
      </c>
      <c r="S378" s="33">
        <v>0</v>
      </c>
      <c r="T378" s="38"/>
      <c r="U378" s="38"/>
      <c r="V378" s="38">
        <v>44388</v>
      </c>
      <c r="W378" s="38">
        <v>44561</v>
      </c>
      <c r="X378" s="38" t="s">
        <v>68</v>
      </c>
      <c r="Y378" s="38">
        <v>0</v>
      </c>
      <c r="Z378" s="38">
        <v>43699</v>
      </c>
      <c r="AA378" s="38">
        <v>44169</v>
      </c>
      <c r="AB378" s="38">
        <v>44169</v>
      </c>
      <c r="AC378" s="38">
        <v>44461</v>
      </c>
      <c r="AD378" s="38">
        <v>44461</v>
      </c>
      <c r="AE378" s="20">
        <v>6</v>
      </c>
      <c r="AF378" s="20">
        <v>10.5</v>
      </c>
      <c r="AG378" s="9" t="s">
        <v>2661</v>
      </c>
      <c r="AH378" s="9" t="s">
        <v>2662</v>
      </c>
      <c r="AI378" s="10" t="s">
        <v>2663</v>
      </c>
      <c r="AJ378" s="46">
        <v>3185202564</v>
      </c>
      <c r="AK378" s="47">
        <v>1118738179.0999999</v>
      </c>
      <c r="AL378" s="47">
        <v>274812450.69999999</v>
      </c>
      <c r="AM378" s="47">
        <v>1393550629.8</v>
      </c>
      <c r="AN378" s="73">
        <v>1096394875</v>
      </c>
      <c r="AO378" s="10" t="s">
        <v>763</v>
      </c>
      <c r="AP378" s="10" t="s">
        <v>557</v>
      </c>
      <c r="AQ378" t="e">
        <f>VLOOKUP(TCoordinacion[[#This Row],[ID SISTEMA DE INFORMACION]],[1]!ProyectosSGMO[[#All],[IDPROYECTO]:[DEPARTAMENTO]],3,FALSE)</f>
        <v>#REF!</v>
      </c>
      <c r="AR378" t="e">
        <f>VLOOKUP(TCoordinacion[[#This Row],[ID SISTEMA DE INFORMACION]],[1]!ProyectosSGMO[[#All],[IDPROYECTO]:[DEPARTAMENTO]],4,FALSE)</f>
        <v>#REF!</v>
      </c>
      <c r="AS378">
        <v>7868</v>
      </c>
    </row>
    <row r="379" spans="1:45" ht="54" hidden="1" customHeight="1" x14ac:dyDescent="0.3">
      <c r="A379" s="62">
        <v>9543</v>
      </c>
      <c r="B379" s="5" t="s">
        <v>2664</v>
      </c>
      <c r="C379" s="5">
        <v>3</v>
      </c>
      <c r="D379" s="6" t="s">
        <v>547</v>
      </c>
      <c r="E379" s="7" t="s">
        <v>2597</v>
      </c>
      <c r="F379" s="8" t="s">
        <v>2665</v>
      </c>
      <c r="G379" s="9" t="s">
        <v>51</v>
      </c>
      <c r="H379" s="20" t="s">
        <v>106</v>
      </c>
      <c r="I379" s="10">
        <v>438</v>
      </c>
      <c r="J379" s="11" t="s">
        <v>1718</v>
      </c>
      <c r="K379" s="30" t="s">
        <v>2666</v>
      </c>
      <c r="L379" s="31">
        <v>43592</v>
      </c>
      <c r="M379" s="31">
        <v>43615</v>
      </c>
      <c r="N379" s="32"/>
      <c r="O379" s="32"/>
      <c r="P379" s="20" t="s">
        <v>67</v>
      </c>
      <c r="Q379" s="33">
        <v>1</v>
      </c>
      <c r="R379" s="33">
        <v>1</v>
      </c>
      <c r="S379" s="33">
        <v>0</v>
      </c>
      <c r="T379" s="38"/>
      <c r="U379" s="38"/>
      <c r="V379" s="38">
        <v>44485</v>
      </c>
      <c r="W379" s="38">
        <v>44561</v>
      </c>
      <c r="X379" s="38" t="s">
        <v>68</v>
      </c>
      <c r="Y379" s="38">
        <v>0</v>
      </c>
      <c r="Z379" s="38">
        <v>43691</v>
      </c>
      <c r="AA379" s="38">
        <v>44306</v>
      </c>
      <c r="AB379" s="38">
        <v>44306</v>
      </c>
      <c r="AC379" s="38">
        <v>0</v>
      </c>
      <c r="AD379" s="38">
        <v>44529</v>
      </c>
      <c r="AE379" s="20">
        <v>7</v>
      </c>
      <c r="AF379" s="20">
        <v>14.7</v>
      </c>
      <c r="AG379" s="9" t="s">
        <v>2667</v>
      </c>
      <c r="AH379" s="9" t="s">
        <v>2668</v>
      </c>
      <c r="AI379" s="10" t="s">
        <v>2669</v>
      </c>
      <c r="AJ379" s="46">
        <v>3107786815</v>
      </c>
      <c r="AK379" s="47">
        <v>2212528700.3899999</v>
      </c>
      <c r="AL379" s="47">
        <v>1106143114.3</v>
      </c>
      <c r="AM379" s="47">
        <v>3318671814.6899996</v>
      </c>
      <c r="AN379" s="73">
        <v>2213130173</v>
      </c>
      <c r="AO379" s="10" t="s">
        <v>763</v>
      </c>
      <c r="AP379" s="10" t="s">
        <v>2491</v>
      </c>
      <c r="AQ379" t="e">
        <f>VLOOKUP(TCoordinacion[[#This Row],[ID SISTEMA DE INFORMACION]],[1]!ProyectosSGMO[[#All],[IDPROYECTO]:[DEPARTAMENTO]],3,FALSE)</f>
        <v>#REF!</v>
      </c>
      <c r="AR379" t="e">
        <f>VLOOKUP(TCoordinacion[[#This Row],[ID SISTEMA DE INFORMACION]],[1]!ProyectosSGMO[[#All],[IDPROYECTO]:[DEPARTAMENTO]],4,FALSE)</f>
        <v>#REF!</v>
      </c>
      <c r="AS379">
        <v>9543</v>
      </c>
    </row>
    <row r="380" spans="1:45" ht="54" hidden="1" customHeight="1" x14ac:dyDescent="0.3">
      <c r="A380" s="62">
        <v>5991</v>
      </c>
      <c r="B380" s="5" t="s">
        <v>2670</v>
      </c>
      <c r="C380" s="5">
        <v>3</v>
      </c>
      <c r="D380" s="6" t="s">
        <v>547</v>
      </c>
      <c r="E380" s="7" t="s">
        <v>2466</v>
      </c>
      <c r="F380" s="8" t="s">
        <v>2671</v>
      </c>
      <c r="G380" s="9" t="s">
        <v>65</v>
      </c>
      <c r="H380" s="9" t="s">
        <v>65</v>
      </c>
      <c r="I380" s="10">
        <v>357</v>
      </c>
      <c r="J380" s="11" t="s">
        <v>1701</v>
      </c>
      <c r="K380" s="30" t="s">
        <v>1693</v>
      </c>
      <c r="L380" s="31">
        <v>43906</v>
      </c>
      <c r="M380" s="31">
        <v>44495</v>
      </c>
      <c r="N380" s="32"/>
      <c r="O380" s="32"/>
      <c r="P380" s="20" t="s">
        <v>68</v>
      </c>
      <c r="Q380" s="33">
        <v>1</v>
      </c>
      <c r="R380" s="33">
        <v>0.3337</v>
      </c>
      <c r="S380" s="33">
        <v>-0.6663</v>
      </c>
      <c r="T380" s="38"/>
      <c r="U380" s="38"/>
      <c r="V380" s="38">
        <v>45025</v>
      </c>
      <c r="W380" s="38">
        <v>45016</v>
      </c>
      <c r="X380" s="38" t="s">
        <v>68</v>
      </c>
      <c r="Y380" s="38">
        <v>44636</v>
      </c>
      <c r="Z380" s="38">
        <v>44628</v>
      </c>
      <c r="AA380" s="38">
        <v>44761</v>
      </c>
      <c r="AB380" s="38">
        <v>44761</v>
      </c>
      <c r="AC380" s="38">
        <v>0</v>
      </c>
      <c r="AD380" s="38">
        <v>0</v>
      </c>
      <c r="AE380" s="20">
        <v>6</v>
      </c>
      <c r="AF380" s="20">
        <v>8</v>
      </c>
      <c r="AG380" s="9" t="s">
        <v>2672</v>
      </c>
      <c r="AH380" s="9" t="s">
        <v>2673</v>
      </c>
      <c r="AI380" s="10" t="s">
        <v>2674</v>
      </c>
      <c r="AJ380" s="46">
        <v>320231382</v>
      </c>
      <c r="AK380" s="47">
        <v>1962359596</v>
      </c>
      <c r="AL380" s="47">
        <v>0</v>
      </c>
      <c r="AM380" s="47">
        <v>1962359596</v>
      </c>
      <c r="AN380" s="72">
        <v>1963191051</v>
      </c>
      <c r="AO380" s="10" t="s">
        <v>391</v>
      </c>
      <c r="AP380" s="10" t="s">
        <v>140</v>
      </c>
      <c r="AQ380" t="e">
        <f>VLOOKUP(TCoordinacion[[#This Row],[ID SISTEMA DE INFORMACION]],[1]!ProyectosSGMO[[#All],[IDPROYECTO]:[DEPARTAMENTO]],3,FALSE)</f>
        <v>#REF!</v>
      </c>
      <c r="AR380" t="e">
        <f>VLOOKUP(TCoordinacion[[#This Row],[ID SISTEMA DE INFORMACION]],[1]!ProyectosSGMO[[#All],[IDPROYECTO]:[DEPARTAMENTO]],4,FALSE)</f>
        <v>#REF!</v>
      </c>
      <c r="AS380">
        <v>5991</v>
      </c>
    </row>
    <row r="381" spans="1:45" ht="54" hidden="1" customHeight="1" x14ac:dyDescent="0.3">
      <c r="A381" s="62">
        <v>9470</v>
      </c>
      <c r="B381" s="5" t="s">
        <v>2675</v>
      </c>
      <c r="C381" s="5">
        <v>3</v>
      </c>
      <c r="D381" s="6" t="s">
        <v>547</v>
      </c>
      <c r="E381" s="7" t="s">
        <v>2597</v>
      </c>
      <c r="F381" s="8" t="s">
        <v>2676</v>
      </c>
      <c r="G381" s="9" t="s">
        <v>51</v>
      </c>
      <c r="H381" s="20" t="s">
        <v>1754</v>
      </c>
      <c r="I381" s="10">
        <v>524</v>
      </c>
      <c r="J381" s="11" t="s">
        <v>1718</v>
      </c>
      <c r="K381" s="30" t="s">
        <v>2677</v>
      </c>
      <c r="L381" s="31">
        <v>43592</v>
      </c>
      <c r="M381" s="31">
        <v>43633</v>
      </c>
      <c r="N381" s="32"/>
      <c r="O381" s="32"/>
      <c r="P381" s="20" t="s">
        <v>67</v>
      </c>
      <c r="Q381" s="33">
        <v>1</v>
      </c>
      <c r="R381" s="33">
        <v>1</v>
      </c>
      <c r="S381" s="33">
        <v>0</v>
      </c>
      <c r="T381" s="38"/>
      <c r="U381" s="38"/>
      <c r="V381" s="38">
        <v>43889</v>
      </c>
      <c r="W381" s="38">
        <v>44196</v>
      </c>
      <c r="X381" s="38" t="s">
        <v>68</v>
      </c>
      <c r="Y381" s="38">
        <v>0</v>
      </c>
      <c r="Z381" s="38">
        <v>43698</v>
      </c>
      <c r="AA381" s="38">
        <v>0</v>
      </c>
      <c r="AB381" s="38">
        <v>44109</v>
      </c>
      <c r="AC381" s="38">
        <v>0</v>
      </c>
      <c r="AD381" s="38">
        <v>44109</v>
      </c>
      <c r="AE381" s="20">
        <v>4</v>
      </c>
      <c r="AF381" s="20">
        <v>5</v>
      </c>
      <c r="AG381" s="9" t="s">
        <v>2678</v>
      </c>
      <c r="AH381" s="9" t="s">
        <v>2679</v>
      </c>
      <c r="AI381" s="10" t="s">
        <v>2680</v>
      </c>
      <c r="AJ381" s="46">
        <v>3107786815</v>
      </c>
      <c r="AK381" s="47">
        <v>1219832912.9100001</v>
      </c>
      <c r="AL381" s="47">
        <v>86114040.140000001</v>
      </c>
      <c r="AM381" s="47">
        <v>1305946953.0500002</v>
      </c>
      <c r="AN381" s="47"/>
      <c r="AO381" s="10" t="s">
        <v>1743</v>
      </c>
      <c r="AP381" s="10" t="s">
        <v>1743</v>
      </c>
      <c r="AQ381" t="e">
        <f>VLOOKUP(TCoordinacion[[#This Row],[ID SISTEMA DE INFORMACION]],[1]!ProyectosSGMO[[#All],[IDPROYECTO]:[DEPARTAMENTO]],3,FALSE)</f>
        <v>#REF!</v>
      </c>
      <c r="AR381" t="e">
        <f>VLOOKUP(TCoordinacion[[#This Row],[ID SISTEMA DE INFORMACION]],[1]!ProyectosSGMO[[#All],[IDPROYECTO]:[DEPARTAMENTO]],4,FALSE)</f>
        <v>#REF!</v>
      </c>
      <c r="AS381">
        <v>9470</v>
      </c>
    </row>
    <row r="382" spans="1:45" ht="54" hidden="1" customHeight="1" x14ac:dyDescent="0.3">
      <c r="A382" s="62">
        <v>8949</v>
      </c>
      <c r="B382" s="5" t="s">
        <v>2681</v>
      </c>
      <c r="C382" s="5">
        <v>3</v>
      </c>
      <c r="D382" s="6" t="s">
        <v>547</v>
      </c>
      <c r="E382" s="7" t="s">
        <v>2597</v>
      </c>
      <c r="F382" s="8" t="s">
        <v>2682</v>
      </c>
      <c r="G382" s="9" t="s">
        <v>65</v>
      </c>
      <c r="H382" s="9" t="s">
        <v>65</v>
      </c>
      <c r="I382" s="10">
        <v>657</v>
      </c>
      <c r="J382" s="11" t="s">
        <v>1718</v>
      </c>
      <c r="K382" s="30" t="s">
        <v>2448</v>
      </c>
      <c r="L382" s="31">
        <v>43570</v>
      </c>
      <c r="M382" s="31">
        <v>44221</v>
      </c>
      <c r="N382" s="32"/>
      <c r="O382" s="32"/>
      <c r="P382" s="20" t="s">
        <v>433</v>
      </c>
      <c r="Q382" s="33">
        <v>1</v>
      </c>
      <c r="R382" s="33">
        <v>1</v>
      </c>
      <c r="S382" s="33">
        <v>0</v>
      </c>
      <c r="T382" s="38"/>
      <c r="U382" s="38"/>
      <c r="V382" s="38">
        <v>44539</v>
      </c>
      <c r="W382" s="38">
        <v>44651</v>
      </c>
      <c r="X382" s="38" t="s">
        <v>68</v>
      </c>
      <c r="Y382" s="38">
        <v>44250</v>
      </c>
      <c r="Z382" s="38">
        <v>44250</v>
      </c>
      <c r="AA382" s="38">
        <v>44532</v>
      </c>
      <c r="AB382" s="38">
        <v>44536</v>
      </c>
      <c r="AC382" s="38">
        <v>44678</v>
      </c>
      <c r="AD382" s="38">
        <v>44678</v>
      </c>
      <c r="AE382" s="20">
        <v>6</v>
      </c>
      <c r="AF382" s="20">
        <v>6.13</v>
      </c>
      <c r="AG382" s="9" t="s">
        <v>2683</v>
      </c>
      <c r="AH382" s="9" t="s">
        <v>2684</v>
      </c>
      <c r="AI382" s="10" t="s">
        <v>2685</v>
      </c>
      <c r="AJ382" s="46">
        <v>3106808017</v>
      </c>
      <c r="AK382" s="47">
        <v>674576271</v>
      </c>
      <c r="AL382" s="47">
        <v>0</v>
      </c>
      <c r="AM382" s="47">
        <v>674576271</v>
      </c>
      <c r="AN382" s="49">
        <v>677966102</v>
      </c>
      <c r="AO382" s="10" t="s">
        <v>763</v>
      </c>
      <c r="AP382" s="10" t="s">
        <v>1443</v>
      </c>
      <c r="AQ382" t="e">
        <f>VLOOKUP(TCoordinacion[[#This Row],[ID SISTEMA DE INFORMACION]],[1]!ProyectosSGMO[[#All],[IDPROYECTO]:[DEPARTAMENTO]],3,FALSE)</f>
        <v>#REF!</v>
      </c>
      <c r="AR382" t="e">
        <f>VLOOKUP(TCoordinacion[[#This Row],[ID SISTEMA DE INFORMACION]],[1]!ProyectosSGMO[[#All],[IDPROYECTO]:[DEPARTAMENTO]],4,FALSE)</f>
        <v>#REF!</v>
      </c>
      <c r="AS382">
        <v>8949</v>
      </c>
    </row>
    <row r="383" spans="1:45" ht="54" hidden="1" customHeight="1" x14ac:dyDescent="0.3">
      <c r="A383" s="62">
        <v>9447</v>
      </c>
      <c r="B383" s="5" t="s">
        <v>2686</v>
      </c>
      <c r="C383" s="5">
        <v>3</v>
      </c>
      <c r="D383" s="6" t="s">
        <v>547</v>
      </c>
      <c r="E383" s="7" t="s">
        <v>2597</v>
      </c>
      <c r="F383" s="8" t="s">
        <v>2687</v>
      </c>
      <c r="G383" s="9" t="s">
        <v>51</v>
      </c>
      <c r="H383" s="20" t="s">
        <v>106</v>
      </c>
      <c r="I383" s="10">
        <v>381</v>
      </c>
      <c r="J383" s="11" t="s">
        <v>1718</v>
      </c>
      <c r="K383" s="30" t="s">
        <v>2688</v>
      </c>
      <c r="L383" s="31">
        <v>43592</v>
      </c>
      <c r="M383" s="31">
        <v>43626</v>
      </c>
      <c r="N383" s="32"/>
      <c r="O383" s="32"/>
      <c r="P383" s="20" t="s">
        <v>67</v>
      </c>
      <c r="Q383" s="33">
        <v>1</v>
      </c>
      <c r="R383" s="33">
        <v>1</v>
      </c>
      <c r="S383" s="33">
        <v>0</v>
      </c>
      <c r="T383" s="38"/>
      <c r="U383" s="38"/>
      <c r="V383" s="38">
        <v>44139</v>
      </c>
      <c r="W383" s="38">
        <v>44196</v>
      </c>
      <c r="X383" s="38" t="s">
        <v>68</v>
      </c>
      <c r="Y383" s="38">
        <v>0</v>
      </c>
      <c r="Z383" s="38">
        <v>43692</v>
      </c>
      <c r="AA383" s="38">
        <v>0</v>
      </c>
      <c r="AB383" s="38" t="s">
        <v>2529</v>
      </c>
      <c r="AC383" s="38">
        <v>44263</v>
      </c>
      <c r="AD383" s="38">
        <v>44267</v>
      </c>
      <c r="AE383" s="20">
        <v>5</v>
      </c>
      <c r="AF383" s="20" t="s">
        <v>2557</v>
      </c>
      <c r="AG383" s="9" t="s">
        <v>2689</v>
      </c>
      <c r="AH383" s="9" t="s">
        <v>2690</v>
      </c>
      <c r="AI383" s="10" t="s">
        <v>2669</v>
      </c>
      <c r="AJ383" s="46">
        <v>3107786815</v>
      </c>
      <c r="AK383" s="47">
        <v>1474154665</v>
      </c>
      <c r="AL383" s="47">
        <v>111351616</v>
      </c>
      <c r="AM383" s="47">
        <v>1585506281</v>
      </c>
      <c r="AN383" s="47"/>
      <c r="AO383" s="10" t="s">
        <v>1743</v>
      </c>
      <c r="AP383" s="10" t="s">
        <v>1743</v>
      </c>
      <c r="AQ383" t="e">
        <f>VLOOKUP(TCoordinacion[[#This Row],[ID SISTEMA DE INFORMACION]],[1]!ProyectosSGMO[[#All],[IDPROYECTO]:[DEPARTAMENTO]],3,FALSE)</f>
        <v>#REF!</v>
      </c>
      <c r="AR383" t="e">
        <f>VLOOKUP(TCoordinacion[[#This Row],[ID SISTEMA DE INFORMACION]],[1]!ProyectosSGMO[[#All],[IDPROYECTO]:[DEPARTAMENTO]],4,FALSE)</f>
        <v>#REF!</v>
      </c>
      <c r="AS383">
        <v>9447</v>
      </c>
    </row>
    <row r="384" spans="1:45" ht="54" hidden="1" customHeight="1" x14ac:dyDescent="0.3">
      <c r="A384" s="62">
        <v>5383</v>
      </c>
      <c r="B384" s="5" t="s">
        <v>2691</v>
      </c>
      <c r="C384" s="5">
        <v>3</v>
      </c>
      <c r="D384" s="6" t="s">
        <v>547</v>
      </c>
      <c r="E384" s="7" t="s">
        <v>2597</v>
      </c>
      <c r="F384" s="8" t="s">
        <v>2687</v>
      </c>
      <c r="G384" s="9" t="s">
        <v>51</v>
      </c>
      <c r="H384" s="20" t="s">
        <v>1717</v>
      </c>
      <c r="I384" s="10">
        <v>387</v>
      </c>
      <c r="J384" s="11" t="s">
        <v>1718</v>
      </c>
      <c r="K384" s="30" t="s">
        <v>2692</v>
      </c>
      <c r="L384" s="31">
        <v>43570</v>
      </c>
      <c r="M384" s="31">
        <v>43648</v>
      </c>
      <c r="N384" s="32"/>
      <c r="O384" s="32"/>
      <c r="P384" s="20" t="s">
        <v>67</v>
      </c>
      <c r="Q384" s="33">
        <v>1</v>
      </c>
      <c r="R384" s="33">
        <v>1</v>
      </c>
      <c r="S384" s="33">
        <v>0</v>
      </c>
      <c r="T384" s="38"/>
      <c r="U384" s="38"/>
      <c r="V384" s="38">
        <v>44395</v>
      </c>
      <c r="W384" s="38">
        <v>44561</v>
      </c>
      <c r="X384" s="38" t="s">
        <v>68</v>
      </c>
      <c r="Y384" s="38">
        <v>0</v>
      </c>
      <c r="Z384" s="38">
        <v>43692</v>
      </c>
      <c r="AA384" s="38">
        <v>0</v>
      </c>
      <c r="AB384" s="38" t="s">
        <v>2529</v>
      </c>
      <c r="AC384" s="38">
        <v>44524</v>
      </c>
      <c r="AD384" s="38">
        <v>44524</v>
      </c>
      <c r="AE384" s="20">
        <v>4</v>
      </c>
      <c r="AF384" s="20">
        <v>5</v>
      </c>
      <c r="AG384" s="9" t="s">
        <v>2693</v>
      </c>
      <c r="AH384" s="9" t="s">
        <v>2694</v>
      </c>
      <c r="AI384" s="10" t="s">
        <v>2695</v>
      </c>
      <c r="AJ384" s="46">
        <v>3107786815</v>
      </c>
      <c r="AK384" s="47">
        <v>572176823</v>
      </c>
      <c r="AL384" s="47">
        <v>78794401</v>
      </c>
      <c r="AM384" s="47">
        <v>650971224</v>
      </c>
      <c r="AN384" s="72">
        <v>574766357</v>
      </c>
      <c r="AO384" s="10" t="s">
        <v>1565</v>
      </c>
      <c r="AP384" s="10" t="s">
        <v>804</v>
      </c>
      <c r="AQ384" t="e">
        <f>VLOOKUP(TCoordinacion[[#This Row],[ID SISTEMA DE INFORMACION]],[1]!ProyectosSGMO[[#All],[IDPROYECTO]:[DEPARTAMENTO]],3,FALSE)</f>
        <v>#REF!</v>
      </c>
      <c r="AR384" t="e">
        <f>VLOOKUP(TCoordinacion[[#This Row],[ID SISTEMA DE INFORMACION]],[1]!ProyectosSGMO[[#All],[IDPROYECTO]:[DEPARTAMENTO]],4,FALSE)</f>
        <v>#REF!</v>
      </c>
      <c r="AS384">
        <v>5383</v>
      </c>
    </row>
    <row r="385" spans="1:46" ht="54" hidden="1" customHeight="1" x14ac:dyDescent="0.3">
      <c r="A385" s="62">
        <v>10005</v>
      </c>
      <c r="B385" s="5" t="s">
        <v>2696</v>
      </c>
      <c r="C385" s="5">
        <v>3</v>
      </c>
      <c r="D385" s="6" t="s">
        <v>547</v>
      </c>
      <c r="E385" s="7" t="s">
        <v>2597</v>
      </c>
      <c r="F385" s="8" t="s">
        <v>2697</v>
      </c>
      <c r="G385" s="9" t="s">
        <v>51</v>
      </c>
      <c r="H385" s="20" t="s">
        <v>106</v>
      </c>
      <c r="I385" s="10">
        <v>478</v>
      </c>
      <c r="J385" s="11" t="s">
        <v>1718</v>
      </c>
      <c r="K385" s="30" t="s">
        <v>2698</v>
      </c>
      <c r="L385" s="31">
        <v>43654</v>
      </c>
      <c r="M385" s="31">
        <v>44470</v>
      </c>
      <c r="N385" s="32"/>
      <c r="O385" s="32"/>
      <c r="P385" s="20" t="s">
        <v>322</v>
      </c>
      <c r="Q385" s="33">
        <v>1</v>
      </c>
      <c r="R385" s="33">
        <v>1</v>
      </c>
      <c r="S385" s="33">
        <v>0</v>
      </c>
      <c r="T385" s="38"/>
      <c r="U385" s="38"/>
      <c r="V385" s="38">
        <v>44718</v>
      </c>
      <c r="W385" s="38">
        <v>44773</v>
      </c>
      <c r="X385" s="38" t="s">
        <v>68</v>
      </c>
      <c r="Y385" s="38">
        <v>44525</v>
      </c>
      <c r="Z385" s="38">
        <v>44525</v>
      </c>
      <c r="AA385" s="38">
        <v>44648</v>
      </c>
      <c r="AB385" s="38">
        <v>44648</v>
      </c>
      <c r="AC385" s="38">
        <v>44964</v>
      </c>
      <c r="AD385" s="38">
        <v>0</v>
      </c>
      <c r="AE385" s="20">
        <v>6</v>
      </c>
      <c r="AF385" s="20">
        <v>8.23</v>
      </c>
      <c r="AG385" s="9" t="s">
        <v>2699</v>
      </c>
      <c r="AH385" s="9" t="s">
        <v>2700</v>
      </c>
      <c r="AI385" s="10" t="s">
        <v>2701</v>
      </c>
      <c r="AJ385" s="46">
        <v>3107786815</v>
      </c>
      <c r="AK385" s="47">
        <v>4347888830.0100002</v>
      </c>
      <c r="AL385" s="47">
        <v>398997503</v>
      </c>
      <c r="AM385" s="47">
        <v>4746886333.0100002</v>
      </c>
      <c r="AN385" s="49">
        <v>4355771531</v>
      </c>
      <c r="AO385" s="10" t="s">
        <v>763</v>
      </c>
      <c r="AP385" s="10" t="s">
        <v>557</v>
      </c>
      <c r="AQ385" t="e">
        <f>VLOOKUP(TCoordinacion[[#This Row],[ID SISTEMA DE INFORMACION]],[1]!ProyectosSGMO[[#All],[IDPROYECTO]:[DEPARTAMENTO]],3,FALSE)</f>
        <v>#REF!</v>
      </c>
      <c r="AR385" t="e">
        <f>VLOOKUP(TCoordinacion[[#This Row],[ID SISTEMA DE INFORMACION]],[1]!ProyectosSGMO[[#All],[IDPROYECTO]:[DEPARTAMENTO]],4,FALSE)</f>
        <v>#REF!</v>
      </c>
      <c r="AS385">
        <v>10005</v>
      </c>
    </row>
    <row r="386" spans="1:46" ht="54" hidden="1" customHeight="1" x14ac:dyDescent="0.3">
      <c r="A386" s="62">
        <v>6878</v>
      </c>
      <c r="B386" s="5" t="s">
        <v>2702</v>
      </c>
      <c r="C386" s="5">
        <v>3</v>
      </c>
      <c r="D386" s="6" t="s">
        <v>547</v>
      </c>
      <c r="E386" s="7" t="s">
        <v>2597</v>
      </c>
      <c r="F386" s="8" t="s">
        <v>2697</v>
      </c>
      <c r="G386" s="9" t="s">
        <v>51</v>
      </c>
      <c r="H386" s="20" t="s">
        <v>1754</v>
      </c>
      <c r="I386" s="10">
        <v>595</v>
      </c>
      <c r="J386" s="11" t="s">
        <v>1718</v>
      </c>
      <c r="K386" s="30" t="s">
        <v>2703</v>
      </c>
      <c r="L386" s="31">
        <v>43592</v>
      </c>
      <c r="M386" s="31">
        <v>43745</v>
      </c>
      <c r="N386" s="32"/>
      <c r="O386" s="32"/>
      <c r="P386" s="20" t="s">
        <v>67</v>
      </c>
      <c r="Q386" s="33">
        <v>1</v>
      </c>
      <c r="R386" s="33">
        <v>1</v>
      </c>
      <c r="S386" s="33">
        <v>0</v>
      </c>
      <c r="T386" s="38"/>
      <c r="U386" s="38"/>
      <c r="V386" s="38">
        <v>44556</v>
      </c>
      <c r="W386" s="38">
        <v>44742</v>
      </c>
      <c r="X386" s="38" t="s">
        <v>68</v>
      </c>
      <c r="Y386" s="38">
        <v>44251</v>
      </c>
      <c r="Z386" s="38">
        <v>44251</v>
      </c>
      <c r="AA386" s="38">
        <v>44525</v>
      </c>
      <c r="AB386" s="38">
        <v>44525</v>
      </c>
      <c r="AC386" s="38">
        <v>44734</v>
      </c>
      <c r="AD386" s="38">
        <v>44734</v>
      </c>
      <c r="AE386" s="20">
        <v>6</v>
      </c>
      <c r="AF386" s="20">
        <v>8</v>
      </c>
      <c r="AG386" s="9" t="s">
        <v>2704</v>
      </c>
      <c r="AH386" s="9" t="s">
        <v>2705</v>
      </c>
      <c r="AI386" s="10" t="s">
        <v>2706</v>
      </c>
      <c r="AJ386" s="46">
        <v>3107786815</v>
      </c>
      <c r="AK386" s="47">
        <v>1477709946.1300001</v>
      </c>
      <c r="AL386" s="47">
        <v>369713437.44999999</v>
      </c>
      <c r="AM386" s="47">
        <v>1847423383.5800002</v>
      </c>
      <c r="AN386" s="73">
        <v>1482516823</v>
      </c>
      <c r="AO386" s="10" t="s">
        <v>763</v>
      </c>
      <c r="AP386" s="10" t="s">
        <v>557</v>
      </c>
      <c r="AQ386" t="e">
        <f>VLOOKUP(TCoordinacion[[#This Row],[ID SISTEMA DE INFORMACION]],[1]!ProyectosSGMO[[#All],[IDPROYECTO]:[DEPARTAMENTO]],3,FALSE)</f>
        <v>#REF!</v>
      </c>
      <c r="AR386" t="e">
        <f>VLOOKUP(TCoordinacion[[#This Row],[ID SISTEMA DE INFORMACION]],[1]!ProyectosSGMO[[#All],[IDPROYECTO]:[DEPARTAMENTO]],4,FALSE)</f>
        <v>#REF!</v>
      </c>
      <c r="AS386">
        <v>6878</v>
      </c>
    </row>
    <row r="387" spans="1:46" ht="54" hidden="1" customHeight="1" x14ac:dyDescent="0.3">
      <c r="A387" s="62">
        <v>8381</v>
      </c>
      <c r="B387" s="5" t="s">
        <v>2707</v>
      </c>
      <c r="C387" s="5">
        <v>3</v>
      </c>
      <c r="D387" s="6" t="s">
        <v>547</v>
      </c>
      <c r="E387" s="7" t="s">
        <v>2597</v>
      </c>
      <c r="F387" s="8" t="s">
        <v>2708</v>
      </c>
      <c r="G387" s="9" t="s">
        <v>51</v>
      </c>
      <c r="H387" s="20" t="s">
        <v>106</v>
      </c>
      <c r="I387" s="10">
        <v>625</v>
      </c>
      <c r="J387" s="11" t="s">
        <v>1718</v>
      </c>
      <c r="K387" s="30" t="s">
        <v>2709</v>
      </c>
      <c r="L387" s="31">
        <v>43592</v>
      </c>
      <c r="M387" s="31">
        <v>43600</v>
      </c>
      <c r="N387" s="32"/>
      <c r="O387" s="32"/>
      <c r="P387" s="20" t="s">
        <v>67</v>
      </c>
      <c r="Q387" s="33">
        <v>1</v>
      </c>
      <c r="R387" s="33">
        <v>0.9627</v>
      </c>
      <c r="S387" s="33">
        <v>-3.73E-2</v>
      </c>
      <c r="T387" s="38"/>
      <c r="U387" s="38"/>
      <c r="V387" s="38">
        <v>43998</v>
      </c>
      <c r="W387" s="38">
        <v>44196</v>
      </c>
      <c r="X387" s="38" t="s">
        <v>68</v>
      </c>
      <c r="Y387" s="38">
        <v>0</v>
      </c>
      <c r="Z387" s="38">
        <v>43721</v>
      </c>
      <c r="AA387" s="38">
        <v>0</v>
      </c>
      <c r="AB387" s="38">
        <v>44168</v>
      </c>
      <c r="AC387" s="38">
        <v>0</v>
      </c>
      <c r="AD387" s="38">
        <v>44168</v>
      </c>
      <c r="AE387" s="20">
        <v>6</v>
      </c>
      <c r="AF387" s="20">
        <v>7</v>
      </c>
      <c r="AG387" s="9" t="s">
        <v>2710</v>
      </c>
      <c r="AH387" s="9" t="s">
        <v>2711</v>
      </c>
      <c r="AI387" s="10" t="s">
        <v>2712</v>
      </c>
      <c r="AJ387" s="46">
        <v>3013714336</v>
      </c>
      <c r="AK387" s="47">
        <v>1006513486</v>
      </c>
      <c r="AL387" s="47">
        <v>0</v>
      </c>
      <c r="AM387" s="47">
        <v>1006513486</v>
      </c>
      <c r="AN387" s="72">
        <v>1008882747</v>
      </c>
      <c r="AO387" s="10" t="s">
        <v>1743</v>
      </c>
      <c r="AP387" s="10" t="s">
        <v>1743</v>
      </c>
      <c r="AQ387" t="e">
        <f>VLOOKUP(TCoordinacion[[#This Row],[ID SISTEMA DE INFORMACION]],[1]!ProyectosSGMO[[#All],[IDPROYECTO]:[DEPARTAMENTO]],3,FALSE)</f>
        <v>#REF!</v>
      </c>
      <c r="AR387" t="e">
        <f>VLOOKUP(TCoordinacion[[#This Row],[ID SISTEMA DE INFORMACION]],[1]!ProyectosSGMO[[#All],[IDPROYECTO]:[DEPARTAMENTO]],4,FALSE)</f>
        <v>#REF!</v>
      </c>
      <c r="AS387">
        <v>8381</v>
      </c>
    </row>
    <row r="388" spans="1:46" ht="54" hidden="1" customHeight="1" x14ac:dyDescent="0.3">
      <c r="A388" s="62">
        <v>9673</v>
      </c>
      <c r="B388" s="5" t="s">
        <v>2713</v>
      </c>
      <c r="C388" s="5">
        <v>3</v>
      </c>
      <c r="D388" s="6" t="s">
        <v>547</v>
      </c>
      <c r="E388" s="7" t="s">
        <v>2597</v>
      </c>
      <c r="F388" s="8" t="s">
        <v>2708</v>
      </c>
      <c r="G388" s="9" t="s">
        <v>51</v>
      </c>
      <c r="H388" s="20" t="s">
        <v>106</v>
      </c>
      <c r="I388" s="10">
        <v>626</v>
      </c>
      <c r="J388" s="11" t="s">
        <v>1718</v>
      </c>
      <c r="K388" s="30" t="s">
        <v>2714</v>
      </c>
      <c r="L388" s="31">
        <v>43570</v>
      </c>
      <c r="M388" s="31">
        <v>43600</v>
      </c>
      <c r="N388" s="32"/>
      <c r="O388" s="32"/>
      <c r="P388" s="20" t="s">
        <v>67</v>
      </c>
      <c r="Q388" s="33">
        <v>1</v>
      </c>
      <c r="R388" s="33">
        <v>0.96279999999999999</v>
      </c>
      <c r="S388" s="33">
        <v>-3.7200000000000011E-2</v>
      </c>
      <c r="T388" s="38"/>
      <c r="U388" s="38"/>
      <c r="V388" s="38">
        <v>43995</v>
      </c>
      <c r="W388" s="38">
        <v>44196</v>
      </c>
      <c r="X388" s="38" t="s">
        <v>68</v>
      </c>
      <c r="Y388" s="38">
        <v>0</v>
      </c>
      <c r="Z388" s="38">
        <v>43721</v>
      </c>
      <c r="AA388" s="38">
        <v>0</v>
      </c>
      <c r="AB388" s="38">
        <v>44168</v>
      </c>
      <c r="AC388" s="38">
        <v>0</v>
      </c>
      <c r="AD388" s="38">
        <v>44168</v>
      </c>
      <c r="AE388" s="20">
        <v>6</v>
      </c>
      <c r="AF388" s="20">
        <v>6</v>
      </c>
      <c r="AG388" s="9" t="s">
        <v>2710</v>
      </c>
      <c r="AH388" s="9" t="s">
        <v>2715</v>
      </c>
      <c r="AI388" s="10" t="s">
        <v>2712</v>
      </c>
      <c r="AJ388" s="46">
        <v>3013714336</v>
      </c>
      <c r="AK388" s="47">
        <v>1569073273</v>
      </c>
      <c r="AL388" s="47">
        <v>0</v>
      </c>
      <c r="AM388" s="47">
        <v>1569073273</v>
      </c>
      <c r="AN388" s="47"/>
      <c r="AO388" s="10" t="s">
        <v>1743</v>
      </c>
      <c r="AP388" s="10" t="s">
        <v>1743</v>
      </c>
      <c r="AQ388" t="e">
        <f>VLOOKUP(TCoordinacion[[#This Row],[ID SISTEMA DE INFORMACION]],[1]!ProyectosSGMO[[#All],[IDPROYECTO]:[DEPARTAMENTO]],3,FALSE)</f>
        <v>#REF!</v>
      </c>
      <c r="AR388" t="e">
        <f>VLOOKUP(TCoordinacion[[#This Row],[ID SISTEMA DE INFORMACION]],[1]!ProyectosSGMO[[#All],[IDPROYECTO]:[DEPARTAMENTO]],4,FALSE)</f>
        <v>#REF!</v>
      </c>
      <c r="AS388">
        <v>9673</v>
      </c>
    </row>
    <row r="389" spans="1:46" ht="54" hidden="1" customHeight="1" x14ac:dyDescent="0.3">
      <c r="A389" s="63">
        <v>9307</v>
      </c>
      <c r="B389" s="5" t="s">
        <v>2716</v>
      </c>
      <c r="C389" s="5">
        <v>3</v>
      </c>
      <c r="D389" s="6" t="s">
        <v>547</v>
      </c>
      <c r="E389" s="7" t="s">
        <v>2597</v>
      </c>
      <c r="F389" s="8" t="s">
        <v>2717</v>
      </c>
      <c r="G389" s="9" t="s">
        <v>51</v>
      </c>
      <c r="H389" s="20" t="s">
        <v>1717</v>
      </c>
      <c r="I389" s="10">
        <v>372</v>
      </c>
      <c r="J389" s="11" t="s">
        <v>1718</v>
      </c>
      <c r="K389" s="30" t="s">
        <v>2718</v>
      </c>
      <c r="L389" s="31">
        <v>43637</v>
      </c>
      <c r="M389" s="31">
        <v>43668</v>
      </c>
      <c r="N389" s="32"/>
      <c r="O389" s="32"/>
      <c r="P389" s="20" t="s">
        <v>67</v>
      </c>
      <c r="Q389" s="33">
        <v>1</v>
      </c>
      <c r="R389" s="33">
        <v>1</v>
      </c>
      <c r="S389" s="33">
        <v>0</v>
      </c>
      <c r="T389" s="38"/>
      <c r="U389" s="38"/>
      <c r="V389" s="38">
        <v>43875</v>
      </c>
      <c r="W389" s="38">
        <v>44196</v>
      </c>
      <c r="X389" s="38" t="s">
        <v>68</v>
      </c>
      <c r="Y389" s="38">
        <v>0</v>
      </c>
      <c r="Z389" s="38">
        <v>43700</v>
      </c>
      <c r="AA389" s="38">
        <v>0</v>
      </c>
      <c r="AB389" s="38">
        <v>43802</v>
      </c>
      <c r="AC389" s="38">
        <v>44035</v>
      </c>
      <c r="AD389" s="38">
        <v>44035</v>
      </c>
      <c r="AE389" s="20">
        <v>5</v>
      </c>
      <c r="AF389" s="20">
        <v>7</v>
      </c>
      <c r="AG389" s="9" t="s">
        <v>2719</v>
      </c>
      <c r="AH389" s="9" t="s">
        <v>2720</v>
      </c>
      <c r="AI389" s="10">
        <v>0</v>
      </c>
      <c r="AJ389" s="46">
        <v>3183308643</v>
      </c>
      <c r="AK389" s="47">
        <v>397092935.92000002</v>
      </c>
      <c r="AL389" s="47">
        <v>0</v>
      </c>
      <c r="AM389" s="47">
        <v>397092935.92000002</v>
      </c>
      <c r="AN389" s="47"/>
      <c r="AO389" s="10" t="s">
        <v>1743</v>
      </c>
      <c r="AP389" s="10" t="s">
        <v>1743</v>
      </c>
      <c r="AQ389" t="e">
        <f>VLOOKUP(TCoordinacion[[#This Row],[ID SISTEMA DE INFORMACION]],[1]!ProyectosSGMO[[#All],[IDPROYECTO]:[DEPARTAMENTO]],3,FALSE)</f>
        <v>#REF!</v>
      </c>
      <c r="AR389" t="e">
        <f>VLOOKUP(TCoordinacion[[#This Row],[ID SISTEMA DE INFORMACION]],[1]!ProyectosSGMO[[#All],[IDPROYECTO]:[DEPARTAMENTO]],4,FALSE)</f>
        <v>#REF!</v>
      </c>
      <c r="AS389">
        <v>9307</v>
      </c>
    </row>
    <row r="390" spans="1:46" ht="54" hidden="1" customHeight="1" x14ac:dyDescent="0.3">
      <c r="A390" s="62">
        <v>15628</v>
      </c>
      <c r="B390" s="5" t="s">
        <v>2721</v>
      </c>
      <c r="C390" s="5">
        <v>4</v>
      </c>
      <c r="D390" s="6" t="s">
        <v>48</v>
      </c>
      <c r="E390" s="7" t="s">
        <v>2722</v>
      </c>
      <c r="F390" s="8" t="s">
        <v>2723</v>
      </c>
      <c r="G390" s="9" t="s">
        <v>65</v>
      </c>
      <c r="H390" s="9" t="s">
        <v>2637</v>
      </c>
      <c r="I390" s="10">
        <v>244</v>
      </c>
      <c r="J390" s="11" t="s">
        <v>1701</v>
      </c>
      <c r="K390" s="30" t="s">
        <v>2724</v>
      </c>
      <c r="L390" s="31">
        <v>0</v>
      </c>
      <c r="M390" s="31">
        <v>0</v>
      </c>
      <c r="N390" s="32"/>
      <c r="O390" s="32"/>
      <c r="P390" s="20" t="s">
        <v>123</v>
      </c>
      <c r="Q390" s="33">
        <v>0</v>
      </c>
      <c r="R390" s="33">
        <v>0</v>
      </c>
      <c r="S390" s="33">
        <v>0</v>
      </c>
      <c r="T390" s="38"/>
      <c r="U390" s="38"/>
      <c r="V390" s="38">
        <v>0</v>
      </c>
      <c r="W390" s="38">
        <v>0</v>
      </c>
      <c r="X390" s="38" t="s">
        <v>794</v>
      </c>
      <c r="Y390" s="38">
        <v>0</v>
      </c>
      <c r="Z390" s="38">
        <v>0</v>
      </c>
      <c r="AA390" s="38">
        <v>0</v>
      </c>
      <c r="AB390" s="38">
        <v>0</v>
      </c>
      <c r="AC390" s="38">
        <v>0</v>
      </c>
      <c r="AD390" s="38">
        <v>0</v>
      </c>
      <c r="AE390" s="20">
        <v>4</v>
      </c>
      <c r="AF390" s="20">
        <v>0</v>
      </c>
      <c r="AG390" s="9" t="s">
        <v>2725</v>
      </c>
      <c r="AH390" s="9">
        <v>0</v>
      </c>
      <c r="AI390" s="10">
        <v>0</v>
      </c>
      <c r="AJ390" s="46">
        <v>0</v>
      </c>
      <c r="AK390" s="47">
        <v>0</v>
      </c>
      <c r="AL390" s="47">
        <v>0</v>
      </c>
      <c r="AM390" s="47">
        <v>0</v>
      </c>
      <c r="AN390" s="71">
        <v>4337775960</v>
      </c>
      <c r="AO390" s="10" t="s">
        <v>1704</v>
      </c>
      <c r="AP390" s="10" t="s">
        <v>1705</v>
      </c>
      <c r="AQ390" t="e">
        <f>VLOOKUP(TCoordinacion[[#This Row],[ID SISTEMA DE INFORMACION]],[1]!ProyectosSGMO[[#All],[IDPROYECTO]:[DEPARTAMENTO]],3,FALSE)</f>
        <v>#REF!</v>
      </c>
      <c r="AR390" t="e">
        <f>VLOOKUP(TCoordinacion[[#This Row],[ID SISTEMA DE INFORMACION]],[1]!ProyectosSGMO[[#All],[IDPROYECTO]:[DEPARTAMENTO]],4,FALSE)</f>
        <v>#REF!</v>
      </c>
      <c r="AS390">
        <v>15628</v>
      </c>
    </row>
    <row r="391" spans="1:46" ht="54" hidden="1" customHeight="1" x14ac:dyDescent="0.3">
      <c r="A391" s="63">
        <v>15669</v>
      </c>
      <c r="B391" s="5" t="s">
        <v>2726</v>
      </c>
      <c r="C391" s="5">
        <v>4</v>
      </c>
      <c r="D391" s="6" t="s">
        <v>48</v>
      </c>
      <c r="E391" s="7" t="s">
        <v>2722</v>
      </c>
      <c r="F391" s="8" t="s">
        <v>2723</v>
      </c>
      <c r="G391" s="9" t="s">
        <v>65</v>
      </c>
      <c r="H391" s="9" t="s">
        <v>65</v>
      </c>
      <c r="I391" s="10">
        <v>244</v>
      </c>
      <c r="J391" s="11" t="s">
        <v>1701</v>
      </c>
      <c r="K391" s="30" t="s">
        <v>2727</v>
      </c>
      <c r="L391" s="31">
        <v>0</v>
      </c>
      <c r="M391" s="31">
        <v>0</v>
      </c>
      <c r="N391" s="32"/>
      <c r="O391" s="32"/>
      <c r="P391" s="20" t="s">
        <v>123</v>
      </c>
      <c r="Q391" s="33">
        <v>0</v>
      </c>
      <c r="R391" s="33">
        <v>0</v>
      </c>
      <c r="S391" s="33">
        <v>0</v>
      </c>
      <c r="T391" s="38"/>
      <c r="U391" s="38"/>
      <c r="V391" s="38">
        <v>0</v>
      </c>
      <c r="W391" s="38">
        <v>0</v>
      </c>
      <c r="X391" s="38" t="s">
        <v>794</v>
      </c>
      <c r="Y391" s="38">
        <v>0</v>
      </c>
      <c r="Z391" s="38">
        <v>0</v>
      </c>
      <c r="AA391" s="38">
        <v>0</v>
      </c>
      <c r="AB391" s="38">
        <v>0</v>
      </c>
      <c r="AC391" s="38">
        <v>0</v>
      </c>
      <c r="AD391" s="38">
        <v>0</v>
      </c>
      <c r="AE391" s="20">
        <v>4</v>
      </c>
      <c r="AF391" s="20">
        <v>0</v>
      </c>
      <c r="AG391" s="9" t="s">
        <v>2725</v>
      </c>
      <c r="AH391" s="9">
        <v>0</v>
      </c>
      <c r="AI391" s="10">
        <v>0</v>
      </c>
      <c r="AJ391" s="46">
        <v>0</v>
      </c>
      <c r="AK391" s="47">
        <v>0</v>
      </c>
      <c r="AL391" s="47">
        <v>0</v>
      </c>
      <c r="AM391" s="47">
        <v>0</v>
      </c>
      <c r="AN391" s="71">
        <v>1158282720</v>
      </c>
      <c r="AO391" s="10" t="s">
        <v>1704</v>
      </c>
      <c r="AP391" s="10" t="s">
        <v>1705</v>
      </c>
      <c r="AQ391" t="e">
        <f>VLOOKUP(TCoordinacion[[#This Row],[ID SISTEMA DE INFORMACION]],[1]!ProyectosSGMO[[#All],[IDPROYECTO]:[DEPARTAMENTO]],3,FALSE)</f>
        <v>#REF!</v>
      </c>
      <c r="AR391" t="e">
        <f>VLOOKUP(TCoordinacion[[#This Row],[ID SISTEMA DE INFORMACION]],[1]!ProyectosSGMO[[#All],[IDPROYECTO]:[DEPARTAMENTO]],4,FALSE)</f>
        <v>#REF!</v>
      </c>
      <c r="AS391" s="69">
        <v>15629</v>
      </c>
      <c r="AT391" s="69" t="s">
        <v>381</v>
      </c>
    </row>
    <row r="392" spans="1:46" ht="54" hidden="1" customHeight="1" x14ac:dyDescent="0.3">
      <c r="A392" s="63">
        <v>15669</v>
      </c>
      <c r="B392" s="5" t="s">
        <v>2728</v>
      </c>
      <c r="C392" s="5">
        <v>4</v>
      </c>
      <c r="D392" s="6" t="s">
        <v>48</v>
      </c>
      <c r="E392" s="7" t="s">
        <v>2729</v>
      </c>
      <c r="F392" s="8" t="s">
        <v>2730</v>
      </c>
      <c r="G392" s="9" t="s">
        <v>65</v>
      </c>
      <c r="H392" s="9" t="s">
        <v>65</v>
      </c>
      <c r="I392" s="10">
        <v>244</v>
      </c>
      <c r="J392" s="11" t="s">
        <v>1701</v>
      </c>
      <c r="K392" s="30" t="s">
        <v>2731</v>
      </c>
      <c r="L392" s="31">
        <v>0</v>
      </c>
      <c r="M392" s="31">
        <v>0</v>
      </c>
      <c r="N392" s="32"/>
      <c r="O392" s="32"/>
      <c r="P392" s="20" t="s">
        <v>123</v>
      </c>
      <c r="Q392" s="33">
        <v>0</v>
      </c>
      <c r="R392" s="33">
        <v>0</v>
      </c>
      <c r="S392" s="33">
        <v>0</v>
      </c>
      <c r="T392" s="38"/>
      <c r="U392" s="38"/>
      <c r="V392" s="38">
        <v>0</v>
      </c>
      <c r="W392" s="38">
        <v>0</v>
      </c>
      <c r="X392" s="38" t="s">
        <v>794</v>
      </c>
      <c r="Y392" s="38">
        <v>0</v>
      </c>
      <c r="Z392" s="38">
        <v>0</v>
      </c>
      <c r="AA392" s="38">
        <v>0</v>
      </c>
      <c r="AB392" s="38">
        <v>0</v>
      </c>
      <c r="AC392" s="38">
        <v>0</v>
      </c>
      <c r="AD392" s="38">
        <v>0</v>
      </c>
      <c r="AE392" s="20">
        <v>3</v>
      </c>
      <c r="AF392" s="20">
        <v>0</v>
      </c>
      <c r="AG392" s="9" t="s">
        <v>2725</v>
      </c>
      <c r="AH392" s="9">
        <v>0</v>
      </c>
      <c r="AI392" s="10">
        <v>0</v>
      </c>
      <c r="AJ392" s="46">
        <v>0</v>
      </c>
      <c r="AK392" s="47">
        <v>0</v>
      </c>
      <c r="AL392" s="47">
        <v>0</v>
      </c>
      <c r="AM392" s="47">
        <v>0</v>
      </c>
      <c r="AN392" s="71">
        <v>1158282720</v>
      </c>
      <c r="AO392" s="10" t="s">
        <v>1704</v>
      </c>
      <c r="AP392" s="10" t="s">
        <v>1705</v>
      </c>
      <c r="AQ392" t="e">
        <f>VLOOKUP(TCoordinacion[[#This Row],[ID SISTEMA DE INFORMACION]],[1]!ProyectosSGMO[[#All],[IDPROYECTO]:[DEPARTAMENTO]],3,FALSE)</f>
        <v>#REF!</v>
      </c>
      <c r="AR392" t="e">
        <f>VLOOKUP(TCoordinacion[[#This Row],[ID SISTEMA DE INFORMACION]],[1]!ProyectosSGMO[[#All],[IDPROYECTO]:[DEPARTAMENTO]],4,FALSE)</f>
        <v>#REF!</v>
      </c>
      <c r="AS392" s="69">
        <v>15651</v>
      </c>
      <c r="AT392" s="69" t="s">
        <v>381</v>
      </c>
    </row>
    <row r="393" spans="1:46" ht="54" hidden="1" customHeight="1" x14ac:dyDescent="0.3">
      <c r="A393" s="63">
        <v>15669</v>
      </c>
      <c r="B393" s="5" t="s">
        <v>2732</v>
      </c>
      <c r="C393" s="5">
        <v>4</v>
      </c>
      <c r="D393" s="6" t="s">
        <v>48</v>
      </c>
      <c r="E393" s="7" t="s">
        <v>2729</v>
      </c>
      <c r="F393" s="8" t="s">
        <v>2733</v>
      </c>
      <c r="G393" s="9" t="s">
        <v>65</v>
      </c>
      <c r="H393" s="9" t="s">
        <v>65</v>
      </c>
      <c r="I393" s="10">
        <v>244</v>
      </c>
      <c r="J393" s="11" t="s">
        <v>1701</v>
      </c>
      <c r="K393" s="30" t="s">
        <v>2734</v>
      </c>
      <c r="L393" s="31">
        <v>0</v>
      </c>
      <c r="M393" s="31">
        <v>0</v>
      </c>
      <c r="N393" s="32"/>
      <c r="O393" s="32"/>
      <c r="P393" s="20" t="s">
        <v>123</v>
      </c>
      <c r="Q393" s="33">
        <v>0</v>
      </c>
      <c r="R393" s="33">
        <v>0</v>
      </c>
      <c r="S393" s="33">
        <v>0</v>
      </c>
      <c r="T393" s="38"/>
      <c r="U393" s="38"/>
      <c r="V393" s="38">
        <v>0</v>
      </c>
      <c r="W393" s="38">
        <v>0</v>
      </c>
      <c r="X393" s="38" t="s">
        <v>794</v>
      </c>
      <c r="Y393" s="38">
        <v>0</v>
      </c>
      <c r="Z393" s="38">
        <v>0</v>
      </c>
      <c r="AA393" s="38">
        <v>0</v>
      </c>
      <c r="AB393" s="38">
        <v>0</v>
      </c>
      <c r="AC393" s="38">
        <v>0</v>
      </c>
      <c r="AD393" s="38">
        <v>0</v>
      </c>
      <c r="AE393" s="20">
        <v>3</v>
      </c>
      <c r="AF393" s="20">
        <v>0</v>
      </c>
      <c r="AG393" s="9" t="s">
        <v>2725</v>
      </c>
      <c r="AH393" s="9">
        <v>0</v>
      </c>
      <c r="AI393" s="10">
        <v>0</v>
      </c>
      <c r="AJ393" s="46">
        <v>0</v>
      </c>
      <c r="AK393" s="47">
        <v>0</v>
      </c>
      <c r="AL393" s="47">
        <v>0</v>
      </c>
      <c r="AM393" s="47">
        <v>0</v>
      </c>
      <c r="AN393" s="71">
        <v>1158282720</v>
      </c>
      <c r="AO393" s="10" t="s">
        <v>1704</v>
      </c>
      <c r="AP393" s="10" t="s">
        <v>1705</v>
      </c>
      <c r="AQ393" t="e">
        <f>VLOOKUP(TCoordinacion[[#This Row],[ID SISTEMA DE INFORMACION]],[1]!ProyectosSGMO[[#All],[IDPROYECTO]:[DEPARTAMENTO]],3,FALSE)</f>
        <v>#REF!</v>
      </c>
      <c r="AR393" t="e">
        <f>VLOOKUP(TCoordinacion[[#This Row],[ID SISTEMA DE INFORMACION]],[1]!ProyectosSGMO[[#All],[IDPROYECTO]:[DEPARTAMENTO]],4,FALSE)</f>
        <v>#REF!</v>
      </c>
      <c r="AS393" s="69">
        <v>15652</v>
      </c>
      <c r="AT393" s="69" t="s">
        <v>381</v>
      </c>
    </row>
    <row r="394" spans="1:46" ht="54" hidden="1" customHeight="1" x14ac:dyDescent="0.3">
      <c r="A394" s="63">
        <v>9736</v>
      </c>
      <c r="B394" s="5" t="s">
        <v>2735</v>
      </c>
      <c r="C394" s="5">
        <v>4</v>
      </c>
      <c r="D394" s="6" t="s">
        <v>48</v>
      </c>
      <c r="E394" s="7" t="s">
        <v>2736</v>
      </c>
      <c r="F394" s="8" t="s">
        <v>2737</v>
      </c>
      <c r="G394" s="9" t="s">
        <v>51</v>
      </c>
      <c r="H394" s="20" t="s">
        <v>1754</v>
      </c>
      <c r="I394" s="10">
        <v>302</v>
      </c>
      <c r="J394" s="11" t="s">
        <v>1718</v>
      </c>
      <c r="K394" s="30" t="s">
        <v>2738</v>
      </c>
      <c r="L394" s="31">
        <v>43591</v>
      </c>
      <c r="M394" s="31">
        <v>43620</v>
      </c>
      <c r="N394" s="32"/>
      <c r="O394" s="32"/>
      <c r="P394" s="20" t="s">
        <v>67</v>
      </c>
      <c r="Q394" s="33">
        <v>1</v>
      </c>
      <c r="R394" s="33">
        <v>1</v>
      </c>
      <c r="S394" s="33">
        <v>0</v>
      </c>
      <c r="T394" s="38"/>
      <c r="U394" s="38"/>
      <c r="V394" s="38">
        <v>43864</v>
      </c>
      <c r="W394" s="38">
        <v>44196</v>
      </c>
      <c r="X394" s="38" t="s">
        <v>68</v>
      </c>
      <c r="Y394" s="38">
        <v>0</v>
      </c>
      <c r="Z394" s="38">
        <v>43679</v>
      </c>
      <c r="AA394" s="38">
        <v>0</v>
      </c>
      <c r="AB394" s="38">
        <v>43755</v>
      </c>
      <c r="AC394" s="38">
        <v>44302</v>
      </c>
      <c r="AD394" s="38">
        <v>44302</v>
      </c>
      <c r="AE394" s="20">
        <v>8</v>
      </c>
      <c r="AF394" s="20">
        <v>8</v>
      </c>
      <c r="AG394" s="9" t="s">
        <v>2739</v>
      </c>
      <c r="AH394" s="9" t="s">
        <v>2740</v>
      </c>
      <c r="AI394" s="10" t="s">
        <v>2741</v>
      </c>
      <c r="AJ394" s="46">
        <v>3014891900</v>
      </c>
      <c r="AK394" s="47">
        <v>1814514636</v>
      </c>
      <c r="AL394" s="47">
        <v>0</v>
      </c>
      <c r="AM394" s="47">
        <v>1814514636</v>
      </c>
      <c r="AN394" s="47"/>
      <c r="AO394" s="10" t="s">
        <v>1743</v>
      </c>
      <c r="AP394" s="10" t="s">
        <v>1743</v>
      </c>
      <c r="AQ394" t="e">
        <f>VLOOKUP(TCoordinacion[[#This Row],[ID SISTEMA DE INFORMACION]],[1]!ProyectosSGMO[[#All],[IDPROYECTO]:[DEPARTAMENTO]],3,FALSE)</f>
        <v>#REF!</v>
      </c>
      <c r="AR394" t="e">
        <f>VLOOKUP(TCoordinacion[[#This Row],[ID SISTEMA DE INFORMACION]],[1]!ProyectosSGMO[[#All],[IDPROYECTO]:[DEPARTAMENTO]],4,FALSE)</f>
        <v>#REF!</v>
      </c>
      <c r="AS394">
        <v>9736</v>
      </c>
    </row>
    <row r="395" spans="1:46" ht="54" hidden="1" customHeight="1" x14ac:dyDescent="0.3">
      <c r="A395" s="63">
        <v>7348</v>
      </c>
      <c r="B395" s="5" t="s">
        <v>2742</v>
      </c>
      <c r="C395" s="5">
        <v>4</v>
      </c>
      <c r="D395" s="6" t="s">
        <v>48</v>
      </c>
      <c r="E395" s="7" t="s">
        <v>2722</v>
      </c>
      <c r="F395" s="8" t="s">
        <v>2743</v>
      </c>
      <c r="G395" s="9" t="s">
        <v>65</v>
      </c>
      <c r="H395" s="9" t="s">
        <v>65</v>
      </c>
      <c r="I395" s="10">
        <v>319</v>
      </c>
      <c r="J395" s="11" t="s">
        <v>1701</v>
      </c>
      <c r="K395" s="30" t="s">
        <v>1693</v>
      </c>
      <c r="L395" s="31">
        <v>43570</v>
      </c>
      <c r="M395" s="31">
        <v>43641</v>
      </c>
      <c r="N395" s="32"/>
      <c r="O395" s="32"/>
      <c r="P395" s="20" t="s">
        <v>2744</v>
      </c>
      <c r="Q395" s="33">
        <v>0</v>
      </c>
      <c r="R395" s="33">
        <v>0</v>
      </c>
      <c r="S395" s="33">
        <v>0</v>
      </c>
      <c r="T395" s="38"/>
      <c r="U395" s="38"/>
      <c r="V395" s="38">
        <v>44483</v>
      </c>
      <c r="W395" s="38">
        <v>0</v>
      </c>
      <c r="X395" s="38" t="s">
        <v>794</v>
      </c>
      <c r="Y395" s="38">
        <v>0</v>
      </c>
      <c r="Z395" s="38">
        <v>0</v>
      </c>
      <c r="AA395" s="38">
        <v>0</v>
      </c>
      <c r="AB395" s="38">
        <v>0</v>
      </c>
      <c r="AC395" s="38">
        <v>0</v>
      </c>
      <c r="AD395" s="38">
        <v>0</v>
      </c>
      <c r="AE395" s="20">
        <v>6</v>
      </c>
      <c r="AF395" s="20">
        <v>6</v>
      </c>
      <c r="AG395" s="9" t="s">
        <v>2745</v>
      </c>
      <c r="AH395" s="9" t="s">
        <v>2746</v>
      </c>
      <c r="AI395" s="10" t="s">
        <v>2747</v>
      </c>
      <c r="AJ395" s="46" t="s">
        <v>2748</v>
      </c>
      <c r="AK395" s="47">
        <v>974576271</v>
      </c>
      <c r="AL395" s="47">
        <v>0</v>
      </c>
      <c r="AM395" s="47">
        <v>974576271</v>
      </c>
      <c r="AN395" s="71">
        <v>974576271</v>
      </c>
      <c r="AO395" s="10" t="s">
        <v>1565</v>
      </c>
      <c r="AP395" s="10" t="s">
        <v>804</v>
      </c>
      <c r="AQ395" t="e">
        <f>VLOOKUP(TCoordinacion[[#This Row],[ID SISTEMA DE INFORMACION]],[1]!ProyectosSGMO[[#All],[IDPROYECTO]:[DEPARTAMENTO]],3,FALSE)</f>
        <v>#REF!</v>
      </c>
      <c r="AR395" t="e">
        <f>VLOOKUP(TCoordinacion[[#This Row],[ID SISTEMA DE INFORMACION]],[1]!ProyectosSGMO[[#All],[IDPROYECTO]:[DEPARTAMENTO]],4,FALSE)</f>
        <v>#REF!</v>
      </c>
      <c r="AS395">
        <v>7348</v>
      </c>
    </row>
    <row r="396" spans="1:46" ht="54" hidden="1" customHeight="1" x14ac:dyDescent="0.3">
      <c r="A396" s="62">
        <v>7440</v>
      </c>
      <c r="B396" s="5" t="s">
        <v>2749</v>
      </c>
      <c r="C396" s="5">
        <v>4</v>
      </c>
      <c r="D396" s="6" t="s">
        <v>48</v>
      </c>
      <c r="E396" s="7" t="s">
        <v>2722</v>
      </c>
      <c r="F396" s="8" t="s">
        <v>2750</v>
      </c>
      <c r="G396" s="9" t="s">
        <v>65</v>
      </c>
      <c r="H396" s="9" t="s">
        <v>65</v>
      </c>
      <c r="I396" s="10">
        <v>321</v>
      </c>
      <c r="J396" s="11" t="s">
        <v>1701</v>
      </c>
      <c r="K396" s="30" t="s">
        <v>1693</v>
      </c>
      <c r="L396" s="31">
        <v>43591</v>
      </c>
      <c r="M396" s="31">
        <v>43612</v>
      </c>
      <c r="N396" s="32"/>
      <c r="O396" s="32"/>
      <c r="P396" s="20" t="s">
        <v>67</v>
      </c>
      <c r="Q396" s="33">
        <v>0.99950000000000006</v>
      </c>
      <c r="R396" s="33">
        <v>1</v>
      </c>
      <c r="S396" s="33">
        <v>4.9999999999994493E-4</v>
      </c>
      <c r="T396" s="38"/>
      <c r="U396" s="38"/>
      <c r="V396" s="38">
        <v>44294</v>
      </c>
      <c r="W396" s="38">
        <v>0</v>
      </c>
      <c r="X396" s="38" t="s">
        <v>68</v>
      </c>
      <c r="Y396" s="38">
        <v>44393</v>
      </c>
      <c r="Z396" s="38">
        <v>44393</v>
      </c>
      <c r="AA396" s="38">
        <v>44459</v>
      </c>
      <c r="AB396" s="38">
        <v>44460</v>
      </c>
      <c r="AC396" s="38">
        <v>44671</v>
      </c>
      <c r="AD396" s="38">
        <v>44671</v>
      </c>
      <c r="AE396" s="20">
        <v>6</v>
      </c>
      <c r="AF396" s="20">
        <v>6</v>
      </c>
      <c r="AG396" s="9" t="s">
        <v>2751</v>
      </c>
      <c r="AH396" s="9" t="s">
        <v>2752</v>
      </c>
      <c r="AI396" s="10" t="s">
        <v>2753</v>
      </c>
      <c r="AJ396" s="46" t="s">
        <v>2754</v>
      </c>
      <c r="AK396" s="47">
        <v>974576271</v>
      </c>
      <c r="AL396" s="47">
        <v>0</v>
      </c>
      <c r="AM396" s="47">
        <v>974576271</v>
      </c>
      <c r="AN396" s="71">
        <v>974576271</v>
      </c>
      <c r="AO396" s="10" t="s">
        <v>427</v>
      </c>
      <c r="AP396" s="10" t="s">
        <v>461</v>
      </c>
      <c r="AQ396" t="e">
        <f>VLOOKUP(TCoordinacion[[#This Row],[ID SISTEMA DE INFORMACION]],[1]!ProyectosSGMO[[#All],[IDPROYECTO]:[DEPARTAMENTO]],3,FALSE)</f>
        <v>#REF!</v>
      </c>
      <c r="AR396" t="e">
        <f>VLOOKUP(TCoordinacion[[#This Row],[ID SISTEMA DE INFORMACION]],[1]!ProyectosSGMO[[#All],[IDPROYECTO]:[DEPARTAMENTO]],4,FALSE)</f>
        <v>#REF!</v>
      </c>
      <c r="AS396">
        <v>7440</v>
      </c>
    </row>
    <row r="397" spans="1:46" ht="54" hidden="1" customHeight="1" x14ac:dyDescent="0.3">
      <c r="A397" s="62">
        <v>7362</v>
      </c>
      <c r="B397" s="5" t="s">
        <v>2755</v>
      </c>
      <c r="C397" s="5">
        <v>4</v>
      </c>
      <c r="D397" s="6" t="s">
        <v>48</v>
      </c>
      <c r="E397" s="7" t="s">
        <v>2722</v>
      </c>
      <c r="F397" s="8" t="s">
        <v>2756</v>
      </c>
      <c r="G397" s="9" t="s">
        <v>65</v>
      </c>
      <c r="H397" s="9" t="s">
        <v>65</v>
      </c>
      <c r="I397" s="10">
        <v>322</v>
      </c>
      <c r="J397" s="11" t="s">
        <v>1701</v>
      </c>
      <c r="K397" s="30" t="s">
        <v>1693</v>
      </c>
      <c r="L397" s="31">
        <v>43591</v>
      </c>
      <c r="M397" s="31">
        <v>0</v>
      </c>
      <c r="N397" s="32"/>
      <c r="O397" s="32"/>
      <c r="P397" s="20" t="s">
        <v>67</v>
      </c>
      <c r="Q397" s="33">
        <v>1</v>
      </c>
      <c r="R397" s="33">
        <v>1</v>
      </c>
      <c r="S397" s="33">
        <v>0</v>
      </c>
      <c r="T397" s="38"/>
      <c r="U397" s="38"/>
      <c r="V397" s="38">
        <v>44628</v>
      </c>
      <c r="W397" s="38">
        <v>0</v>
      </c>
      <c r="X397" s="38" t="s">
        <v>68</v>
      </c>
      <c r="Y397" s="38">
        <v>44221</v>
      </c>
      <c r="Z397" s="38">
        <v>44221</v>
      </c>
      <c r="AA397" s="38">
        <v>44351</v>
      </c>
      <c r="AB397" s="38">
        <v>44351</v>
      </c>
      <c r="AC397" s="38">
        <v>44754</v>
      </c>
      <c r="AD397" s="38">
        <v>0</v>
      </c>
      <c r="AE397" s="20">
        <v>6</v>
      </c>
      <c r="AF397" s="20">
        <v>6</v>
      </c>
      <c r="AG397" s="9" t="s">
        <v>2757</v>
      </c>
      <c r="AH397" s="9" t="s">
        <v>2758</v>
      </c>
      <c r="AI397" s="10" t="s">
        <v>2759</v>
      </c>
      <c r="AJ397" s="46" t="s">
        <v>2760</v>
      </c>
      <c r="AK397" s="47">
        <v>969703390</v>
      </c>
      <c r="AL397" s="47">
        <v>0</v>
      </c>
      <c r="AM397" s="47">
        <v>969703390</v>
      </c>
      <c r="AN397" s="71">
        <v>974576271</v>
      </c>
      <c r="AO397" s="10" t="s">
        <v>427</v>
      </c>
      <c r="AP397" s="10" t="s">
        <v>461</v>
      </c>
      <c r="AQ397" t="e">
        <f>VLOOKUP(TCoordinacion[[#This Row],[ID SISTEMA DE INFORMACION]],[1]!ProyectosSGMO[[#All],[IDPROYECTO]:[DEPARTAMENTO]],3,FALSE)</f>
        <v>#REF!</v>
      </c>
      <c r="AR397" t="e">
        <f>VLOOKUP(TCoordinacion[[#This Row],[ID SISTEMA DE INFORMACION]],[1]!ProyectosSGMO[[#All],[IDPROYECTO]:[DEPARTAMENTO]],4,FALSE)</f>
        <v>#REF!</v>
      </c>
      <c r="AS397">
        <v>7362</v>
      </c>
    </row>
    <row r="398" spans="1:46" ht="54" hidden="1" customHeight="1" x14ac:dyDescent="0.3">
      <c r="A398" s="62">
        <v>8524</v>
      </c>
      <c r="B398" s="5" t="s">
        <v>2761</v>
      </c>
      <c r="C398" s="5">
        <v>4</v>
      </c>
      <c r="D398" s="6" t="s">
        <v>48</v>
      </c>
      <c r="E398" s="7" t="s">
        <v>2736</v>
      </c>
      <c r="F398" s="8" t="s">
        <v>2762</v>
      </c>
      <c r="G398" s="9" t="s">
        <v>51</v>
      </c>
      <c r="H398" s="20" t="s">
        <v>1754</v>
      </c>
      <c r="I398" s="10">
        <v>323</v>
      </c>
      <c r="J398" s="11" t="s">
        <v>1718</v>
      </c>
      <c r="K398" s="30" t="s">
        <v>2763</v>
      </c>
      <c r="L398" s="31">
        <v>43591</v>
      </c>
      <c r="M398" s="31">
        <v>43633</v>
      </c>
      <c r="N398" s="32"/>
      <c r="O398" s="32"/>
      <c r="P398" s="20" t="s">
        <v>67</v>
      </c>
      <c r="Q398" s="33">
        <v>1</v>
      </c>
      <c r="R398" s="33">
        <v>1</v>
      </c>
      <c r="S398" s="33">
        <v>0</v>
      </c>
      <c r="T398" s="38"/>
      <c r="U398" s="38"/>
      <c r="V398" s="38">
        <v>44055</v>
      </c>
      <c r="W398" s="38">
        <v>44196</v>
      </c>
      <c r="X398" s="38" t="s">
        <v>68</v>
      </c>
      <c r="Y398" s="38">
        <v>0</v>
      </c>
      <c r="Z398" s="38">
        <v>43739</v>
      </c>
      <c r="AA398" s="38">
        <v>0</v>
      </c>
      <c r="AB398" s="38">
        <v>44413</v>
      </c>
      <c r="AC398" s="38">
        <v>0</v>
      </c>
      <c r="AD398" s="38">
        <v>44413</v>
      </c>
      <c r="AE398" s="20">
        <v>4</v>
      </c>
      <c r="AF398" s="20">
        <v>8</v>
      </c>
      <c r="AG398" s="9" t="s">
        <v>2764</v>
      </c>
      <c r="AH398" s="9" t="s">
        <v>2765</v>
      </c>
      <c r="AI398" s="10" t="s">
        <v>2766</v>
      </c>
      <c r="AJ398" s="46" t="s">
        <v>2767</v>
      </c>
      <c r="AK398" s="47">
        <v>999994661</v>
      </c>
      <c r="AL398" s="47">
        <v>0</v>
      </c>
      <c r="AM398" s="47">
        <v>999994661</v>
      </c>
      <c r="AN398" s="72"/>
      <c r="AO398" s="10" t="s">
        <v>1743</v>
      </c>
      <c r="AP398" s="10" t="s">
        <v>1743</v>
      </c>
      <c r="AQ398" t="e">
        <f>VLOOKUP(TCoordinacion[[#This Row],[ID SISTEMA DE INFORMACION]],[1]!ProyectosSGMO[[#All],[IDPROYECTO]:[DEPARTAMENTO]],3,FALSE)</f>
        <v>#REF!</v>
      </c>
      <c r="AR398" t="e">
        <f>VLOOKUP(TCoordinacion[[#This Row],[ID SISTEMA DE INFORMACION]],[1]!ProyectosSGMO[[#All],[IDPROYECTO]:[DEPARTAMENTO]],4,FALSE)</f>
        <v>#REF!</v>
      </c>
      <c r="AS398">
        <v>8524</v>
      </c>
    </row>
    <row r="399" spans="1:46" ht="54" hidden="1" customHeight="1" x14ac:dyDescent="0.3">
      <c r="A399" s="62">
        <v>8434</v>
      </c>
      <c r="B399" s="5" t="s">
        <v>2768</v>
      </c>
      <c r="C399" s="5">
        <v>4</v>
      </c>
      <c r="D399" s="6" t="s">
        <v>48</v>
      </c>
      <c r="E399" s="7" t="s">
        <v>2736</v>
      </c>
      <c r="F399" s="8" t="s">
        <v>2769</v>
      </c>
      <c r="G399" s="9" t="s">
        <v>51</v>
      </c>
      <c r="H399" s="20" t="s">
        <v>1754</v>
      </c>
      <c r="I399" s="10">
        <v>324</v>
      </c>
      <c r="J399" s="11" t="s">
        <v>1718</v>
      </c>
      <c r="K399" s="30" t="s">
        <v>2770</v>
      </c>
      <c r="L399" s="31">
        <v>43570</v>
      </c>
      <c r="M399" s="31">
        <v>43605</v>
      </c>
      <c r="N399" s="32"/>
      <c r="O399" s="32"/>
      <c r="P399" s="20" t="s">
        <v>67</v>
      </c>
      <c r="Q399" s="33">
        <v>1</v>
      </c>
      <c r="R399" s="33">
        <v>1</v>
      </c>
      <c r="S399" s="33">
        <v>0</v>
      </c>
      <c r="T399" s="38"/>
      <c r="U399" s="38"/>
      <c r="V399" s="38">
        <v>43799</v>
      </c>
      <c r="W399" s="38">
        <v>44196</v>
      </c>
      <c r="X399" s="38" t="s">
        <v>68</v>
      </c>
      <c r="Y399" s="38">
        <v>0</v>
      </c>
      <c r="Z399" s="38">
        <v>43692</v>
      </c>
      <c r="AA399" s="38">
        <v>0</v>
      </c>
      <c r="AB399" s="38">
        <v>43748</v>
      </c>
      <c r="AC399" s="38">
        <v>44175</v>
      </c>
      <c r="AD399" s="38">
        <v>44175</v>
      </c>
      <c r="AE399" s="20">
        <v>6</v>
      </c>
      <c r="AF399" s="20">
        <v>6.5</v>
      </c>
      <c r="AG399" s="9" t="s">
        <v>2739</v>
      </c>
      <c r="AH399" s="9" t="s">
        <v>2771</v>
      </c>
      <c r="AI399" s="10" t="s">
        <v>2772</v>
      </c>
      <c r="AJ399" s="46" t="s">
        <v>2773</v>
      </c>
      <c r="AK399" s="47">
        <v>1174354203</v>
      </c>
      <c r="AL399" s="47">
        <v>259123940</v>
      </c>
      <c r="AM399" s="47">
        <v>1433478143</v>
      </c>
      <c r="AN399" s="71">
        <v>1177920127</v>
      </c>
      <c r="AO399" s="10" t="s">
        <v>1743</v>
      </c>
      <c r="AP399" s="10" t="s">
        <v>1743</v>
      </c>
      <c r="AQ399" t="e">
        <f>VLOOKUP(TCoordinacion[[#This Row],[ID SISTEMA DE INFORMACION]],[1]!ProyectosSGMO[[#All],[IDPROYECTO]:[DEPARTAMENTO]],3,FALSE)</f>
        <v>#REF!</v>
      </c>
      <c r="AR399" t="e">
        <f>VLOOKUP(TCoordinacion[[#This Row],[ID SISTEMA DE INFORMACION]],[1]!ProyectosSGMO[[#All],[IDPROYECTO]:[DEPARTAMENTO]],4,FALSE)</f>
        <v>#REF!</v>
      </c>
      <c r="AS399">
        <v>8434</v>
      </c>
    </row>
    <row r="400" spans="1:46" ht="54" hidden="1" customHeight="1" x14ac:dyDescent="0.3">
      <c r="A400" s="62">
        <v>9305</v>
      </c>
      <c r="B400" s="5" t="s">
        <v>2774</v>
      </c>
      <c r="C400" s="5">
        <v>4</v>
      </c>
      <c r="D400" s="6" t="s">
        <v>48</v>
      </c>
      <c r="E400" s="7" t="s">
        <v>2736</v>
      </c>
      <c r="F400" s="8" t="s">
        <v>2775</v>
      </c>
      <c r="G400" s="9" t="s">
        <v>51</v>
      </c>
      <c r="H400" s="20" t="s">
        <v>106</v>
      </c>
      <c r="I400" s="10">
        <v>326</v>
      </c>
      <c r="J400" s="11" t="s">
        <v>1718</v>
      </c>
      <c r="K400" s="30" t="s">
        <v>2776</v>
      </c>
      <c r="L400" s="31">
        <v>43591</v>
      </c>
      <c r="M400" s="31">
        <v>43612</v>
      </c>
      <c r="N400" s="32"/>
      <c r="O400" s="32"/>
      <c r="P400" s="20" t="s">
        <v>67</v>
      </c>
      <c r="Q400" s="33">
        <v>1</v>
      </c>
      <c r="R400" s="33">
        <v>1</v>
      </c>
      <c r="S400" s="33">
        <v>0</v>
      </c>
      <c r="T400" s="38"/>
      <c r="U400" s="38"/>
      <c r="V400" s="38">
        <v>43992</v>
      </c>
      <c r="W400" s="38">
        <v>43830</v>
      </c>
      <c r="X400" s="38" t="s">
        <v>68</v>
      </c>
      <c r="Y400" s="38">
        <v>0</v>
      </c>
      <c r="Z400" s="38">
        <v>43678</v>
      </c>
      <c r="AA400" s="38">
        <v>0</v>
      </c>
      <c r="AB400" s="38">
        <v>43802</v>
      </c>
      <c r="AC400" s="38">
        <v>0</v>
      </c>
      <c r="AD400" s="38">
        <v>44470</v>
      </c>
      <c r="AE400" s="20">
        <v>5</v>
      </c>
      <c r="AF400" s="20">
        <v>5</v>
      </c>
      <c r="AG400" s="9" t="s">
        <v>2764</v>
      </c>
      <c r="AH400" s="9" t="s">
        <v>2777</v>
      </c>
      <c r="AI400" s="10" t="s">
        <v>2778</v>
      </c>
      <c r="AJ400" s="46" t="s">
        <v>2779</v>
      </c>
      <c r="AK400" s="47">
        <v>1203824792</v>
      </c>
      <c r="AL400" s="47">
        <v>0</v>
      </c>
      <c r="AM400" s="47">
        <v>1203824792</v>
      </c>
      <c r="AN400" s="71">
        <v>1214953271</v>
      </c>
      <c r="AO400" s="10" t="s">
        <v>1743</v>
      </c>
      <c r="AP400" s="10" t="s">
        <v>1743</v>
      </c>
      <c r="AQ400" t="e">
        <f>VLOOKUP(TCoordinacion[[#This Row],[ID SISTEMA DE INFORMACION]],[1]!ProyectosSGMO[[#All],[IDPROYECTO]:[DEPARTAMENTO]],3,FALSE)</f>
        <v>#REF!</v>
      </c>
      <c r="AR400" t="e">
        <f>VLOOKUP(TCoordinacion[[#This Row],[ID SISTEMA DE INFORMACION]],[1]!ProyectosSGMO[[#All],[IDPROYECTO]:[DEPARTAMENTO]],4,FALSE)</f>
        <v>#REF!</v>
      </c>
      <c r="AS400">
        <v>9305</v>
      </c>
    </row>
    <row r="401" spans="1:45" ht="54" hidden="1" customHeight="1" x14ac:dyDescent="0.3">
      <c r="A401" s="62">
        <v>4971</v>
      </c>
      <c r="B401" s="5" t="s">
        <v>2780</v>
      </c>
      <c r="C401" s="5">
        <v>4</v>
      </c>
      <c r="D401" s="6" t="s">
        <v>48</v>
      </c>
      <c r="E401" s="7" t="s">
        <v>2729</v>
      </c>
      <c r="F401" s="8" t="s">
        <v>2781</v>
      </c>
      <c r="G401" s="9" t="s">
        <v>51</v>
      </c>
      <c r="H401" s="20" t="s">
        <v>106</v>
      </c>
      <c r="I401" s="10">
        <v>329</v>
      </c>
      <c r="J401" s="11" t="s">
        <v>1718</v>
      </c>
      <c r="K401" s="30" t="s">
        <v>2782</v>
      </c>
      <c r="L401" s="31">
        <v>43591</v>
      </c>
      <c r="M401" s="31">
        <v>43678</v>
      </c>
      <c r="N401" s="32"/>
      <c r="O401" s="32"/>
      <c r="P401" s="20" t="s">
        <v>67</v>
      </c>
      <c r="Q401" s="33">
        <v>1</v>
      </c>
      <c r="R401" s="33">
        <v>1</v>
      </c>
      <c r="S401" s="33">
        <v>0</v>
      </c>
      <c r="T401" s="38"/>
      <c r="U401" s="38"/>
      <c r="V401" s="38">
        <v>43888</v>
      </c>
      <c r="W401" s="38">
        <v>44196</v>
      </c>
      <c r="X401" s="38" t="s">
        <v>68</v>
      </c>
      <c r="Y401" s="38">
        <v>0</v>
      </c>
      <c r="Z401" s="38">
        <v>44098</v>
      </c>
      <c r="AA401" s="38">
        <v>0</v>
      </c>
      <c r="AB401" s="38">
        <v>44098</v>
      </c>
      <c r="AC401" s="38">
        <v>0</v>
      </c>
      <c r="AD401" s="38">
        <v>44098</v>
      </c>
      <c r="AE401" s="20">
        <v>3</v>
      </c>
      <c r="AF401" s="20">
        <v>3</v>
      </c>
      <c r="AG401" s="9" t="s">
        <v>2764</v>
      </c>
      <c r="AH401" s="9" t="s">
        <v>2783</v>
      </c>
      <c r="AI401" s="10" t="s">
        <v>2784</v>
      </c>
      <c r="AJ401" s="46" t="s">
        <v>2785</v>
      </c>
      <c r="AK401" s="47">
        <v>627280365</v>
      </c>
      <c r="AL401" s="47">
        <v>0</v>
      </c>
      <c r="AM401" s="47">
        <v>627280365</v>
      </c>
      <c r="AN401" s="47">
        <v>627280367</v>
      </c>
      <c r="AO401" s="10" t="s">
        <v>1771</v>
      </c>
      <c r="AP401" s="10" t="s">
        <v>804</v>
      </c>
      <c r="AQ401" t="e">
        <f>VLOOKUP(TCoordinacion[[#This Row],[ID SISTEMA DE INFORMACION]],[1]!ProyectosSGMO[[#All],[IDPROYECTO]:[DEPARTAMENTO]],3,FALSE)</f>
        <v>#REF!</v>
      </c>
      <c r="AR401" t="e">
        <f>VLOOKUP(TCoordinacion[[#This Row],[ID SISTEMA DE INFORMACION]],[1]!ProyectosSGMO[[#All],[IDPROYECTO]:[DEPARTAMENTO]],4,FALSE)</f>
        <v>#REF!</v>
      </c>
      <c r="AS401">
        <v>4971</v>
      </c>
    </row>
    <row r="402" spans="1:45" ht="54" hidden="1" customHeight="1" x14ac:dyDescent="0.3">
      <c r="A402" s="63">
        <v>5913</v>
      </c>
      <c r="B402" s="5" t="s">
        <v>2786</v>
      </c>
      <c r="C402" s="5">
        <v>4</v>
      </c>
      <c r="D402" s="6" t="s">
        <v>48</v>
      </c>
      <c r="E402" s="7" t="s">
        <v>2736</v>
      </c>
      <c r="F402" s="8" t="s">
        <v>2787</v>
      </c>
      <c r="G402" s="9" t="s">
        <v>65</v>
      </c>
      <c r="H402" s="9" t="s">
        <v>65</v>
      </c>
      <c r="I402" s="10">
        <v>331</v>
      </c>
      <c r="J402" s="11" t="s">
        <v>1701</v>
      </c>
      <c r="K402" s="30" t="s">
        <v>1693</v>
      </c>
      <c r="L402" s="31">
        <v>43570</v>
      </c>
      <c r="M402" s="31">
        <v>0</v>
      </c>
      <c r="N402" s="32"/>
      <c r="O402" s="32"/>
      <c r="P402" s="20" t="s">
        <v>2744</v>
      </c>
      <c r="Q402" s="33">
        <v>0</v>
      </c>
      <c r="R402" s="33">
        <v>0</v>
      </c>
      <c r="S402" s="33">
        <v>0</v>
      </c>
      <c r="T402" s="38"/>
      <c r="U402" s="38"/>
      <c r="V402" s="38">
        <v>44188</v>
      </c>
      <c r="W402" s="38">
        <v>0</v>
      </c>
      <c r="X402" s="38" t="s">
        <v>794</v>
      </c>
      <c r="Y402" s="38">
        <v>0</v>
      </c>
      <c r="Z402" s="38" t="s">
        <v>2788</v>
      </c>
      <c r="AA402" s="38">
        <v>0</v>
      </c>
      <c r="AB402" s="38" t="s">
        <v>2788</v>
      </c>
      <c r="AC402" s="38">
        <v>0</v>
      </c>
      <c r="AD402" s="38" t="s">
        <v>2788</v>
      </c>
      <c r="AE402" s="20">
        <v>6</v>
      </c>
      <c r="AF402" s="20">
        <v>6</v>
      </c>
      <c r="AG402" s="9" t="s">
        <v>2789</v>
      </c>
      <c r="AH402" s="9" t="s">
        <v>2790</v>
      </c>
      <c r="AI402" s="10" t="s">
        <v>2791</v>
      </c>
      <c r="AJ402" s="46" t="s">
        <v>2792</v>
      </c>
      <c r="AK402" s="47">
        <v>479528814</v>
      </c>
      <c r="AL402" s="47">
        <v>0</v>
      </c>
      <c r="AM402" s="47">
        <v>479528814</v>
      </c>
      <c r="AN402" s="47"/>
      <c r="AO402" s="10" t="s">
        <v>1743</v>
      </c>
      <c r="AP402" s="10" t="s">
        <v>1743</v>
      </c>
      <c r="AQ402" t="e">
        <f>VLOOKUP(TCoordinacion[[#This Row],[ID SISTEMA DE INFORMACION]],[1]!ProyectosSGMO[[#All],[IDPROYECTO]:[DEPARTAMENTO]],3,FALSE)</f>
        <v>#REF!</v>
      </c>
      <c r="AR402" t="e">
        <f>VLOOKUP(TCoordinacion[[#This Row],[ID SISTEMA DE INFORMACION]],[1]!ProyectosSGMO[[#All],[IDPROYECTO]:[DEPARTAMENTO]],4,FALSE)</f>
        <v>#REF!</v>
      </c>
      <c r="AS402">
        <v>5913</v>
      </c>
    </row>
    <row r="403" spans="1:45" ht="54" hidden="1" customHeight="1" x14ac:dyDescent="0.3">
      <c r="A403" s="63">
        <v>5409</v>
      </c>
      <c r="B403" s="5" t="s">
        <v>2793</v>
      </c>
      <c r="C403" s="5">
        <v>4</v>
      </c>
      <c r="D403" s="6" t="s">
        <v>48</v>
      </c>
      <c r="E403" s="7" t="s">
        <v>2736</v>
      </c>
      <c r="F403" s="8" t="s">
        <v>2794</v>
      </c>
      <c r="G403" s="9" t="s">
        <v>65</v>
      </c>
      <c r="H403" s="9" t="s">
        <v>65</v>
      </c>
      <c r="I403" s="10">
        <v>333</v>
      </c>
      <c r="J403" s="11" t="s">
        <v>1701</v>
      </c>
      <c r="K403" s="30" t="s">
        <v>1693</v>
      </c>
      <c r="L403" s="31">
        <v>43570</v>
      </c>
      <c r="M403" s="31">
        <v>0</v>
      </c>
      <c r="N403" s="32"/>
      <c r="O403" s="32"/>
      <c r="P403" s="20" t="s">
        <v>2744</v>
      </c>
      <c r="Q403" s="33">
        <v>0.05</v>
      </c>
      <c r="R403" s="33">
        <v>0.05</v>
      </c>
      <c r="S403" s="33">
        <v>0</v>
      </c>
      <c r="T403" s="38"/>
      <c r="U403" s="38"/>
      <c r="V403" s="38">
        <v>44196</v>
      </c>
      <c r="W403" s="38">
        <v>44196</v>
      </c>
      <c r="X403" s="38" t="s">
        <v>68</v>
      </c>
      <c r="Y403" s="38">
        <v>0</v>
      </c>
      <c r="Z403" s="38" t="s">
        <v>2788</v>
      </c>
      <c r="AA403" s="38">
        <v>0</v>
      </c>
      <c r="AB403" s="38" t="s">
        <v>2788</v>
      </c>
      <c r="AC403" s="38">
        <v>0</v>
      </c>
      <c r="AD403" s="38" t="s">
        <v>2788</v>
      </c>
      <c r="AE403" s="20">
        <v>5</v>
      </c>
      <c r="AF403" s="20">
        <v>5</v>
      </c>
      <c r="AG403" s="9" t="s">
        <v>2795</v>
      </c>
      <c r="AH403" s="9" t="s">
        <v>2796</v>
      </c>
      <c r="AI403" s="10" t="s">
        <v>2797</v>
      </c>
      <c r="AJ403" s="46" t="s">
        <v>2798</v>
      </c>
      <c r="AK403" s="47">
        <v>423725064</v>
      </c>
      <c r="AL403" s="47">
        <v>0</v>
      </c>
      <c r="AM403" s="47">
        <v>423725064</v>
      </c>
      <c r="AN403" s="71">
        <v>423728814</v>
      </c>
      <c r="AO403" s="10" t="s">
        <v>871</v>
      </c>
      <c r="AP403" s="10" t="s">
        <v>2027</v>
      </c>
      <c r="AQ403" t="e">
        <f>VLOOKUP(TCoordinacion[[#This Row],[ID SISTEMA DE INFORMACION]],[1]!ProyectosSGMO[[#All],[IDPROYECTO]:[DEPARTAMENTO]],3,FALSE)</f>
        <v>#REF!</v>
      </c>
      <c r="AR403" t="e">
        <f>VLOOKUP(TCoordinacion[[#This Row],[ID SISTEMA DE INFORMACION]],[1]!ProyectosSGMO[[#All],[IDPROYECTO]:[DEPARTAMENTO]],4,FALSE)</f>
        <v>#REF!</v>
      </c>
      <c r="AS403">
        <v>5409</v>
      </c>
    </row>
    <row r="404" spans="1:45" ht="54" hidden="1" customHeight="1" x14ac:dyDescent="0.3">
      <c r="A404" s="62">
        <v>10282</v>
      </c>
      <c r="B404" s="5" t="s">
        <v>2799</v>
      </c>
      <c r="C404" s="5">
        <v>4</v>
      </c>
      <c r="D404" s="6" t="s">
        <v>48</v>
      </c>
      <c r="E404" s="7" t="s">
        <v>2729</v>
      </c>
      <c r="F404" s="8" t="s">
        <v>2800</v>
      </c>
      <c r="G404" s="9" t="s">
        <v>51</v>
      </c>
      <c r="H404" s="20" t="s">
        <v>106</v>
      </c>
      <c r="I404" s="10">
        <v>333</v>
      </c>
      <c r="J404" s="11" t="s">
        <v>1718</v>
      </c>
      <c r="K404" s="30" t="s">
        <v>2801</v>
      </c>
      <c r="L404" s="31">
        <v>43591</v>
      </c>
      <c r="M404" s="31">
        <v>43633</v>
      </c>
      <c r="N404" s="32"/>
      <c r="O404" s="32"/>
      <c r="P404" s="20" t="s">
        <v>67</v>
      </c>
      <c r="Q404" s="33">
        <v>1</v>
      </c>
      <c r="R404" s="33">
        <v>1</v>
      </c>
      <c r="S404" s="33">
        <v>0</v>
      </c>
      <c r="T404" s="38"/>
      <c r="U404" s="38"/>
      <c r="V404" s="38">
        <v>44044</v>
      </c>
      <c r="W404" s="38">
        <v>44196</v>
      </c>
      <c r="X404" s="38" t="s">
        <v>68</v>
      </c>
      <c r="Y404" s="38">
        <v>0</v>
      </c>
      <c r="Z404" s="38">
        <v>44043</v>
      </c>
      <c r="AA404" s="38">
        <v>0</v>
      </c>
      <c r="AB404" s="38">
        <v>44043</v>
      </c>
      <c r="AC404" s="38">
        <v>44071</v>
      </c>
      <c r="AD404" s="38">
        <v>44071</v>
      </c>
      <c r="AE404" s="20">
        <v>6</v>
      </c>
      <c r="AF404" s="20">
        <v>6</v>
      </c>
      <c r="AG404" s="9" t="s">
        <v>2764</v>
      </c>
      <c r="AH404" s="9" t="s">
        <v>2802</v>
      </c>
      <c r="AI404" s="10" t="s">
        <v>2803</v>
      </c>
      <c r="AJ404" s="46" t="s">
        <v>2804</v>
      </c>
      <c r="AK404" s="47">
        <v>3922285629</v>
      </c>
      <c r="AL404" s="47">
        <v>0</v>
      </c>
      <c r="AM404" s="47">
        <v>3922285629</v>
      </c>
      <c r="AN404" s="47"/>
      <c r="AO404" s="10" t="s">
        <v>1743</v>
      </c>
      <c r="AP404" s="10" t="s">
        <v>1743</v>
      </c>
      <c r="AQ404" t="e">
        <f>VLOOKUP(TCoordinacion[[#This Row],[ID SISTEMA DE INFORMACION]],[1]!ProyectosSGMO[[#All],[IDPROYECTO]:[DEPARTAMENTO]],3,FALSE)</f>
        <v>#REF!</v>
      </c>
      <c r="AR404" t="e">
        <f>VLOOKUP(TCoordinacion[[#This Row],[ID SISTEMA DE INFORMACION]],[1]!ProyectosSGMO[[#All],[IDPROYECTO]:[DEPARTAMENTO]],4,FALSE)</f>
        <v>#REF!</v>
      </c>
      <c r="AS404">
        <v>10282</v>
      </c>
    </row>
    <row r="405" spans="1:45" ht="54" hidden="1" customHeight="1" x14ac:dyDescent="0.3">
      <c r="A405" s="63">
        <v>5408</v>
      </c>
      <c r="B405" s="5" t="s">
        <v>2805</v>
      </c>
      <c r="C405" s="5">
        <v>4</v>
      </c>
      <c r="D405" s="6" t="s">
        <v>48</v>
      </c>
      <c r="E405" s="7" t="s">
        <v>2736</v>
      </c>
      <c r="F405" s="8" t="s">
        <v>2806</v>
      </c>
      <c r="G405" s="9" t="s">
        <v>65</v>
      </c>
      <c r="H405" s="9" t="s">
        <v>65</v>
      </c>
      <c r="I405" s="10">
        <v>334</v>
      </c>
      <c r="J405" s="11" t="s">
        <v>1701</v>
      </c>
      <c r="K405" s="30" t="s">
        <v>1693</v>
      </c>
      <c r="L405" s="31">
        <v>43570</v>
      </c>
      <c r="M405" s="31">
        <v>0</v>
      </c>
      <c r="N405" s="32"/>
      <c r="O405" s="32"/>
      <c r="P405" s="20" t="s">
        <v>123</v>
      </c>
      <c r="Q405" s="33">
        <v>0</v>
      </c>
      <c r="R405" s="33">
        <v>0</v>
      </c>
      <c r="S405" s="33">
        <v>0</v>
      </c>
      <c r="T405" s="38"/>
      <c r="U405" s="38"/>
      <c r="V405" s="38">
        <v>44647</v>
      </c>
      <c r="W405" s="38">
        <v>44561</v>
      </c>
      <c r="X405" s="38" t="s">
        <v>68</v>
      </c>
      <c r="Y405" s="38">
        <v>44168</v>
      </c>
      <c r="Z405" s="38" t="s">
        <v>2788</v>
      </c>
      <c r="AA405" s="38">
        <v>0</v>
      </c>
      <c r="AB405" s="38" t="s">
        <v>2788</v>
      </c>
      <c r="AC405" s="38">
        <v>0</v>
      </c>
      <c r="AD405" s="38" t="s">
        <v>2788</v>
      </c>
      <c r="AE405" s="20">
        <v>6</v>
      </c>
      <c r="AF405" s="20">
        <v>6</v>
      </c>
      <c r="AG405" s="9" t="s">
        <v>2807</v>
      </c>
      <c r="AH405" s="9" t="s">
        <v>2808</v>
      </c>
      <c r="AI405" s="10" t="s">
        <v>2809</v>
      </c>
      <c r="AJ405" s="46" t="s">
        <v>2810</v>
      </c>
      <c r="AK405" s="47">
        <v>0</v>
      </c>
      <c r="AL405" s="47">
        <v>0</v>
      </c>
      <c r="AM405" s="47">
        <v>0</v>
      </c>
      <c r="AN405" s="71">
        <v>593220339</v>
      </c>
      <c r="AO405" s="10" t="s">
        <v>871</v>
      </c>
      <c r="AP405" s="10" t="s">
        <v>2027</v>
      </c>
      <c r="AQ405" t="e">
        <f>VLOOKUP(TCoordinacion[[#This Row],[ID SISTEMA DE INFORMACION]],[1]!ProyectosSGMO[[#All],[IDPROYECTO]:[DEPARTAMENTO]],3,FALSE)</f>
        <v>#REF!</v>
      </c>
      <c r="AR405" t="e">
        <f>VLOOKUP(TCoordinacion[[#This Row],[ID SISTEMA DE INFORMACION]],[1]!ProyectosSGMO[[#All],[IDPROYECTO]:[DEPARTAMENTO]],4,FALSE)</f>
        <v>#REF!</v>
      </c>
      <c r="AS405">
        <v>5408</v>
      </c>
    </row>
    <row r="406" spans="1:45" ht="54" hidden="1" customHeight="1" x14ac:dyDescent="0.3">
      <c r="A406" s="62">
        <v>5911</v>
      </c>
      <c r="B406" s="5" t="s">
        <v>2811</v>
      </c>
      <c r="C406" s="5">
        <v>4</v>
      </c>
      <c r="D406" s="6" t="s">
        <v>48</v>
      </c>
      <c r="E406" s="7" t="s">
        <v>2736</v>
      </c>
      <c r="F406" s="8" t="s">
        <v>2812</v>
      </c>
      <c r="G406" s="9" t="s">
        <v>65</v>
      </c>
      <c r="H406" s="9" t="s">
        <v>65</v>
      </c>
      <c r="I406" s="10">
        <v>336</v>
      </c>
      <c r="J406" s="11" t="s">
        <v>1701</v>
      </c>
      <c r="K406" s="30" t="s">
        <v>1693</v>
      </c>
      <c r="L406" s="31">
        <v>43570</v>
      </c>
      <c r="M406" s="31">
        <v>0</v>
      </c>
      <c r="N406" s="32"/>
      <c r="O406" s="32"/>
      <c r="P406" s="20" t="s">
        <v>67</v>
      </c>
      <c r="Q406" s="33">
        <v>1</v>
      </c>
      <c r="R406" s="33">
        <v>1</v>
      </c>
      <c r="S406" s="33">
        <v>0</v>
      </c>
      <c r="T406" s="38"/>
      <c r="U406" s="38"/>
      <c r="V406" s="38">
        <v>44344</v>
      </c>
      <c r="W406" s="38">
        <v>44561</v>
      </c>
      <c r="X406" s="38" t="s">
        <v>68</v>
      </c>
      <c r="Y406" s="38">
        <v>44344</v>
      </c>
      <c r="Z406" s="38">
        <v>44363</v>
      </c>
      <c r="AA406" s="38">
        <v>0</v>
      </c>
      <c r="AB406" s="38">
        <v>44363</v>
      </c>
      <c r="AC406" s="38">
        <v>0</v>
      </c>
      <c r="AD406" s="38">
        <v>44407</v>
      </c>
      <c r="AE406" s="20">
        <v>6</v>
      </c>
      <c r="AF406" s="20">
        <v>5</v>
      </c>
      <c r="AG406" s="9" t="s">
        <v>2764</v>
      </c>
      <c r="AH406" s="9" t="s">
        <v>2813</v>
      </c>
      <c r="AI406" s="10" t="s">
        <v>2814</v>
      </c>
      <c r="AJ406" s="46" t="s">
        <v>2815</v>
      </c>
      <c r="AK406" s="47">
        <v>847450000</v>
      </c>
      <c r="AL406" s="47">
        <v>0</v>
      </c>
      <c r="AM406" s="47">
        <v>847450000</v>
      </c>
      <c r="AN406" s="72">
        <v>847457627</v>
      </c>
      <c r="AO406" s="10" t="s">
        <v>2816</v>
      </c>
      <c r="AP406" s="10" t="s">
        <v>804</v>
      </c>
      <c r="AQ406" t="e">
        <f>VLOOKUP(TCoordinacion[[#This Row],[ID SISTEMA DE INFORMACION]],[1]!ProyectosSGMO[[#All],[IDPROYECTO]:[DEPARTAMENTO]],3,FALSE)</f>
        <v>#REF!</v>
      </c>
      <c r="AR406" t="e">
        <f>VLOOKUP(TCoordinacion[[#This Row],[ID SISTEMA DE INFORMACION]],[1]!ProyectosSGMO[[#All],[IDPROYECTO]:[DEPARTAMENTO]],4,FALSE)</f>
        <v>#REF!</v>
      </c>
      <c r="AS406">
        <v>5911</v>
      </c>
    </row>
    <row r="407" spans="1:45" ht="54" hidden="1" customHeight="1" x14ac:dyDescent="0.3">
      <c r="A407" s="63">
        <v>5665</v>
      </c>
      <c r="B407" s="5" t="s">
        <v>2817</v>
      </c>
      <c r="C407" s="5">
        <v>4</v>
      </c>
      <c r="D407" s="6" t="s">
        <v>48</v>
      </c>
      <c r="E407" s="7" t="s">
        <v>2736</v>
      </c>
      <c r="F407" s="8" t="s">
        <v>2737</v>
      </c>
      <c r="G407" s="9" t="s">
        <v>65</v>
      </c>
      <c r="H407" s="9" t="s">
        <v>65</v>
      </c>
      <c r="I407" s="10">
        <v>337</v>
      </c>
      <c r="J407" s="11" t="s">
        <v>1701</v>
      </c>
      <c r="K407" s="30" t="s">
        <v>1693</v>
      </c>
      <c r="L407" s="31">
        <v>43570</v>
      </c>
      <c r="M407" s="31">
        <v>0</v>
      </c>
      <c r="N407" s="32"/>
      <c r="O407" s="32"/>
      <c r="P407" s="20" t="s">
        <v>123</v>
      </c>
      <c r="Q407" s="33">
        <v>0</v>
      </c>
      <c r="R407" s="33">
        <v>0</v>
      </c>
      <c r="S407" s="33">
        <v>0</v>
      </c>
      <c r="T407" s="38"/>
      <c r="U407" s="38"/>
      <c r="V407" s="38">
        <v>44534</v>
      </c>
      <c r="W407" s="38">
        <v>44561</v>
      </c>
      <c r="X407" s="38" t="s">
        <v>68</v>
      </c>
      <c r="Y407" s="38">
        <v>0</v>
      </c>
      <c r="Z407" s="38" t="s">
        <v>2788</v>
      </c>
      <c r="AA407" s="38">
        <v>0</v>
      </c>
      <c r="AB407" s="38" t="s">
        <v>2788</v>
      </c>
      <c r="AC407" s="38">
        <v>0</v>
      </c>
      <c r="AD407" s="38" t="s">
        <v>2788</v>
      </c>
      <c r="AE407" s="20">
        <v>5</v>
      </c>
      <c r="AF407" s="20">
        <v>5</v>
      </c>
      <c r="AG407" s="9" t="s">
        <v>2807</v>
      </c>
      <c r="AH407" s="9" t="s">
        <v>2818</v>
      </c>
      <c r="AI407" s="10" t="s">
        <v>2819</v>
      </c>
      <c r="AJ407" s="46" t="s">
        <v>2820</v>
      </c>
      <c r="AK407" s="47">
        <v>508474500</v>
      </c>
      <c r="AL407" s="47">
        <v>0</v>
      </c>
      <c r="AM407" s="47">
        <v>508474500</v>
      </c>
      <c r="AN407" s="71">
        <v>508474576</v>
      </c>
      <c r="AO407" s="10" t="s">
        <v>871</v>
      </c>
      <c r="AP407" s="10" t="s">
        <v>2027</v>
      </c>
      <c r="AQ407" t="e">
        <f>VLOOKUP(TCoordinacion[[#This Row],[ID SISTEMA DE INFORMACION]],[1]!ProyectosSGMO[[#All],[IDPROYECTO]:[DEPARTAMENTO]],3,FALSE)</f>
        <v>#REF!</v>
      </c>
      <c r="AR407" t="e">
        <f>VLOOKUP(TCoordinacion[[#This Row],[ID SISTEMA DE INFORMACION]],[1]!ProyectosSGMO[[#All],[IDPROYECTO]:[DEPARTAMENTO]],4,FALSE)</f>
        <v>#REF!</v>
      </c>
      <c r="AS407">
        <v>5665</v>
      </c>
    </row>
    <row r="408" spans="1:45" ht="54" hidden="1" customHeight="1" x14ac:dyDescent="0.3">
      <c r="A408" s="62">
        <v>5977</v>
      </c>
      <c r="B408" s="5" t="s">
        <v>2821</v>
      </c>
      <c r="C408" s="5">
        <v>4</v>
      </c>
      <c r="D408" s="6" t="s">
        <v>48</v>
      </c>
      <c r="E408" s="7" t="s">
        <v>2736</v>
      </c>
      <c r="F408" s="8" t="s">
        <v>2822</v>
      </c>
      <c r="G408" s="9" t="s">
        <v>65</v>
      </c>
      <c r="H408" s="9" t="s">
        <v>65</v>
      </c>
      <c r="I408" s="10">
        <v>340</v>
      </c>
      <c r="J408" s="11" t="s">
        <v>1701</v>
      </c>
      <c r="K408" s="30" t="s">
        <v>1693</v>
      </c>
      <c r="L408" s="31">
        <v>43570</v>
      </c>
      <c r="M408" s="31">
        <v>44218</v>
      </c>
      <c r="N408" s="32"/>
      <c r="O408" s="32"/>
      <c r="P408" s="20" t="s">
        <v>67</v>
      </c>
      <c r="Q408" s="33">
        <v>1</v>
      </c>
      <c r="R408" s="33">
        <v>1</v>
      </c>
      <c r="S408" s="33">
        <v>0</v>
      </c>
      <c r="T408" s="38"/>
      <c r="U408" s="38"/>
      <c r="V408" s="38">
        <v>44716</v>
      </c>
      <c r="W408" s="38">
        <v>44742</v>
      </c>
      <c r="X408" s="38" t="s">
        <v>68</v>
      </c>
      <c r="Y408" s="38">
        <v>44400</v>
      </c>
      <c r="Z408" s="38">
        <v>44400</v>
      </c>
      <c r="AA408" s="38">
        <v>0</v>
      </c>
      <c r="AB408" s="38">
        <v>44761</v>
      </c>
      <c r="AC408" s="38">
        <v>0</v>
      </c>
      <c r="AD408" s="38">
        <v>44761</v>
      </c>
      <c r="AE408" s="20">
        <v>7</v>
      </c>
      <c r="AF408" s="20">
        <v>7</v>
      </c>
      <c r="AG408" s="9" t="s">
        <v>2764</v>
      </c>
      <c r="AH408" s="9" t="s">
        <v>2823</v>
      </c>
      <c r="AI408" s="10" t="s">
        <v>2824</v>
      </c>
      <c r="AJ408" s="46" t="s">
        <v>2825</v>
      </c>
      <c r="AK408" s="47">
        <v>423728814</v>
      </c>
      <c r="AL408" s="47">
        <v>0</v>
      </c>
      <c r="AM408" s="47">
        <v>423728814</v>
      </c>
      <c r="AN408" s="73">
        <v>423728814</v>
      </c>
      <c r="AO408" s="10" t="s">
        <v>62</v>
      </c>
      <c r="AP408" s="10" t="s">
        <v>85</v>
      </c>
      <c r="AQ408" t="e">
        <f>VLOOKUP(TCoordinacion[[#This Row],[ID SISTEMA DE INFORMACION]],[1]!ProyectosSGMO[[#All],[IDPROYECTO]:[DEPARTAMENTO]],3,FALSE)</f>
        <v>#REF!</v>
      </c>
      <c r="AR408" t="e">
        <f>VLOOKUP(TCoordinacion[[#This Row],[ID SISTEMA DE INFORMACION]],[1]!ProyectosSGMO[[#All],[IDPROYECTO]:[DEPARTAMENTO]],4,FALSE)</f>
        <v>#REF!</v>
      </c>
      <c r="AS408">
        <v>5977</v>
      </c>
    </row>
    <row r="409" spans="1:45" ht="54" hidden="1" customHeight="1" x14ac:dyDescent="0.3">
      <c r="A409" s="62">
        <v>5405</v>
      </c>
      <c r="B409" s="5" t="s">
        <v>2826</v>
      </c>
      <c r="C409" s="5">
        <v>4</v>
      </c>
      <c r="D409" s="6" t="s">
        <v>48</v>
      </c>
      <c r="E409" s="7" t="s">
        <v>2736</v>
      </c>
      <c r="F409" s="8" t="s">
        <v>2827</v>
      </c>
      <c r="G409" s="9" t="s">
        <v>65</v>
      </c>
      <c r="H409" s="9" t="s">
        <v>65</v>
      </c>
      <c r="I409" s="10">
        <v>341</v>
      </c>
      <c r="J409" s="11" t="s">
        <v>1701</v>
      </c>
      <c r="K409" s="30" t="s">
        <v>1693</v>
      </c>
      <c r="L409" s="31">
        <v>43570</v>
      </c>
      <c r="M409" s="31">
        <v>44105</v>
      </c>
      <c r="N409" s="32"/>
      <c r="O409" s="32"/>
      <c r="P409" s="20" t="s">
        <v>67</v>
      </c>
      <c r="Q409" s="33">
        <v>1</v>
      </c>
      <c r="R409" s="33">
        <v>1</v>
      </c>
      <c r="S409" s="33">
        <v>0</v>
      </c>
      <c r="T409" s="38"/>
      <c r="U409" s="38"/>
      <c r="V409" s="38">
        <v>44266</v>
      </c>
      <c r="W409" s="38">
        <v>44561</v>
      </c>
      <c r="X409" s="38" t="s">
        <v>68</v>
      </c>
      <c r="Y409" s="38">
        <v>0</v>
      </c>
      <c r="Z409" s="38">
        <v>44186</v>
      </c>
      <c r="AA409" s="38">
        <v>0</v>
      </c>
      <c r="AB409" s="38">
        <v>44375</v>
      </c>
      <c r="AC409" s="38">
        <v>0</v>
      </c>
      <c r="AD409" s="38">
        <v>44375</v>
      </c>
      <c r="AE409" s="20">
        <v>6</v>
      </c>
      <c r="AF409" s="20">
        <v>6</v>
      </c>
      <c r="AG409" s="9" t="s">
        <v>2739</v>
      </c>
      <c r="AH409" s="9" t="s">
        <v>2828</v>
      </c>
      <c r="AI409" s="10" t="s">
        <v>2829</v>
      </c>
      <c r="AJ409" s="46" t="s">
        <v>2830</v>
      </c>
      <c r="AK409" s="47">
        <v>508474576</v>
      </c>
      <c r="AL409" s="47">
        <v>0</v>
      </c>
      <c r="AM409" s="47">
        <v>508474576</v>
      </c>
      <c r="AN409" s="47">
        <v>508474576</v>
      </c>
      <c r="AO409" s="10" t="s">
        <v>1565</v>
      </c>
      <c r="AP409" s="10" t="s">
        <v>804</v>
      </c>
      <c r="AQ409" t="e">
        <f>VLOOKUP(TCoordinacion[[#This Row],[ID SISTEMA DE INFORMACION]],[1]!ProyectosSGMO[[#All],[IDPROYECTO]:[DEPARTAMENTO]],3,FALSE)</f>
        <v>#REF!</v>
      </c>
      <c r="AR409" t="e">
        <f>VLOOKUP(TCoordinacion[[#This Row],[ID SISTEMA DE INFORMACION]],[1]!ProyectosSGMO[[#All],[IDPROYECTO]:[DEPARTAMENTO]],4,FALSE)</f>
        <v>#REF!</v>
      </c>
      <c r="AS409">
        <v>5405</v>
      </c>
    </row>
    <row r="410" spans="1:45" ht="54" hidden="1" customHeight="1" x14ac:dyDescent="0.3">
      <c r="A410" s="63">
        <v>7303</v>
      </c>
      <c r="B410" s="5" t="s">
        <v>2831</v>
      </c>
      <c r="C410" s="5">
        <v>4</v>
      </c>
      <c r="D410" s="6" t="s">
        <v>48</v>
      </c>
      <c r="E410" s="7" t="s">
        <v>2736</v>
      </c>
      <c r="F410" s="8" t="s">
        <v>2832</v>
      </c>
      <c r="G410" s="9" t="s">
        <v>65</v>
      </c>
      <c r="H410" s="9" t="s">
        <v>65</v>
      </c>
      <c r="I410" s="10">
        <v>343</v>
      </c>
      <c r="J410" s="11" t="s">
        <v>1701</v>
      </c>
      <c r="K410" s="30" t="s">
        <v>1693</v>
      </c>
      <c r="L410" s="31">
        <v>43570</v>
      </c>
      <c r="M410" s="31">
        <v>0</v>
      </c>
      <c r="N410" s="32"/>
      <c r="O410" s="32"/>
      <c r="P410" s="20" t="s">
        <v>2744</v>
      </c>
      <c r="Q410" s="33">
        <v>0</v>
      </c>
      <c r="R410" s="33">
        <v>0</v>
      </c>
      <c r="S410" s="33">
        <v>0</v>
      </c>
      <c r="T410" s="38"/>
      <c r="U410" s="38"/>
      <c r="V410" s="38">
        <v>44438</v>
      </c>
      <c r="W410" s="38">
        <v>44561</v>
      </c>
      <c r="X410" s="38" t="s">
        <v>68</v>
      </c>
      <c r="Y410" s="38">
        <v>0</v>
      </c>
      <c r="Z410" s="38" t="s">
        <v>2788</v>
      </c>
      <c r="AA410" s="38">
        <v>0</v>
      </c>
      <c r="AB410" s="38" t="s">
        <v>2788</v>
      </c>
      <c r="AC410" s="38">
        <v>0</v>
      </c>
      <c r="AD410" s="38" t="s">
        <v>2788</v>
      </c>
      <c r="AE410" s="20">
        <v>5</v>
      </c>
      <c r="AF410" s="20">
        <v>5</v>
      </c>
      <c r="AG410" s="9" t="s">
        <v>2745</v>
      </c>
      <c r="AH410" s="9" t="s">
        <v>2833</v>
      </c>
      <c r="AI410" s="10" t="s">
        <v>2834</v>
      </c>
      <c r="AJ410" s="46" t="s">
        <v>2835</v>
      </c>
      <c r="AK410" s="47">
        <v>410728814</v>
      </c>
      <c r="AL410" s="47">
        <v>0</v>
      </c>
      <c r="AM410" s="47">
        <v>410728814</v>
      </c>
      <c r="AN410" s="73">
        <v>423728814</v>
      </c>
      <c r="AO410" s="10" t="s">
        <v>62</v>
      </c>
      <c r="AP410" s="10" t="s">
        <v>63</v>
      </c>
      <c r="AQ410" t="e">
        <f>VLOOKUP(TCoordinacion[[#This Row],[ID SISTEMA DE INFORMACION]],[1]!ProyectosSGMO[[#All],[IDPROYECTO]:[DEPARTAMENTO]],3,FALSE)</f>
        <v>#REF!</v>
      </c>
      <c r="AR410" t="e">
        <f>VLOOKUP(TCoordinacion[[#This Row],[ID SISTEMA DE INFORMACION]],[1]!ProyectosSGMO[[#All],[IDPROYECTO]:[DEPARTAMENTO]],4,FALSE)</f>
        <v>#REF!</v>
      </c>
      <c r="AS410">
        <v>7303</v>
      </c>
    </row>
    <row r="411" spans="1:45" ht="54" hidden="1" customHeight="1" x14ac:dyDescent="0.3">
      <c r="A411" s="62">
        <v>8527</v>
      </c>
      <c r="B411" s="5" t="s">
        <v>2836</v>
      </c>
      <c r="C411" s="5">
        <v>4</v>
      </c>
      <c r="D411" s="6" t="s">
        <v>48</v>
      </c>
      <c r="E411" s="7" t="s">
        <v>2736</v>
      </c>
      <c r="F411" s="8" t="s">
        <v>2837</v>
      </c>
      <c r="G411" s="9" t="s">
        <v>51</v>
      </c>
      <c r="H411" s="20" t="s">
        <v>106</v>
      </c>
      <c r="I411" s="10">
        <v>348</v>
      </c>
      <c r="J411" s="11" t="s">
        <v>1718</v>
      </c>
      <c r="K411" s="30" t="s">
        <v>2838</v>
      </c>
      <c r="L411" s="31">
        <v>43591</v>
      </c>
      <c r="M411" s="31">
        <v>43608</v>
      </c>
      <c r="N411" s="32"/>
      <c r="O411" s="32"/>
      <c r="P411" s="20" t="s">
        <v>67</v>
      </c>
      <c r="Q411" s="33">
        <v>1</v>
      </c>
      <c r="R411" s="33">
        <v>1</v>
      </c>
      <c r="S411" s="33">
        <v>0</v>
      </c>
      <c r="T411" s="38"/>
      <c r="U411" s="38"/>
      <c r="V411" s="38">
        <v>43912</v>
      </c>
      <c r="W411" s="38">
        <v>44196</v>
      </c>
      <c r="X411" s="38" t="s">
        <v>68</v>
      </c>
      <c r="Y411" s="38">
        <v>0</v>
      </c>
      <c r="Z411" s="38">
        <v>43782</v>
      </c>
      <c r="AA411" s="38">
        <v>0</v>
      </c>
      <c r="AB411" s="38">
        <v>43782</v>
      </c>
      <c r="AC411" s="38">
        <v>0</v>
      </c>
      <c r="AD411" s="38">
        <v>44294</v>
      </c>
      <c r="AE411" s="20">
        <v>10</v>
      </c>
      <c r="AF411" s="20">
        <v>10</v>
      </c>
      <c r="AG411" s="9" t="s">
        <v>2764</v>
      </c>
      <c r="AH411" s="9" t="s">
        <v>2839</v>
      </c>
      <c r="AI411" s="10" t="s">
        <v>2840</v>
      </c>
      <c r="AJ411" s="46" t="s">
        <v>2841</v>
      </c>
      <c r="AK411" s="47">
        <v>4671372436</v>
      </c>
      <c r="AL411" s="47">
        <v>0</v>
      </c>
      <c r="AM411" s="47">
        <v>4671372436</v>
      </c>
      <c r="AN411" s="72">
        <v>4671372437</v>
      </c>
      <c r="AO411" s="10" t="s">
        <v>1743</v>
      </c>
      <c r="AP411" s="10" t="s">
        <v>1743</v>
      </c>
      <c r="AQ411" t="e">
        <f>VLOOKUP(TCoordinacion[[#This Row],[ID SISTEMA DE INFORMACION]],[1]!ProyectosSGMO[[#All],[IDPROYECTO]:[DEPARTAMENTO]],3,FALSE)</f>
        <v>#REF!</v>
      </c>
      <c r="AR411" t="e">
        <f>VLOOKUP(TCoordinacion[[#This Row],[ID SISTEMA DE INFORMACION]],[1]!ProyectosSGMO[[#All],[IDPROYECTO]:[DEPARTAMENTO]],4,FALSE)</f>
        <v>#REF!</v>
      </c>
      <c r="AS411">
        <v>8527</v>
      </c>
    </row>
    <row r="412" spans="1:45" ht="54" hidden="1" customHeight="1" x14ac:dyDescent="0.3">
      <c r="A412" s="62">
        <v>10045</v>
      </c>
      <c r="B412" s="5" t="s">
        <v>2842</v>
      </c>
      <c r="C412" s="5">
        <v>4</v>
      </c>
      <c r="D412" s="6" t="s">
        <v>48</v>
      </c>
      <c r="E412" s="7" t="s">
        <v>2736</v>
      </c>
      <c r="F412" s="8" t="s">
        <v>2843</v>
      </c>
      <c r="G412" s="9" t="s">
        <v>51</v>
      </c>
      <c r="H412" s="20" t="s">
        <v>106</v>
      </c>
      <c r="I412" s="10">
        <v>357</v>
      </c>
      <c r="J412" s="11" t="s">
        <v>1718</v>
      </c>
      <c r="K412" s="30" t="s">
        <v>2844</v>
      </c>
      <c r="L412" s="31">
        <v>43591</v>
      </c>
      <c r="M412" s="31">
        <v>43630</v>
      </c>
      <c r="N412" s="32"/>
      <c r="O412" s="32"/>
      <c r="P412" s="20" t="s">
        <v>67</v>
      </c>
      <c r="Q412" s="33">
        <v>1</v>
      </c>
      <c r="R412" s="33">
        <v>1</v>
      </c>
      <c r="S412" s="33">
        <v>0</v>
      </c>
      <c r="T412" s="38"/>
      <c r="U412" s="38"/>
      <c r="V412" s="38">
        <v>44384</v>
      </c>
      <c r="W412" s="38">
        <v>44377</v>
      </c>
      <c r="X412" s="38" t="s">
        <v>68</v>
      </c>
      <c r="Y412" s="38">
        <v>0</v>
      </c>
      <c r="Z412" s="38">
        <v>44104</v>
      </c>
      <c r="AA412" s="38">
        <v>0</v>
      </c>
      <c r="AB412" s="38">
        <v>44104</v>
      </c>
      <c r="AC412" s="38">
        <v>44453</v>
      </c>
      <c r="AD412" s="38">
        <v>44453</v>
      </c>
      <c r="AE412" s="20">
        <v>4</v>
      </c>
      <c r="AF412" s="20">
        <v>6</v>
      </c>
      <c r="AG412" s="9" t="s">
        <v>2845</v>
      </c>
      <c r="AH412" s="9" t="s">
        <v>2846</v>
      </c>
      <c r="AI412" s="10" t="s">
        <v>2847</v>
      </c>
      <c r="AJ412" s="46" t="s">
        <v>2848</v>
      </c>
      <c r="AK412" s="47">
        <v>3311290027</v>
      </c>
      <c r="AL412" s="47">
        <v>0</v>
      </c>
      <c r="AM412" s="47">
        <v>3311290027</v>
      </c>
      <c r="AN412" s="47">
        <v>3252290027</v>
      </c>
      <c r="AO412" s="10" t="s">
        <v>1565</v>
      </c>
      <c r="AP412" s="10" t="s">
        <v>804</v>
      </c>
      <c r="AQ412" t="e">
        <f>VLOOKUP(TCoordinacion[[#This Row],[ID SISTEMA DE INFORMACION]],[1]!ProyectosSGMO[[#All],[IDPROYECTO]:[DEPARTAMENTO]],3,FALSE)</f>
        <v>#REF!</v>
      </c>
      <c r="AR412" t="e">
        <f>VLOOKUP(TCoordinacion[[#This Row],[ID SISTEMA DE INFORMACION]],[1]!ProyectosSGMO[[#All],[IDPROYECTO]:[DEPARTAMENTO]],4,FALSE)</f>
        <v>#REF!</v>
      </c>
      <c r="AS412">
        <v>10045</v>
      </c>
    </row>
    <row r="413" spans="1:45" ht="54" hidden="1" customHeight="1" x14ac:dyDescent="0.3">
      <c r="A413" s="62">
        <v>8679</v>
      </c>
      <c r="B413" s="5" t="s">
        <v>2849</v>
      </c>
      <c r="C413" s="5">
        <v>4</v>
      </c>
      <c r="D413" s="6" t="s">
        <v>48</v>
      </c>
      <c r="E413" s="7" t="s">
        <v>2736</v>
      </c>
      <c r="F413" s="8" t="s">
        <v>2850</v>
      </c>
      <c r="G413" s="9" t="s">
        <v>51</v>
      </c>
      <c r="H413" s="20" t="s">
        <v>1717</v>
      </c>
      <c r="I413" s="10">
        <v>358</v>
      </c>
      <c r="J413" s="11" t="s">
        <v>1718</v>
      </c>
      <c r="K413" s="30" t="s">
        <v>2851</v>
      </c>
      <c r="L413" s="31">
        <v>43615</v>
      </c>
      <c r="M413" s="31">
        <v>43633</v>
      </c>
      <c r="N413" s="32"/>
      <c r="O413" s="32"/>
      <c r="P413" s="20" t="s">
        <v>67</v>
      </c>
      <c r="Q413" s="33">
        <v>1</v>
      </c>
      <c r="R413" s="33">
        <v>1</v>
      </c>
      <c r="S413" s="33">
        <v>0</v>
      </c>
      <c r="T413" s="38"/>
      <c r="U413" s="38"/>
      <c r="V413" s="38">
        <v>44121</v>
      </c>
      <c r="W413" s="38">
        <v>44196</v>
      </c>
      <c r="X413" s="38" t="s">
        <v>68</v>
      </c>
      <c r="Y413" s="38">
        <v>0</v>
      </c>
      <c r="Z413" s="38">
        <v>43691</v>
      </c>
      <c r="AA413" s="38">
        <v>0</v>
      </c>
      <c r="AB413" s="38">
        <v>44292</v>
      </c>
      <c r="AC413" s="38">
        <v>0</v>
      </c>
      <c r="AD413" s="38">
        <v>44292</v>
      </c>
      <c r="AE413" s="20">
        <v>6</v>
      </c>
      <c r="AF413" s="20">
        <v>8</v>
      </c>
      <c r="AG413" s="9" t="s">
        <v>2739</v>
      </c>
      <c r="AH413" s="9" t="s">
        <v>2852</v>
      </c>
      <c r="AI413" s="10" t="s">
        <v>2853</v>
      </c>
      <c r="AJ413" s="46" t="s">
        <v>2854</v>
      </c>
      <c r="AK413" s="47">
        <v>559878612</v>
      </c>
      <c r="AL413" s="47">
        <v>109745237</v>
      </c>
      <c r="AM413" s="47">
        <v>669623849</v>
      </c>
      <c r="AN413" s="72"/>
      <c r="AO413" s="10" t="s">
        <v>1743</v>
      </c>
      <c r="AP413" s="10" t="s">
        <v>1743</v>
      </c>
      <c r="AQ413" t="e">
        <f>VLOOKUP(TCoordinacion[[#This Row],[ID SISTEMA DE INFORMACION]],[1]!ProyectosSGMO[[#All],[IDPROYECTO]:[DEPARTAMENTO]],3,FALSE)</f>
        <v>#REF!</v>
      </c>
      <c r="AR413" t="e">
        <f>VLOOKUP(TCoordinacion[[#This Row],[ID SISTEMA DE INFORMACION]],[1]!ProyectosSGMO[[#All],[IDPROYECTO]:[DEPARTAMENTO]],4,FALSE)</f>
        <v>#REF!</v>
      </c>
      <c r="AS413">
        <v>8679</v>
      </c>
    </row>
    <row r="414" spans="1:45" ht="54" hidden="1" customHeight="1" x14ac:dyDescent="0.3">
      <c r="A414" s="62">
        <v>8391</v>
      </c>
      <c r="B414" s="5" t="s">
        <v>2855</v>
      </c>
      <c r="C414" s="5">
        <v>4</v>
      </c>
      <c r="D414" s="6" t="s">
        <v>48</v>
      </c>
      <c r="E414" s="7" t="s">
        <v>2736</v>
      </c>
      <c r="F414" s="8" t="s">
        <v>2856</v>
      </c>
      <c r="G414" s="9" t="s">
        <v>51</v>
      </c>
      <c r="H414" s="20" t="s">
        <v>1754</v>
      </c>
      <c r="I414" s="10">
        <v>360</v>
      </c>
      <c r="J414" s="11" t="s">
        <v>1718</v>
      </c>
      <c r="K414" s="30" t="s">
        <v>2857</v>
      </c>
      <c r="L414" s="31">
        <v>43591</v>
      </c>
      <c r="M414" s="31">
        <v>43634</v>
      </c>
      <c r="N414" s="32"/>
      <c r="O414" s="32"/>
      <c r="P414" s="20" t="s">
        <v>67</v>
      </c>
      <c r="Q414" s="33">
        <v>1</v>
      </c>
      <c r="R414" s="33">
        <v>1</v>
      </c>
      <c r="S414" s="33">
        <v>0</v>
      </c>
      <c r="T414" s="38"/>
      <c r="U414" s="38"/>
      <c r="V414" s="38">
        <v>43754</v>
      </c>
      <c r="W414" s="38">
        <v>43830</v>
      </c>
      <c r="X414" s="38" t="s">
        <v>68</v>
      </c>
      <c r="Y414" s="38">
        <v>0</v>
      </c>
      <c r="Z414" s="38">
        <v>43693</v>
      </c>
      <c r="AA414" s="38">
        <v>0</v>
      </c>
      <c r="AB414" s="38">
        <v>43747</v>
      </c>
      <c r="AC414" s="38">
        <v>44104</v>
      </c>
      <c r="AD414" s="38">
        <v>44104</v>
      </c>
      <c r="AE414" s="20">
        <v>4</v>
      </c>
      <c r="AF414" s="20">
        <v>6</v>
      </c>
      <c r="AG414" s="9" t="s">
        <v>2764</v>
      </c>
      <c r="AH414" s="9" t="s">
        <v>2858</v>
      </c>
      <c r="AI414" s="10" t="s">
        <v>2859</v>
      </c>
      <c r="AJ414" s="46" t="s">
        <v>2820</v>
      </c>
      <c r="AK414" s="47">
        <v>827662884</v>
      </c>
      <c r="AL414" s="47">
        <v>190762767</v>
      </c>
      <c r="AM414" s="47">
        <v>1018425651</v>
      </c>
      <c r="AN414" s="47"/>
      <c r="AO414" s="10" t="s">
        <v>1743</v>
      </c>
      <c r="AP414" s="10" t="s">
        <v>1743</v>
      </c>
      <c r="AQ414" t="e">
        <f>VLOOKUP(TCoordinacion[[#This Row],[ID SISTEMA DE INFORMACION]],[1]!ProyectosSGMO[[#All],[IDPROYECTO]:[DEPARTAMENTO]],3,FALSE)</f>
        <v>#REF!</v>
      </c>
      <c r="AR414" t="e">
        <f>VLOOKUP(TCoordinacion[[#This Row],[ID SISTEMA DE INFORMACION]],[1]!ProyectosSGMO[[#All],[IDPROYECTO]:[DEPARTAMENTO]],4,FALSE)</f>
        <v>#REF!</v>
      </c>
      <c r="AS414">
        <v>8391</v>
      </c>
    </row>
    <row r="415" spans="1:45" ht="54" hidden="1" customHeight="1" x14ac:dyDescent="0.3">
      <c r="A415" s="62">
        <v>10324</v>
      </c>
      <c r="B415" s="5" t="s">
        <v>2860</v>
      </c>
      <c r="C415" s="5">
        <v>4</v>
      </c>
      <c r="D415" s="6" t="s">
        <v>48</v>
      </c>
      <c r="E415" s="7" t="s">
        <v>2736</v>
      </c>
      <c r="F415" s="8" t="s">
        <v>2861</v>
      </c>
      <c r="G415" s="9" t="s">
        <v>51</v>
      </c>
      <c r="H415" s="20" t="s">
        <v>1754</v>
      </c>
      <c r="I415" s="10">
        <v>361</v>
      </c>
      <c r="J415" s="11" t="s">
        <v>1718</v>
      </c>
      <c r="K415" s="30" t="s">
        <v>2862</v>
      </c>
      <c r="L415" s="31">
        <v>43591</v>
      </c>
      <c r="M415" s="31">
        <v>43654</v>
      </c>
      <c r="N415" s="32"/>
      <c r="O415" s="32"/>
      <c r="P415" s="20" t="s">
        <v>67</v>
      </c>
      <c r="Q415" s="33">
        <v>1</v>
      </c>
      <c r="R415" s="33">
        <v>1</v>
      </c>
      <c r="S415" s="33">
        <v>0</v>
      </c>
      <c r="T415" s="38"/>
      <c r="U415" s="38"/>
      <c r="V415" s="38">
        <v>44129</v>
      </c>
      <c r="W415" s="38">
        <v>44196</v>
      </c>
      <c r="X415" s="38" t="s">
        <v>68</v>
      </c>
      <c r="Y415" s="38">
        <v>0</v>
      </c>
      <c r="Z415" s="38">
        <v>43742</v>
      </c>
      <c r="AA415" s="38">
        <v>44343</v>
      </c>
      <c r="AB415" s="38">
        <v>44489</v>
      </c>
      <c r="AC415" s="38">
        <v>0</v>
      </c>
      <c r="AD415" s="38">
        <v>44489</v>
      </c>
      <c r="AE415" s="20">
        <v>4</v>
      </c>
      <c r="AF415" s="20">
        <v>4</v>
      </c>
      <c r="AG415" s="9" t="s">
        <v>2764</v>
      </c>
      <c r="AH415" s="9" t="s">
        <v>2863</v>
      </c>
      <c r="AI415" s="10" t="s">
        <v>2766</v>
      </c>
      <c r="AJ415" s="46" t="s">
        <v>2767</v>
      </c>
      <c r="AK415" s="47">
        <v>989452942</v>
      </c>
      <c r="AL415" s="47">
        <v>0</v>
      </c>
      <c r="AM415" s="47">
        <v>989452942</v>
      </c>
      <c r="AN415" s="47"/>
      <c r="AO415" s="10" t="s">
        <v>1743</v>
      </c>
      <c r="AP415" s="10" t="s">
        <v>1743</v>
      </c>
      <c r="AQ415" t="e">
        <f>VLOOKUP(TCoordinacion[[#This Row],[ID SISTEMA DE INFORMACION]],[1]!ProyectosSGMO[[#All],[IDPROYECTO]:[DEPARTAMENTO]],3,FALSE)</f>
        <v>#REF!</v>
      </c>
      <c r="AR415" t="e">
        <f>VLOOKUP(TCoordinacion[[#This Row],[ID SISTEMA DE INFORMACION]],[1]!ProyectosSGMO[[#All],[IDPROYECTO]:[DEPARTAMENTO]],4,FALSE)</f>
        <v>#REF!</v>
      </c>
      <c r="AS415">
        <v>10324</v>
      </c>
    </row>
    <row r="416" spans="1:45" ht="54" hidden="1" customHeight="1" x14ac:dyDescent="0.3">
      <c r="A416" s="62">
        <v>8364</v>
      </c>
      <c r="B416" s="5" t="s">
        <v>2864</v>
      </c>
      <c r="C416" s="5">
        <v>4</v>
      </c>
      <c r="D416" s="6" t="s">
        <v>48</v>
      </c>
      <c r="E416" s="7" t="s">
        <v>2736</v>
      </c>
      <c r="F416" s="8" t="s">
        <v>2865</v>
      </c>
      <c r="G416" s="9" t="s">
        <v>51</v>
      </c>
      <c r="H416" s="20" t="s">
        <v>1754</v>
      </c>
      <c r="I416" s="10">
        <v>362</v>
      </c>
      <c r="J416" s="11" t="s">
        <v>1718</v>
      </c>
      <c r="K416" s="30" t="s">
        <v>2866</v>
      </c>
      <c r="L416" s="31">
        <v>43594</v>
      </c>
      <c r="M416" s="31">
        <v>43612</v>
      </c>
      <c r="N416" s="32"/>
      <c r="O416" s="32"/>
      <c r="P416" s="20" t="s">
        <v>67</v>
      </c>
      <c r="Q416" s="33">
        <v>1</v>
      </c>
      <c r="R416" s="33">
        <v>1</v>
      </c>
      <c r="S416" s="33">
        <v>0</v>
      </c>
      <c r="T416" s="38"/>
      <c r="U416" s="38"/>
      <c r="V416" s="38">
        <v>44155</v>
      </c>
      <c r="W416" s="38">
        <v>44196</v>
      </c>
      <c r="X416" s="38" t="s">
        <v>68</v>
      </c>
      <c r="Y416" s="38">
        <v>0</v>
      </c>
      <c r="Z416" s="38">
        <v>43692</v>
      </c>
      <c r="AA416" s="38">
        <v>44118</v>
      </c>
      <c r="AB416" s="38">
        <v>44410</v>
      </c>
      <c r="AC416" s="38">
        <v>0</v>
      </c>
      <c r="AD416" s="38">
        <v>44410</v>
      </c>
      <c r="AE416" s="20">
        <v>6</v>
      </c>
      <c r="AF416" s="20">
        <v>6</v>
      </c>
      <c r="AG416" s="9" t="s">
        <v>2739</v>
      </c>
      <c r="AH416" s="9" t="s">
        <v>2867</v>
      </c>
      <c r="AI416" s="10" t="s">
        <v>2868</v>
      </c>
      <c r="AJ416" s="46" t="s">
        <v>2869</v>
      </c>
      <c r="AK416" s="47">
        <v>1306783970</v>
      </c>
      <c r="AL416" s="47">
        <v>0</v>
      </c>
      <c r="AM416" s="47">
        <v>1306783970</v>
      </c>
      <c r="AN416" s="47"/>
      <c r="AO416" s="10" t="s">
        <v>1743</v>
      </c>
      <c r="AP416" s="10" t="s">
        <v>1743</v>
      </c>
      <c r="AQ416" t="e">
        <f>VLOOKUP(TCoordinacion[[#This Row],[ID SISTEMA DE INFORMACION]],[1]!ProyectosSGMO[[#All],[IDPROYECTO]:[DEPARTAMENTO]],3,FALSE)</f>
        <v>#REF!</v>
      </c>
      <c r="AR416" t="e">
        <f>VLOOKUP(TCoordinacion[[#This Row],[ID SISTEMA DE INFORMACION]],[1]!ProyectosSGMO[[#All],[IDPROYECTO]:[DEPARTAMENTO]],4,FALSE)</f>
        <v>#REF!</v>
      </c>
      <c r="AS416">
        <v>8364</v>
      </c>
    </row>
    <row r="417" spans="1:45" ht="54" hidden="1" customHeight="1" x14ac:dyDescent="0.3">
      <c r="A417" s="62">
        <v>9860</v>
      </c>
      <c r="B417" s="5" t="s">
        <v>2870</v>
      </c>
      <c r="C417" s="5">
        <v>4</v>
      </c>
      <c r="D417" s="6" t="s">
        <v>48</v>
      </c>
      <c r="E417" s="7" t="s">
        <v>2736</v>
      </c>
      <c r="F417" s="8" t="s">
        <v>2871</v>
      </c>
      <c r="G417" s="9" t="s">
        <v>51</v>
      </c>
      <c r="H417" s="20" t="s">
        <v>106</v>
      </c>
      <c r="I417" s="10">
        <v>364</v>
      </c>
      <c r="J417" s="11" t="s">
        <v>1718</v>
      </c>
      <c r="K417" s="30" t="s">
        <v>2872</v>
      </c>
      <c r="L417" s="31">
        <v>43594</v>
      </c>
      <c r="M417" s="31">
        <v>43620</v>
      </c>
      <c r="N417" s="32"/>
      <c r="O417" s="32"/>
      <c r="P417" s="20" t="s">
        <v>67</v>
      </c>
      <c r="Q417" s="33">
        <v>1</v>
      </c>
      <c r="R417" s="33">
        <v>1</v>
      </c>
      <c r="S417" s="33">
        <v>0</v>
      </c>
      <c r="T417" s="38"/>
      <c r="U417" s="38"/>
      <c r="V417" s="38">
        <v>43813</v>
      </c>
      <c r="W417" s="38">
        <v>44196</v>
      </c>
      <c r="X417" s="38" t="s">
        <v>68</v>
      </c>
      <c r="Y417" s="38">
        <v>0</v>
      </c>
      <c r="Z417" s="38">
        <v>43676</v>
      </c>
      <c r="AA417" s="38">
        <v>0</v>
      </c>
      <c r="AB417" s="38">
        <v>43676</v>
      </c>
      <c r="AC417" s="38">
        <v>0</v>
      </c>
      <c r="AD417" s="38">
        <v>43980</v>
      </c>
      <c r="AE417" s="20">
        <v>9</v>
      </c>
      <c r="AF417" s="20">
        <v>9</v>
      </c>
      <c r="AG417" s="9" t="s">
        <v>2739</v>
      </c>
      <c r="AH417" s="9" t="s">
        <v>2873</v>
      </c>
      <c r="AI417" s="10" t="s">
        <v>2874</v>
      </c>
      <c r="AJ417" s="46" t="s">
        <v>2875</v>
      </c>
      <c r="AK417" s="47">
        <v>1901332320</v>
      </c>
      <c r="AL417" s="47">
        <v>0</v>
      </c>
      <c r="AM417" s="47">
        <v>1901332320</v>
      </c>
      <c r="AN417" s="72">
        <v>1901332320</v>
      </c>
      <c r="AO417" s="10" t="s">
        <v>1743</v>
      </c>
      <c r="AP417" s="10" t="s">
        <v>1743</v>
      </c>
      <c r="AQ417" t="e">
        <f>VLOOKUP(TCoordinacion[[#This Row],[ID SISTEMA DE INFORMACION]],[1]!ProyectosSGMO[[#All],[IDPROYECTO]:[DEPARTAMENTO]],3,FALSE)</f>
        <v>#REF!</v>
      </c>
      <c r="AR417" t="e">
        <f>VLOOKUP(TCoordinacion[[#This Row],[ID SISTEMA DE INFORMACION]],[1]!ProyectosSGMO[[#All],[IDPROYECTO]:[DEPARTAMENTO]],4,FALSE)</f>
        <v>#REF!</v>
      </c>
      <c r="AS417">
        <v>9860</v>
      </c>
    </row>
    <row r="418" spans="1:45" ht="54" hidden="1" customHeight="1" x14ac:dyDescent="0.3">
      <c r="A418" s="63">
        <v>9294</v>
      </c>
      <c r="B418" s="5" t="s">
        <v>2876</v>
      </c>
      <c r="C418" s="5">
        <v>4</v>
      </c>
      <c r="D418" s="6" t="s">
        <v>48</v>
      </c>
      <c r="E418" s="7" t="s">
        <v>2736</v>
      </c>
      <c r="F418" s="8" t="s">
        <v>2877</v>
      </c>
      <c r="G418" s="9" t="s">
        <v>51</v>
      </c>
      <c r="H418" s="20" t="s">
        <v>106</v>
      </c>
      <c r="I418" s="10">
        <v>367</v>
      </c>
      <c r="J418" s="11" t="s">
        <v>1718</v>
      </c>
      <c r="K418" s="30" t="s">
        <v>2878</v>
      </c>
      <c r="L418" s="31">
        <v>43591</v>
      </c>
      <c r="M418" s="31">
        <v>43605</v>
      </c>
      <c r="N418" s="32"/>
      <c r="O418" s="32"/>
      <c r="P418" s="20" t="s">
        <v>67</v>
      </c>
      <c r="Q418" s="33">
        <v>1</v>
      </c>
      <c r="R418" s="33">
        <v>1</v>
      </c>
      <c r="S418" s="33">
        <v>0</v>
      </c>
      <c r="T418" s="38"/>
      <c r="U418" s="38"/>
      <c r="V418" s="38">
        <v>43788</v>
      </c>
      <c r="W418" s="38">
        <v>43830</v>
      </c>
      <c r="X418" s="38" t="s">
        <v>68</v>
      </c>
      <c r="Y418" s="38">
        <v>0</v>
      </c>
      <c r="Z418" s="38">
        <v>43678</v>
      </c>
      <c r="AA418" s="38">
        <v>0</v>
      </c>
      <c r="AB418" s="38">
        <v>43678</v>
      </c>
      <c r="AC418" s="38">
        <v>0</v>
      </c>
      <c r="AD418" s="38">
        <v>43804</v>
      </c>
      <c r="AE418" s="20">
        <v>6</v>
      </c>
      <c r="AF418" s="20">
        <v>6</v>
      </c>
      <c r="AG418" s="9" t="s">
        <v>2739</v>
      </c>
      <c r="AH418" s="9" t="s">
        <v>2879</v>
      </c>
      <c r="AI418" s="10" t="s">
        <v>2880</v>
      </c>
      <c r="AJ418" s="46" t="s">
        <v>2881</v>
      </c>
      <c r="AK418" s="47">
        <v>2750651579</v>
      </c>
      <c r="AL418" s="47">
        <v>0</v>
      </c>
      <c r="AM418" s="47">
        <v>2750651579</v>
      </c>
      <c r="AN418" s="47"/>
      <c r="AO418" s="10" t="s">
        <v>1743</v>
      </c>
      <c r="AP418" s="10" t="s">
        <v>1743</v>
      </c>
      <c r="AQ418" t="e">
        <f>VLOOKUP(TCoordinacion[[#This Row],[ID SISTEMA DE INFORMACION]],[1]!ProyectosSGMO[[#All],[IDPROYECTO]:[DEPARTAMENTO]],3,FALSE)</f>
        <v>#REF!</v>
      </c>
      <c r="AR418" t="e">
        <f>VLOOKUP(TCoordinacion[[#This Row],[ID SISTEMA DE INFORMACION]],[1]!ProyectosSGMO[[#All],[IDPROYECTO]:[DEPARTAMENTO]],4,FALSE)</f>
        <v>#REF!</v>
      </c>
      <c r="AS418">
        <v>9294</v>
      </c>
    </row>
    <row r="419" spans="1:45" ht="54" hidden="1" customHeight="1" x14ac:dyDescent="0.3">
      <c r="A419" s="62">
        <v>10039</v>
      </c>
      <c r="B419" s="5" t="s">
        <v>2882</v>
      </c>
      <c r="C419" s="5">
        <v>4</v>
      </c>
      <c r="D419" s="6" t="s">
        <v>48</v>
      </c>
      <c r="E419" s="7" t="s">
        <v>2736</v>
      </c>
      <c r="F419" s="8" t="s">
        <v>2883</v>
      </c>
      <c r="G419" s="9" t="s">
        <v>51</v>
      </c>
      <c r="H419" s="20" t="s">
        <v>106</v>
      </c>
      <c r="I419" s="10">
        <v>368</v>
      </c>
      <c r="J419" s="11" t="s">
        <v>1718</v>
      </c>
      <c r="K419" s="30" t="s">
        <v>2884</v>
      </c>
      <c r="L419" s="31">
        <v>43591</v>
      </c>
      <c r="M419" s="31">
        <v>43620</v>
      </c>
      <c r="N419" s="32"/>
      <c r="O419" s="32"/>
      <c r="P419" s="20" t="s">
        <v>67</v>
      </c>
      <c r="Q419" s="33">
        <v>1</v>
      </c>
      <c r="R419" s="33">
        <v>1</v>
      </c>
      <c r="S419" s="33">
        <v>0</v>
      </c>
      <c r="T419" s="38"/>
      <c r="U419" s="38"/>
      <c r="V419" s="38">
        <v>43893</v>
      </c>
      <c r="W419" s="38">
        <v>44196</v>
      </c>
      <c r="X419" s="38" t="s">
        <v>68</v>
      </c>
      <c r="Y419" s="38">
        <v>0</v>
      </c>
      <c r="Z419" s="38">
        <v>43691</v>
      </c>
      <c r="AA419" s="38">
        <v>0</v>
      </c>
      <c r="AB419" s="38">
        <v>43907</v>
      </c>
      <c r="AC419" s="38">
        <v>0</v>
      </c>
      <c r="AD419" s="38">
        <v>43987</v>
      </c>
      <c r="AE419" s="20">
        <v>7</v>
      </c>
      <c r="AF419" s="20">
        <v>9</v>
      </c>
      <c r="AG419" s="9" t="s">
        <v>2739</v>
      </c>
      <c r="AH419" s="9" t="s">
        <v>2885</v>
      </c>
      <c r="AI419" s="10" t="s">
        <v>2886</v>
      </c>
      <c r="AJ419" s="46" t="s">
        <v>2887</v>
      </c>
      <c r="AK419" s="47">
        <v>2007969331</v>
      </c>
      <c r="AL419" s="47">
        <v>0</v>
      </c>
      <c r="AM419" s="47">
        <v>2007969331</v>
      </c>
      <c r="AN419" s="47"/>
      <c r="AO419" s="10" t="s">
        <v>1743</v>
      </c>
      <c r="AP419" s="10" t="s">
        <v>1743</v>
      </c>
      <c r="AQ419" t="e">
        <f>VLOOKUP(TCoordinacion[[#This Row],[ID SISTEMA DE INFORMACION]],[1]!ProyectosSGMO[[#All],[IDPROYECTO]:[DEPARTAMENTO]],3,FALSE)</f>
        <v>#REF!</v>
      </c>
      <c r="AR419" t="e">
        <f>VLOOKUP(TCoordinacion[[#This Row],[ID SISTEMA DE INFORMACION]],[1]!ProyectosSGMO[[#All],[IDPROYECTO]:[DEPARTAMENTO]],4,FALSE)</f>
        <v>#REF!</v>
      </c>
      <c r="AS419">
        <v>10039</v>
      </c>
    </row>
    <row r="420" spans="1:45" ht="54" hidden="1" customHeight="1" x14ac:dyDescent="0.3">
      <c r="A420" s="62">
        <v>9678</v>
      </c>
      <c r="B420" s="5" t="s">
        <v>2888</v>
      </c>
      <c r="C420" s="5">
        <v>4</v>
      </c>
      <c r="D420" s="6" t="s">
        <v>48</v>
      </c>
      <c r="E420" s="7" t="s">
        <v>2736</v>
      </c>
      <c r="F420" s="8" t="s">
        <v>2889</v>
      </c>
      <c r="G420" s="9" t="s">
        <v>51</v>
      </c>
      <c r="H420" s="20" t="s">
        <v>1754</v>
      </c>
      <c r="I420" s="10">
        <v>369</v>
      </c>
      <c r="J420" s="11" t="s">
        <v>1718</v>
      </c>
      <c r="K420" s="30" t="s">
        <v>2890</v>
      </c>
      <c r="L420" s="31">
        <v>43591</v>
      </c>
      <c r="M420" s="31">
        <v>43605</v>
      </c>
      <c r="N420" s="32"/>
      <c r="O420" s="32"/>
      <c r="P420" s="20" t="s">
        <v>67</v>
      </c>
      <c r="Q420" s="33">
        <v>1</v>
      </c>
      <c r="R420" s="33">
        <v>1</v>
      </c>
      <c r="S420" s="33">
        <v>0</v>
      </c>
      <c r="T420" s="38"/>
      <c r="U420" s="38"/>
      <c r="V420" s="38">
        <v>43880</v>
      </c>
      <c r="W420" s="38">
        <v>44196</v>
      </c>
      <c r="X420" s="38" t="s">
        <v>68</v>
      </c>
      <c r="Y420" s="38">
        <v>0</v>
      </c>
      <c r="Z420" s="38">
        <v>43693</v>
      </c>
      <c r="AA420" s="38">
        <v>43994</v>
      </c>
      <c r="AB420" s="38">
        <v>43994</v>
      </c>
      <c r="AC420" s="38">
        <v>0</v>
      </c>
      <c r="AD420" s="38">
        <v>43994</v>
      </c>
      <c r="AE420" s="20">
        <v>9</v>
      </c>
      <c r="AF420" s="20">
        <v>9</v>
      </c>
      <c r="AG420" s="9" t="s">
        <v>2739</v>
      </c>
      <c r="AH420" s="9" t="s">
        <v>2891</v>
      </c>
      <c r="AI420" s="10" t="s">
        <v>2892</v>
      </c>
      <c r="AJ420" s="46" t="s">
        <v>2893</v>
      </c>
      <c r="AK420" s="47">
        <v>2351851853</v>
      </c>
      <c r="AL420" s="47">
        <v>279892180</v>
      </c>
      <c r="AM420" s="47">
        <v>2631744033</v>
      </c>
      <c r="AN420" s="47">
        <v>2351851853</v>
      </c>
      <c r="AO420" s="10" t="s">
        <v>1743</v>
      </c>
      <c r="AP420" s="10" t="s">
        <v>1743</v>
      </c>
      <c r="AQ420" t="e">
        <f>VLOOKUP(TCoordinacion[[#This Row],[ID SISTEMA DE INFORMACION]],[1]!ProyectosSGMO[[#All],[IDPROYECTO]:[DEPARTAMENTO]],3,FALSE)</f>
        <v>#REF!</v>
      </c>
      <c r="AR420" t="e">
        <f>VLOOKUP(TCoordinacion[[#This Row],[ID SISTEMA DE INFORMACION]],[1]!ProyectosSGMO[[#All],[IDPROYECTO]:[DEPARTAMENTO]],4,FALSE)</f>
        <v>#REF!</v>
      </c>
      <c r="AS420">
        <v>9678</v>
      </c>
    </row>
    <row r="421" spans="1:45" ht="54" hidden="1" customHeight="1" x14ac:dyDescent="0.3">
      <c r="A421" s="62">
        <v>9462</v>
      </c>
      <c r="B421" s="5" t="s">
        <v>2894</v>
      </c>
      <c r="C421" s="5">
        <v>4</v>
      </c>
      <c r="D421" s="6" t="s">
        <v>48</v>
      </c>
      <c r="E421" s="7" t="s">
        <v>2736</v>
      </c>
      <c r="F421" s="8" t="s">
        <v>2895</v>
      </c>
      <c r="G421" s="9" t="s">
        <v>51</v>
      </c>
      <c r="H421" s="20" t="s">
        <v>1717</v>
      </c>
      <c r="I421" s="10">
        <v>371</v>
      </c>
      <c r="J421" s="11" t="s">
        <v>1718</v>
      </c>
      <c r="K421" s="30" t="s">
        <v>2896</v>
      </c>
      <c r="L421" s="31">
        <v>43594</v>
      </c>
      <c r="M421" s="31">
        <v>43612</v>
      </c>
      <c r="N421" s="32"/>
      <c r="O421" s="32"/>
      <c r="P421" s="20" t="s">
        <v>433</v>
      </c>
      <c r="Q421" s="33">
        <v>1</v>
      </c>
      <c r="R421" s="33">
        <v>1</v>
      </c>
      <c r="S421" s="33">
        <v>0</v>
      </c>
      <c r="T421" s="38"/>
      <c r="U421" s="38"/>
      <c r="V421" s="38">
        <v>44444</v>
      </c>
      <c r="W421" s="38">
        <v>44561</v>
      </c>
      <c r="X421" s="38" t="s">
        <v>68</v>
      </c>
      <c r="Y421" s="38">
        <v>0</v>
      </c>
      <c r="Z421" s="38">
        <v>43741</v>
      </c>
      <c r="AA421" s="38">
        <v>44344</v>
      </c>
      <c r="AB421" s="38">
        <v>44348</v>
      </c>
      <c r="AC421" s="38">
        <v>44550</v>
      </c>
      <c r="AD421" s="38">
        <v>44550</v>
      </c>
      <c r="AE421" s="20">
        <v>12</v>
      </c>
      <c r="AF421" s="20">
        <v>12</v>
      </c>
      <c r="AG421" s="9" t="s">
        <v>2751</v>
      </c>
      <c r="AH421" s="9" t="s">
        <v>2897</v>
      </c>
      <c r="AI421" s="10" t="s">
        <v>2898</v>
      </c>
      <c r="AJ421" s="46" t="s">
        <v>2899</v>
      </c>
      <c r="AK421" s="47">
        <v>5138907257</v>
      </c>
      <c r="AL421" s="47">
        <v>1300169527</v>
      </c>
      <c r="AM421" s="47">
        <v>6439076784</v>
      </c>
      <c r="AN421" s="71">
        <v>6139076514</v>
      </c>
      <c r="AO421" s="10" t="s">
        <v>871</v>
      </c>
      <c r="AP421" s="10" t="s">
        <v>63</v>
      </c>
      <c r="AQ421" t="e">
        <f>VLOOKUP(TCoordinacion[[#This Row],[ID SISTEMA DE INFORMACION]],[1]!ProyectosSGMO[[#All],[IDPROYECTO]:[DEPARTAMENTO]],3,FALSE)</f>
        <v>#REF!</v>
      </c>
      <c r="AR421" t="e">
        <f>VLOOKUP(TCoordinacion[[#This Row],[ID SISTEMA DE INFORMACION]],[1]!ProyectosSGMO[[#All],[IDPROYECTO]:[DEPARTAMENTO]],4,FALSE)</f>
        <v>#REF!</v>
      </c>
      <c r="AS421">
        <v>9462</v>
      </c>
    </row>
    <row r="422" spans="1:45" ht="54" hidden="1" customHeight="1" x14ac:dyDescent="0.3">
      <c r="A422" s="62">
        <v>4591</v>
      </c>
      <c r="B422" s="5" t="s">
        <v>2900</v>
      </c>
      <c r="C422" s="5">
        <v>4</v>
      </c>
      <c r="D422" s="6" t="s">
        <v>48</v>
      </c>
      <c r="E422" s="7" t="s">
        <v>2736</v>
      </c>
      <c r="F422" s="8" t="s">
        <v>2871</v>
      </c>
      <c r="G422" s="9" t="s">
        <v>51</v>
      </c>
      <c r="H422" s="20" t="s">
        <v>1717</v>
      </c>
      <c r="I422" s="10">
        <v>373</v>
      </c>
      <c r="J422" s="11" t="s">
        <v>1718</v>
      </c>
      <c r="K422" s="30" t="s">
        <v>2901</v>
      </c>
      <c r="L422" s="31">
        <v>43615</v>
      </c>
      <c r="M422" s="31">
        <v>43656</v>
      </c>
      <c r="N422" s="32"/>
      <c r="O422" s="32"/>
      <c r="P422" s="20" t="s">
        <v>67</v>
      </c>
      <c r="Q422" s="33">
        <v>1</v>
      </c>
      <c r="R422" s="33">
        <v>1</v>
      </c>
      <c r="S422" s="33">
        <v>0</v>
      </c>
      <c r="T422" s="38"/>
      <c r="U422" s="38"/>
      <c r="V422" s="38">
        <v>44267</v>
      </c>
      <c r="W422" s="38">
        <v>44561</v>
      </c>
      <c r="X422" s="38" t="s">
        <v>68</v>
      </c>
      <c r="Y422" s="38">
        <v>0</v>
      </c>
      <c r="Z422" s="38">
        <v>43791</v>
      </c>
      <c r="AA422" s="38">
        <v>0</v>
      </c>
      <c r="AB422" s="38">
        <v>44680</v>
      </c>
      <c r="AC422" s="38">
        <v>0</v>
      </c>
      <c r="AD422" s="38">
        <v>44680</v>
      </c>
      <c r="AE422" s="20">
        <v>6</v>
      </c>
      <c r="AF422" s="20">
        <v>8</v>
      </c>
      <c r="AG422" s="9" t="s">
        <v>2902</v>
      </c>
      <c r="AH422" s="9" t="s">
        <v>2903</v>
      </c>
      <c r="AI422" s="10" t="s">
        <v>2904</v>
      </c>
      <c r="AJ422" s="46">
        <v>3006337997</v>
      </c>
      <c r="AK422" s="47">
        <v>2288856461</v>
      </c>
      <c r="AL422" s="47">
        <v>0</v>
      </c>
      <c r="AM422" s="47">
        <v>2288856461</v>
      </c>
      <c r="AN422" s="47">
        <v>2290260331</v>
      </c>
      <c r="AO422" s="10" t="s">
        <v>2816</v>
      </c>
      <c r="AP422" s="10" t="s">
        <v>804</v>
      </c>
      <c r="AQ422" t="e">
        <f>VLOOKUP(TCoordinacion[[#This Row],[ID SISTEMA DE INFORMACION]],[1]!ProyectosSGMO[[#All],[IDPROYECTO]:[DEPARTAMENTO]],3,FALSE)</f>
        <v>#REF!</v>
      </c>
      <c r="AR422" t="e">
        <f>VLOOKUP(TCoordinacion[[#This Row],[ID SISTEMA DE INFORMACION]],[1]!ProyectosSGMO[[#All],[IDPROYECTO]:[DEPARTAMENTO]],4,FALSE)</f>
        <v>#REF!</v>
      </c>
      <c r="AS422">
        <v>4591</v>
      </c>
    </row>
    <row r="423" spans="1:45" ht="54" hidden="1" customHeight="1" x14ac:dyDescent="0.3">
      <c r="A423" s="62">
        <v>9544</v>
      </c>
      <c r="B423" s="5" t="s">
        <v>2905</v>
      </c>
      <c r="C423" s="5">
        <v>4</v>
      </c>
      <c r="D423" s="6" t="s">
        <v>48</v>
      </c>
      <c r="E423" s="7" t="s">
        <v>2736</v>
      </c>
      <c r="F423" s="8" t="s">
        <v>2906</v>
      </c>
      <c r="G423" s="9" t="s">
        <v>51</v>
      </c>
      <c r="H423" s="20" t="s">
        <v>106</v>
      </c>
      <c r="I423" s="10">
        <v>379</v>
      </c>
      <c r="J423" s="11" t="s">
        <v>1718</v>
      </c>
      <c r="K423" s="30" t="s">
        <v>2907</v>
      </c>
      <c r="L423" s="31">
        <v>43591</v>
      </c>
      <c r="M423" s="31">
        <v>43634</v>
      </c>
      <c r="N423" s="32"/>
      <c r="O423" s="32"/>
      <c r="P423" s="20" t="s">
        <v>67</v>
      </c>
      <c r="Q423" s="33">
        <v>1</v>
      </c>
      <c r="R423" s="33">
        <v>1</v>
      </c>
      <c r="S423" s="33">
        <v>0</v>
      </c>
      <c r="T423" s="38"/>
      <c r="U423" s="38"/>
      <c r="V423" s="38">
        <v>44255</v>
      </c>
      <c r="W423" s="38">
        <v>44196</v>
      </c>
      <c r="X423" s="38" t="s">
        <v>68</v>
      </c>
      <c r="Y423" s="38">
        <v>0</v>
      </c>
      <c r="Z423" s="38">
        <v>44490</v>
      </c>
      <c r="AA423" s="38">
        <v>0</v>
      </c>
      <c r="AB423" s="38">
        <v>44490</v>
      </c>
      <c r="AC423" s="38">
        <v>0</v>
      </c>
      <c r="AD423" s="38">
        <v>44490</v>
      </c>
      <c r="AE423" s="20">
        <v>3</v>
      </c>
      <c r="AF423" s="20">
        <v>4.5</v>
      </c>
      <c r="AG423" s="9" t="s">
        <v>2739</v>
      </c>
      <c r="AH423" s="9" t="s">
        <v>2908</v>
      </c>
      <c r="AI423" s="10" t="s">
        <v>2909</v>
      </c>
      <c r="AJ423" s="46" t="s">
        <v>2910</v>
      </c>
      <c r="AK423" s="47">
        <v>598048849</v>
      </c>
      <c r="AL423" s="47">
        <v>211807755</v>
      </c>
      <c r="AM423" s="47">
        <v>809856604</v>
      </c>
      <c r="AN423" s="47"/>
      <c r="AO423" s="10" t="s">
        <v>1743</v>
      </c>
      <c r="AP423" s="10" t="s">
        <v>1743</v>
      </c>
      <c r="AQ423" t="e">
        <f>VLOOKUP(TCoordinacion[[#This Row],[ID SISTEMA DE INFORMACION]],[1]!ProyectosSGMO[[#All],[IDPROYECTO]:[DEPARTAMENTO]],3,FALSE)</f>
        <v>#REF!</v>
      </c>
      <c r="AR423" t="e">
        <f>VLOOKUP(TCoordinacion[[#This Row],[ID SISTEMA DE INFORMACION]],[1]!ProyectosSGMO[[#All],[IDPROYECTO]:[DEPARTAMENTO]],4,FALSE)</f>
        <v>#REF!</v>
      </c>
      <c r="AS423">
        <v>9544</v>
      </c>
    </row>
    <row r="424" spans="1:45" ht="54" hidden="1" customHeight="1" x14ac:dyDescent="0.3">
      <c r="A424" s="62">
        <v>4586</v>
      </c>
      <c r="B424" s="5" t="s">
        <v>2911</v>
      </c>
      <c r="C424" s="5">
        <v>4</v>
      </c>
      <c r="D424" s="6" t="s">
        <v>48</v>
      </c>
      <c r="E424" s="7" t="s">
        <v>2736</v>
      </c>
      <c r="F424" s="8" t="s">
        <v>2827</v>
      </c>
      <c r="G424" s="9" t="s">
        <v>51</v>
      </c>
      <c r="H424" s="20" t="s">
        <v>1717</v>
      </c>
      <c r="I424" s="10">
        <v>450</v>
      </c>
      <c r="J424" s="11" t="s">
        <v>1718</v>
      </c>
      <c r="K424" s="30" t="s">
        <v>2912</v>
      </c>
      <c r="L424" s="31">
        <v>43591</v>
      </c>
      <c r="M424" s="31">
        <v>43648</v>
      </c>
      <c r="N424" s="32"/>
      <c r="O424" s="32"/>
      <c r="P424" s="20" t="s">
        <v>67</v>
      </c>
      <c r="Q424" s="33">
        <v>1</v>
      </c>
      <c r="R424" s="33">
        <v>1</v>
      </c>
      <c r="S424" s="33">
        <v>0</v>
      </c>
      <c r="T424" s="38"/>
      <c r="U424" s="38"/>
      <c r="V424" s="38">
        <v>44055</v>
      </c>
      <c r="W424" s="38">
        <v>44196</v>
      </c>
      <c r="X424" s="38" t="s">
        <v>68</v>
      </c>
      <c r="Y424" s="38">
        <v>0</v>
      </c>
      <c r="Z424" s="38">
        <v>44098</v>
      </c>
      <c r="AA424" s="38">
        <v>0</v>
      </c>
      <c r="AB424" s="38">
        <v>44098</v>
      </c>
      <c r="AC424" s="38">
        <v>0</v>
      </c>
      <c r="AD424" s="38">
        <v>44098</v>
      </c>
      <c r="AE424" s="20">
        <v>7</v>
      </c>
      <c r="AF424" s="20">
        <v>7</v>
      </c>
      <c r="AG424" s="9" t="s">
        <v>2739</v>
      </c>
      <c r="AH424" s="9" t="s">
        <v>2913</v>
      </c>
      <c r="AI424" s="10" t="s">
        <v>2914</v>
      </c>
      <c r="AJ424" s="46" t="s">
        <v>2915</v>
      </c>
      <c r="AK424" s="47">
        <v>2241876578</v>
      </c>
      <c r="AL424" s="47">
        <v>0</v>
      </c>
      <c r="AM424" s="47">
        <v>2241876578</v>
      </c>
      <c r="AN424" s="72"/>
      <c r="AO424" s="10" t="s">
        <v>1743</v>
      </c>
      <c r="AP424" s="10" t="s">
        <v>1743</v>
      </c>
      <c r="AQ424" t="e">
        <f>VLOOKUP(TCoordinacion[[#This Row],[ID SISTEMA DE INFORMACION]],[1]!ProyectosSGMO[[#All],[IDPROYECTO]:[DEPARTAMENTO]],3,FALSE)</f>
        <v>#REF!</v>
      </c>
      <c r="AR424" t="e">
        <f>VLOOKUP(TCoordinacion[[#This Row],[ID SISTEMA DE INFORMACION]],[1]!ProyectosSGMO[[#All],[IDPROYECTO]:[DEPARTAMENTO]],4,FALSE)</f>
        <v>#REF!</v>
      </c>
      <c r="AS424">
        <v>4586</v>
      </c>
    </row>
    <row r="425" spans="1:45" ht="54" hidden="1" customHeight="1" x14ac:dyDescent="0.3">
      <c r="A425" s="62">
        <v>9498</v>
      </c>
      <c r="B425" s="5" t="s">
        <v>2916</v>
      </c>
      <c r="C425" s="5">
        <v>4</v>
      </c>
      <c r="D425" s="6" t="s">
        <v>48</v>
      </c>
      <c r="E425" s="7" t="s">
        <v>2729</v>
      </c>
      <c r="F425" s="8" t="s">
        <v>2917</v>
      </c>
      <c r="G425" s="9" t="s">
        <v>51</v>
      </c>
      <c r="H425" s="20" t="s">
        <v>1754</v>
      </c>
      <c r="I425" s="10">
        <v>462</v>
      </c>
      <c r="J425" s="11" t="s">
        <v>1718</v>
      </c>
      <c r="K425" s="30" t="s">
        <v>2918</v>
      </c>
      <c r="L425" s="31">
        <v>43570</v>
      </c>
      <c r="M425" s="31">
        <v>43612</v>
      </c>
      <c r="N425" s="32"/>
      <c r="O425" s="32"/>
      <c r="P425" s="20" t="s">
        <v>67</v>
      </c>
      <c r="Q425" s="33">
        <v>1</v>
      </c>
      <c r="R425" s="33">
        <v>1</v>
      </c>
      <c r="S425" s="33">
        <v>0</v>
      </c>
      <c r="T425" s="38"/>
      <c r="U425" s="38"/>
      <c r="V425" s="38">
        <v>43796</v>
      </c>
      <c r="W425" s="38">
        <v>44196</v>
      </c>
      <c r="X425" s="38" t="s">
        <v>68</v>
      </c>
      <c r="Y425" s="38">
        <v>0</v>
      </c>
      <c r="Z425" s="38">
        <v>43713</v>
      </c>
      <c r="AA425" s="38">
        <v>0</v>
      </c>
      <c r="AB425" s="38">
        <v>43881</v>
      </c>
      <c r="AC425" s="38">
        <v>0</v>
      </c>
      <c r="AD425" s="38">
        <v>43881</v>
      </c>
      <c r="AE425" s="20">
        <v>5</v>
      </c>
      <c r="AF425" s="20">
        <v>5</v>
      </c>
      <c r="AG425" s="9" t="s">
        <v>2739</v>
      </c>
      <c r="AH425" s="9" t="s">
        <v>2802</v>
      </c>
      <c r="AI425" s="10" t="s">
        <v>2919</v>
      </c>
      <c r="AJ425" s="46" t="s">
        <v>2920</v>
      </c>
      <c r="AK425" s="47">
        <v>1303070186</v>
      </c>
      <c r="AL425" s="47">
        <v>0</v>
      </c>
      <c r="AM425" s="47">
        <v>1303070186</v>
      </c>
      <c r="AN425" s="47"/>
      <c r="AO425" s="10" t="s">
        <v>1743</v>
      </c>
      <c r="AP425" s="10" t="s">
        <v>1743</v>
      </c>
      <c r="AQ425" t="e">
        <f>VLOOKUP(TCoordinacion[[#This Row],[ID SISTEMA DE INFORMACION]],[1]!ProyectosSGMO[[#All],[IDPROYECTO]:[DEPARTAMENTO]],3,FALSE)</f>
        <v>#REF!</v>
      </c>
      <c r="AR425" t="e">
        <f>VLOOKUP(TCoordinacion[[#This Row],[ID SISTEMA DE INFORMACION]],[1]!ProyectosSGMO[[#All],[IDPROYECTO]:[DEPARTAMENTO]],4,FALSE)</f>
        <v>#REF!</v>
      </c>
      <c r="AS425">
        <v>9498</v>
      </c>
    </row>
    <row r="426" spans="1:45" ht="54" hidden="1" customHeight="1" x14ac:dyDescent="0.3">
      <c r="A426" s="62">
        <v>8142</v>
      </c>
      <c r="B426" s="5" t="s">
        <v>2921</v>
      </c>
      <c r="C426" s="5">
        <v>4</v>
      </c>
      <c r="D426" s="6" t="s">
        <v>48</v>
      </c>
      <c r="E426" s="7" t="s">
        <v>2729</v>
      </c>
      <c r="F426" s="8" t="s">
        <v>2922</v>
      </c>
      <c r="G426" s="9" t="s">
        <v>51</v>
      </c>
      <c r="H426" s="20" t="s">
        <v>106</v>
      </c>
      <c r="I426" s="10">
        <v>466</v>
      </c>
      <c r="J426" s="11" t="s">
        <v>1718</v>
      </c>
      <c r="K426" s="30" t="s">
        <v>2923</v>
      </c>
      <c r="L426" s="31">
        <v>43570</v>
      </c>
      <c r="M426" s="31">
        <v>43606</v>
      </c>
      <c r="N426" s="32"/>
      <c r="O426" s="32"/>
      <c r="P426" s="20" t="s">
        <v>67</v>
      </c>
      <c r="Q426" s="33">
        <v>1</v>
      </c>
      <c r="R426" s="33">
        <v>1</v>
      </c>
      <c r="S426" s="33">
        <v>0</v>
      </c>
      <c r="T426" s="38"/>
      <c r="U426" s="38"/>
      <c r="V426" s="38">
        <v>43898</v>
      </c>
      <c r="W426" s="38">
        <v>44196</v>
      </c>
      <c r="X426" s="38" t="s">
        <v>68</v>
      </c>
      <c r="Y426" s="38">
        <v>0</v>
      </c>
      <c r="Z426" s="38">
        <v>43727</v>
      </c>
      <c r="AA426" s="38">
        <v>0</v>
      </c>
      <c r="AB426" s="38">
        <v>43727</v>
      </c>
      <c r="AC426" s="38">
        <v>44088</v>
      </c>
      <c r="AD426" s="38">
        <v>44088</v>
      </c>
      <c r="AE426" s="20">
        <v>6</v>
      </c>
      <c r="AF426" s="20">
        <v>6</v>
      </c>
      <c r="AG426" s="9" t="s">
        <v>2845</v>
      </c>
      <c r="AH426" s="9" t="s">
        <v>2802</v>
      </c>
      <c r="AI426" s="10" t="s">
        <v>2924</v>
      </c>
      <c r="AJ426" s="46" t="s">
        <v>2925</v>
      </c>
      <c r="AK426" s="47">
        <v>2436823118</v>
      </c>
      <c r="AL426" s="47">
        <v>511599736</v>
      </c>
      <c r="AM426" s="47">
        <v>2948422854</v>
      </c>
      <c r="AN426" s="47"/>
      <c r="AO426" s="10" t="s">
        <v>1751</v>
      </c>
      <c r="AP426" s="10" t="s">
        <v>1751</v>
      </c>
      <c r="AQ426" t="e">
        <f>VLOOKUP(TCoordinacion[[#This Row],[ID SISTEMA DE INFORMACION]],[1]!ProyectosSGMO[[#All],[IDPROYECTO]:[DEPARTAMENTO]],3,FALSE)</f>
        <v>#REF!</v>
      </c>
      <c r="AR426" t="e">
        <f>VLOOKUP(TCoordinacion[[#This Row],[ID SISTEMA DE INFORMACION]],[1]!ProyectosSGMO[[#All],[IDPROYECTO]:[DEPARTAMENTO]],4,FALSE)</f>
        <v>#REF!</v>
      </c>
      <c r="AS426">
        <v>8142</v>
      </c>
    </row>
    <row r="427" spans="1:45" ht="54" hidden="1" customHeight="1" x14ac:dyDescent="0.3">
      <c r="A427" s="62">
        <v>8141</v>
      </c>
      <c r="B427" s="5" t="s">
        <v>2926</v>
      </c>
      <c r="C427" s="5">
        <v>4</v>
      </c>
      <c r="D427" s="6" t="s">
        <v>48</v>
      </c>
      <c r="E427" s="7" t="s">
        <v>2729</v>
      </c>
      <c r="F427" s="8" t="s">
        <v>2922</v>
      </c>
      <c r="G427" s="9" t="s">
        <v>51</v>
      </c>
      <c r="H427" s="20" t="s">
        <v>1754</v>
      </c>
      <c r="I427" s="10">
        <v>467</v>
      </c>
      <c r="J427" s="11" t="s">
        <v>1718</v>
      </c>
      <c r="K427" s="30" t="s">
        <v>2927</v>
      </c>
      <c r="L427" s="31">
        <v>43570</v>
      </c>
      <c r="M427" s="31">
        <v>43606</v>
      </c>
      <c r="N427" s="32"/>
      <c r="O427" s="32"/>
      <c r="P427" s="20" t="s">
        <v>67</v>
      </c>
      <c r="Q427" s="33">
        <v>1</v>
      </c>
      <c r="R427" s="33">
        <v>1</v>
      </c>
      <c r="S427" s="33">
        <v>0</v>
      </c>
      <c r="T427" s="38"/>
      <c r="U427" s="38"/>
      <c r="V427" s="38">
        <v>43790</v>
      </c>
      <c r="W427" s="38">
        <v>44196</v>
      </c>
      <c r="X427" s="38" t="s">
        <v>68</v>
      </c>
      <c r="Y427" s="38">
        <v>0</v>
      </c>
      <c r="Z427" s="38">
        <v>43727</v>
      </c>
      <c r="AA427" s="38">
        <v>0</v>
      </c>
      <c r="AB427" s="38">
        <v>43874</v>
      </c>
      <c r="AC427" s="38">
        <v>0</v>
      </c>
      <c r="AD427" s="38">
        <v>43874</v>
      </c>
      <c r="AE427" s="20">
        <v>6</v>
      </c>
      <c r="AF427" s="20">
        <v>6</v>
      </c>
      <c r="AG427" s="9" t="s">
        <v>2902</v>
      </c>
      <c r="AH427" s="9" t="s">
        <v>2802</v>
      </c>
      <c r="AI427" s="10" t="s">
        <v>2928</v>
      </c>
      <c r="AJ427" s="46" t="s">
        <v>2920</v>
      </c>
      <c r="AK427" s="47">
        <v>876765413</v>
      </c>
      <c r="AL427" s="47">
        <v>59800000</v>
      </c>
      <c r="AM427" s="47">
        <v>936565413</v>
      </c>
      <c r="AN427" s="47"/>
      <c r="AO427" s="10" t="s">
        <v>1743</v>
      </c>
      <c r="AP427" s="10" t="s">
        <v>1743</v>
      </c>
      <c r="AQ427" t="e">
        <f>VLOOKUP(TCoordinacion[[#This Row],[ID SISTEMA DE INFORMACION]],[1]!ProyectosSGMO[[#All],[IDPROYECTO]:[DEPARTAMENTO]],3,FALSE)</f>
        <v>#REF!</v>
      </c>
      <c r="AR427" t="e">
        <f>VLOOKUP(TCoordinacion[[#This Row],[ID SISTEMA DE INFORMACION]],[1]!ProyectosSGMO[[#All],[IDPROYECTO]:[DEPARTAMENTO]],4,FALSE)</f>
        <v>#REF!</v>
      </c>
      <c r="AS427">
        <v>8141</v>
      </c>
    </row>
    <row r="428" spans="1:45" ht="54" hidden="1" customHeight="1" x14ac:dyDescent="0.3">
      <c r="A428" s="62">
        <v>8116</v>
      </c>
      <c r="B428" s="5" t="s">
        <v>2929</v>
      </c>
      <c r="C428" s="5">
        <v>4</v>
      </c>
      <c r="D428" s="6" t="s">
        <v>48</v>
      </c>
      <c r="E428" s="7" t="s">
        <v>2729</v>
      </c>
      <c r="F428" s="8" t="s">
        <v>2730</v>
      </c>
      <c r="G428" s="9" t="s">
        <v>51</v>
      </c>
      <c r="H428" s="20" t="s">
        <v>106</v>
      </c>
      <c r="I428" s="10">
        <v>481</v>
      </c>
      <c r="J428" s="11" t="s">
        <v>1718</v>
      </c>
      <c r="K428" s="30" t="s">
        <v>2930</v>
      </c>
      <c r="L428" s="31">
        <v>43591</v>
      </c>
      <c r="M428" s="31">
        <v>43678</v>
      </c>
      <c r="N428" s="32"/>
      <c r="O428" s="32"/>
      <c r="P428" s="20" t="s">
        <v>67</v>
      </c>
      <c r="Q428" s="33">
        <v>1</v>
      </c>
      <c r="R428" s="33">
        <v>1</v>
      </c>
      <c r="S428" s="33">
        <v>0</v>
      </c>
      <c r="T428" s="38"/>
      <c r="U428" s="38"/>
      <c r="V428" s="38">
        <v>44144</v>
      </c>
      <c r="W428" s="38">
        <v>44196</v>
      </c>
      <c r="X428" s="38" t="s">
        <v>68</v>
      </c>
      <c r="Y428" s="38">
        <v>0</v>
      </c>
      <c r="Z428" s="38">
        <v>44020</v>
      </c>
      <c r="AA428" s="38">
        <v>44063</v>
      </c>
      <c r="AB428" s="38">
        <v>44063</v>
      </c>
      <c r="AC428" s="38">
        <v>44243</v>
      </c>
      <c r="AD428" s="38">
        <v>44272</v>
      </c>
      <c r="AE428" s="20">
        <v>6</v>
      </c>
      <c r="AF428" s="20">
        <v>6</v>
      </c>
      <c r="AG428" s="9" t="s">
        <v>2845</v>
      </c>
      <c r="AH428" s="9" t="s">
        <v>2931</v>
      </c>
      <c r="AI428" s="10" t="s">
        <v>2932</v>
      </c>
      <c r="AJ428" s="46" t="s">
        <v>2804</v>
      </c>
      <c r="AK428" s="47">
        <v>3736657325</v>
      </c>
      <c r="AL428" s="47">
        <v>0</v>
      </c>
      <c r="AM428" s="47">
        <v>3736657325</v>
      </c>
      <c r="AN428" s="47">
        <v>3688817513</v>
      </c>
      <c r="AO428" s="10" t="s">
        <v>1743</v>
      </c>
      <c r="AP428" s="10" t="s">
        <v>1743</v>
      </c>
      <c r="AQ428" t="e">
        <f>VLOOKUP(TCoordinacion[[#This Row],[ID SISTEMA DE INFORMACION]],[1]!ProyectosSGMO[[#All],[IDPROYECTO]:[DEPARTAMENTO]],3,FALSE)</f>
        <v>#REF!</v>
      </c>
      <c r="AR428" t="e">
        <f>VLOOKUP(TCoordinacion[[#This Row],[ID SISTEMA DE INFORMACION]],[1]!ProyectosSGMO[[#All],[IDPROYECTO]:[DEPARTAMENTO]],4,FALSE)</f>
        <v>#REF!</v>
      </c>
      <c r="AS428">
        <v>8116</v>
      </c>
    </row>
    <row r="429" spans="1:45" ht="54" hidden="1" customHeight="1" x14ac:dyDescent="0.3">
      <c r="A429" s="62">
        <v>7120</v>
      </c>
      <c r="B429" s="5" t="s">
        <v>2933</v>
      </c>
      <c r="C429" s="5">
        <v>4</v>
      </c>
      <c r="D429" s="6" t="s">
        <v>48</v>
      </c>
      <c r="E429" s="7" t="s">
        <v>2729</v>
      </c>
      <c r="F429" s="8" t="s">
        <v>2934</v>
      </c>
      <c r="G429" s="9" t="s">
        <v>65</v>
      </c>
      <c r="H429" s="9" t="s">
        <v>65</v>
      </c>
      <c r="I429" s="10">
        <v>486</v>
      </c>
      <c r="J429" s="11" t="s">
        <v>1701</v>
      </c>
      <c r="K429" s="30" t="s">
        <v>1693</v>
      </c>
      <c r="L429" s="31">
        <v>43570</v>
      </c>
      <c r="M429" s="31">
        <v>44364</v>
      </c>
      <c r="N429" s="32"/>
      <c r="O429" s="32"/>
      <c r="P429" s="20" t="s">
        <v>67</v>
      </c>
      <c r="Q429" s="33">
        <v>1</v>
      </c>
      <c r="R429" s="33">
        <v>1</v>
      </c>
      <c r="S429" s="33">
        <v>0</v>
      </c>
      <c r="T429" s="38"/>
      <c r="U429" s="38"/>
      <c r="V429" s="38">
        <v>44622</v>
      </c>
      <c r="W429" s="38">
        <v>44773</v>
      </c>
      <c r="X429" s="38" t="s">
        <v>68</v>
      </c>
      <c r="Y429" s="38">
        <v>44512</v>
      </c>
      <c r="Z429" s="38">
        <v>44512</v>
      </c>
      <c r="AA429" s="38">
        <v>0</v>
      </c>
      <c r="AB429" s="38">
        <v>44727</v>
      </c>
      <c r="AC429" s="38">
        <v>0</v>
      </c>
      <c r="AD429" s="38">
        <v>44727</v>
      </c>
      <c r="AE429" s="20">
        <v>5</v>
      </c>
      <c r="AF429" s="20">
        <v>5</v>
      </c>
      <c r="AG429" s="9" t="s">
        <v>2845</v>
      </c>
      <c r="AH429" s="9" t="s">
        <v>2935</v>
      </c>
      <c r="AI429" s="10" t="s">
        <v>2936</v>
      </c>
      <c r="AJ429" s="46" t="s">
        <v>2937</v>
      </c>
      <c r="AK429" s="47">
        <v>593220339</v>
      </c>
      <c r="AL429" s="47">
        <v>0</v>
      </c>
      <c r="AM429" s="47">
        <v>593220339</v>
      </c>
      <c r="AN429" s="71">
        <v>571220339</v>
      </c>
      <c r="AO429" s="10" t="s">
        <v>821</v>
      </c>
      <c r="AP429" s="10" t="s">
        <v>822</v>
      </c>
      <c r="AQ429" t="e">
        <f>VLOOKUP(TCoordinacion[[#This Row],[ID SISTEMA DE INFORMACION]],[1]!ProyectosSGMO[[#All],[IDPROYECTO]:[DEPARTAMENTO]],3,FALSE)</f>
        <v>#REF!</v>
      </c>
      <c r="AR429" t="e">
        <f>VLOOKUP(TCoordinacion[[#This Row],[ID SISTEMA DE INFORMACION]],[1]!ProyectosSGMO[[#All],[IDPROYECTO]:[DEPARTAMENTO]],4,FALSE)</f>
        <v>#REF!</v>
      </c>
      <c r="AS429">
        <v>7120</v>
      </c>
    </row>
    <row r="430" spans="1:45" ht="54" hidden="1" customHeight="1" x14ac:dyDescent="0.3">
      <c r="A430" s="62">
        <v>8523</v>
      </c>
      <c r="B430" s="5" t="s">
        <v>2938</v>
      </c>
      <c r="C430" s="5">
        <v>4</v>
      </c>
      <c r="D430" s="6" t="s">
        <v>48</v>
      </c>
      <c r="E430" s="7" t="s">
        <v>2736</v>
      </c>
      <c r="F430" s="5" t="s">
        <v>2939</v>
      </c>
      <c r="G430" s="9" t="s">
        <v>51</v>
      </c>
      <c r="H430" s="20" t="s">
        <v>1754</v>
      </c>
      <c r="I430" s="10">
        <v>491</v>
      </c>
      <c r="J430" s="11" t="s">
        <v>1718</v>
      </c>
      <c r="K430" s="30" t="s">
        <v>2940</v>
      </c>
      <c r="L430" s="31">
        <v>43591</v>
      </c>
      <c r="M430" s="31">
        <v>43725</v>
      </c>
      <c r="N430" s="32"/>
      <c r="O430" s="32"/>
      <c r="P430" s="20" t="s">
        <v>67</v>
      </c>
      <c r="Q430" s="33">
        <v>1</v>
      </c>
      <c r="R430" s="33">
        <v>1</v>
      </c>
      <c r="S430" s="33">
        <v>0</v>
      </c>
      <c r="T430" s="38"/>
      <c r="U430" s="38"/>
      <c r="V430" s="38">
        <v>44028</v>
      </c>
      <c r="W430" s="38">
        <v>44196</v>
      </c>
      <c r="X430" s="38" t="s">
        <v>68</v>
      </c>
      <c r="Y430" s="38">
        <v>0</v>
      </c>
      <c r="Z430" s="38">
        <v>43757</v>
      </c>
      <c r="AA430" s="38">
        <v>0</v>
      </c>
      <c r="AB430" s="38">
        <v>44238</v>
      </c>
      <c r="AC430" s="38">
        <v>0</v>
      </c>
      <c r="AD430" s="38">
        <v>44238</v>
      </c>
      <c r="AE430" s="20">
        <v>4</v>
      </c>
      <c r="AF430" s="20">
        <v>6.5</v>
      </c>
      <c r="AG430" s="9" t="s">
        <v>2739</v>
      </c>
      <c r="AH430" s="9" t="s">
        <v>2941</v>
      </c>
      <c r="AI430" s="10" t="s">
        <v>2766</v>
      </c>
      <c r="AJ430" s="46" t="s">
        <v>2942</v>
      </c>
      <c r="AK430" s="47">
        <v>1499995022</v>
      </c>
      <c r="AL430" s="47">
        <v>0</v>
      </c>
      <c r="AM430" s="47">
        <v>1499995022</v>
      </c>
      <c r="AN430" s="72"/>
      <c r="AO430" s="10" t="s">
        <v>1743</v>
      </c>
      <c r="AP430" s="10" t="s">
        <v>1743</v>
      </c>
      <c r="AQ430" t="e">
        <f>VLOOKUP(TCoordinacion[[#This Row],[ID SISTEMA DE INFORMACION]],[1]!ProyectosSGMO[[#All],[IDPROYECTO]:[DEPARTAMENTO]],3,FALSE)</f>
        <v>#REF!</v>
      </c>
      <c r="AR430" t="e">
        <f>VLOOKUP(TCoordinacion[[#This Row],[ID SISTEMA DE INFORMACION]],[1]!ProyectosSGMO[[#All],[IDPROYECTO]:[DEPARTAMENTO]],4,FALSE)</f>
        <v>#REF!</v>
      </c>
      <c r="AS430">
        <v>8523</v>
      </c>
    </row>
    <row r="431" spans="1:45" ht="54" hidden="1" customHeight="1" x14ac:dyDescent="0.3">
      <c r="A431" s="63">
        <v>10147</v>
      </c>
      <c r="B431" s="5" t="s">
        <v>2943</v>
      </c>
      <c r="C431" s="5">
        <v>4</v>
      </c>
      <c r="D431" s="6" t="s">
        <v>48</v>
      </c>
      <c r="E431" s="7" t="s">
        <v>2722</v>
      </c>
      <c r="F431" s="8" t="s">
        <v>2944</v>
      </c>
      <c r="G431" s="9" t="s">
        <v>51</v>
      </c>
      <c r="H431" s="20" t="s">
        <v>106</v>
      </c>
      <c r="I431" s="10">
        <v>493</v>
      </c>
      <c r="J431" s="11" t="s">
        <v>1718</v>
      </c>
      <c r="K431" s="30" t="s">
        <v>2945</v>
      </c>
      <c r="L431" s="31">
        <v>43570</v>
      </c>
      <c r="M431" s="31">
        <v>43605</v>
      </c>
      <c r="N431" s="32"/>
      <c r="O431" s="32"/>
      <c r="P431" s="20" t="s">
        <v>67</v>
      </c>
      <c r="Q431" s="33">
        <v>1</v>
      </c>
      <c r="R431" s="33">
        <v>1</v>
      </c>
      <c r="S431" s="33">
        <v>0</v>
      </c>
      <c r="T431" s="38"/>
      <c r="U431" s="38"/>
      <c r="V431" s="38">
        <v>43828</v>
      </c>
      <c r="W431" s="38">
        <v>0</v>
      </c>
      <c r="X431" s="38" t="s">
        <v>68</v>
      </c>
      <c r="Y431" s="38">
        <v>0</v>
      </c>
      <c r="Z431" s="38">
        <v>43699</v>
      </c>
      <c r="AA431" s="38">
        <v>0</v>
      </c>
      <c r="AB431" s="38">
        <v>43803</v>
      </c>
      <c r="AC431" s="38">
        <v>44154</v>
      </c>
      <c r="AD431" s="38">
        <v>44154</v>
      </c>
      <c r="AE431" s="20">
        <v>7</v>
      </c>
      <c r="AF431" s="20">
        <v>7</v>
      </c>
      <c r="AG431" s="9" t="s">
        <v>2739</v>
      </c>
      <c r="AH431" s="9" t="s">
        <v>2946</v>
      </c>
      <c r="AI431" s="10" t="s">
        <v>2947</v>
      </c>
      <c r="AJ431" s="46" t="s">
        <v>2948</v>
      </c>
      <c r="AK431" s="47">
        <v>4626175763</v>
      </c>
      <c r="AL431" s="47">
        <v>0</v>
      </c>
      <c r="AM431" s="47">
        <v>4626175763</v>
      </c>
      <c r="AN431" s="47"/>
      <c r="AO431" s="10" t="s">
        <v>1743</v>
      </c>
      <c r="AP431" s="10" t="s">
        <v>1743</v>
      </c>
      <c r="AQ431" t="e">
        <f>VLOOKUP(TCoordinacion[[#This Row],[ID SISTEMA DE INFORMACION]],[1]!ProyectosSGMO[[#All],[IDPROYECTO]:[DEPARTAMENTO]],3,FALSE)</f>
        <v>#REF!</v>
      </c>
      <c r="AR431" t="e">
        <f>VLOOKUP(TCoordinacion[[#This Row],[ID SISTEMA DE INFORMACION]],[1]!ProyectosSGMO[[#All],[IDPROYECTO]:[DEPARTAMENTO]],4,FALSE)</f>
        <v>#REF!</v>
      </c>
      <c r="AS431">
        <v>10147</v>
      </c>
    </row>
    <row r="432" spans="1:45" ht="54" hidden="1" customHeight="1" x14ac:dyDescent="0.3">
      <c r="A432" s="63">
        <v>1557</v>
      </c>
      <c r="B432" s="5" t="s">
        <v>2949</v>
      </c>
      <c r="C432" s="5">
        <v>4</v>
      </c>
      <c r="D432" s="6" t="s">
        <v>48</v>
      </c>
      <c r="E432" s="7" t="s">
        <v>2722</v>
      </c>
      <c r="F432" s="8" t="s">
        <v>2950</v>
      </c>
      <c r="G432" s="9" t="s">
        <v>51</v>
      </c>
      <c r="H432" s="20" t="s">
        <v>106</v>
      </c>
      <c r="I432" s="10">
        <v>494</v>
      </c>
      <c r="J432" s="11" t="s">
        <v>1718</v>
      </c>
      <c r="K432" s="30" t="s">
        <v>2951</v>
      </c>
      <c r="L432" s="31">
        <v>43570</v>
      </c>
      <c r="M432" s="31">
        <v>43584</v>
      </c>
      <c r="N432" s="32"/>
      <c r="O432" s="32"/>
      <c r="P432" s="20" t="s">
        <v>67</v>
      </c>
      <c r="Q432" s="33">
        <v>1</v>
      </c>
      <c r="R432" s="33">
        <v>1</v>
      </c>
      <c r="S432" s="33">
        <v>0</v>
      </c>
      <c r="T432" s="38"/>
      <c r="U432" s="38"/>
      <c r="V432" s="38">
        <v>43797</v>
      </c>
      <c r="W432" s="38">
        <v>0</v>
      </c>
      <c r="X432" s="38" t="s">
        <v>68</v>
      </c>
      <c r="Y432" s="38">
        <v>0</v>
      </c>
      <c r="Z432" s="38">
        <v>43679</v>
      </c>
      <c r="AA432" s="38">
        <v>0</v>
      </c>
      <c r="AB432" s="38">
        <v>43705</v>
      </c>
      <c r="AC432" s="38">
        <v>44124</v>
      </c>
      <c r="AD432" s="38">
        <v>44134</v>
      </c>
      <c r="AE432" s="20">
        <v>6</v>
      </c>
      <c r="AF432" s="20">
        <v>6</v>
      </c>
      <c r="AG432" s="9" t="s">
        <v>2739</v>
      </c>
      <c r="AH432" s="9" t="s">
        <v>2952</v>
      </c>
      <c r="AI432" s="10" t="s">
        <v>2953</v>
      </c>
      <c r="AJ432" s="46" t="s">
        <v>2954</v>
      </c>
      <c r="AK432" s="47">
        <v>2802265567</v>
      </c>
      <c r="AL432" s="47">
        <v>0</v>
      </c>
      <c r="AM432" s="47">
        <v>2802265567</v>
      </c>
      <c r="AN432" s="72"/>
      <c r="AO432" s="10" t="s">
        <v>1743</v>
      </c>
      <c r="AP432" s="10" t="s">
        <v>1743</v>
      </c>
      <c r="AQ432" t="e">
        <f>VLOOKUP(TCoordinacion[[#This Row],[ID SISTEMA DE INFORMACION]],[1]!ProyectosSGMO[[#All],[IDPROYECTO]:[DEPARTAMENTO]],3,FALSE)</f>
        <v>#REF!</v>
      </c>
      <c r="AR432" t="e">
        <f>VLOOKUP(TCoordinacion[[#This Row],[ID SISTEMA DE INFORMACION]],[1]!ProyectosSGMO[[#All],[IDPROYECTO]:[DEPARTAMENTO]],4,FALSE)</f>
        <v>#REF!</v>
      </c>
      <c r="AS432">
        <v>1557</v>
      </c>
    </row>
    <row r="433" spans="1:45" ht="54" hidden="1" customHeight="1" x14ac:dyDescent="0.3">
      <c r="A433" s="62">
        <v>9835</v>
      </c>
      <c r="B433" s="5" t="s">
        <v>2955</v>
      </c>
      <c r="C433" s="5">
        <v>4</v>
      </c>
      <c r="D433" s="6" t="s">
        <v>48</v>
      </c>
      <c r="E433" s="7" t="s">
        <v>2722</v>
      </c>
      <c r="F433" s="8" t="s">
        <v>2956</v>
      </c>
      <c r="G433" s="9" t="s">
        <v>51</v>
      </c>
      <c r="H433" s="20" t="s">
        <v>1754</v>
      </c>
      <c r="I433" s="10">
        <v>495</v>
      </c>
      <c r="J433" s="11" t="s">
        <v>1718</v>
      </c>
      <c r="K433" s="30" t="s">
        <v>2957</v>
      </c>
      <c r="L433" s="31">
        <v>43591</v>
      </c>
      <c r="M433" s="31">
        <v>43894</v>
      </c>
      <c r="N433" s="32"/>
      <c r="O433" s="32"/>
      <c r="P433" s="20" t="s">
        <v>67</v>
      </c>
      <c r="Q433" s="33">
        <v>1</v>
      </c>
      <c r="R433" s="33">
        <v>1</v>
      </c>
      <c r="S433" s="33">
        <v>0</v>
      </c>
      <c r="T433" s="38"/>
      <c r="U433" s="38"/>
      <c r="V433" s="38">
        <v>44412</v>
      </c>
      <c r="W433" s="38">
        <v>44561</v>
      </c>
      <c r="X433" s="38" t="s">
        <v>68</v>
      </c>
      <c r="Y433" s="38">
        <v>44047</v>
      </c>
      <c r="Z433" s="38">
        <v>44047</v>
      </c>
      <c r="AA433" s="38">
        <v>44145</v>
      </c>
      <c r="AB433" s="38">
        <v>44145</v>
      </c>
      <c r="AC433" s="38">
        <v>44547</v>
      </c>
      <c r="AD433" s="38">
        <v>44552</v>
      </c>
      <c r="AE433" s="20">
        <v>4</v>
      </c>
      <c r="AF433" s="20">
        <v>4</v>
      </c>
      <c r="AG433" s="9" t="s">
        <v>2739</v>
      </c>
      <c r="AH433" s="9" t="s">
        <v>2958</v>
      </c>
      <c r="AI433" s="10" t="s">
        <v>2959</v>
      </c>
      <c r="AJ433" s="46" t="s">
        <v>2960</v>
      </c>
      <c r="AK433" s="47">
        <v>579262977</v>
      </c>
      <c r="AL433" s="47">
        <v>84125712</v>
      </c>
      <c r="AM433" s="47">
        <v>663388689</v>
      </c>
      <c r="AN433" s="47"/>
      <c r="AO433" s="10" t="s">
        <v>1743</v>
      </c>
      <c r="AP433" s="10" t="s">
        <v>1743</v>
      </c>
      <c r="AQ433" t="e">
        <f>VLOOKUP(TCoordinacion[[#This Row],[ID SISTEMA DE INFORMACION]],[1]!ProyectosSGMO[[#All],[IDPROYECTO]:[DEPARTAMENTO]],3,FALSE)</f>
        <v>#REF!</v>
      </c>
      <c r="AR433" t="e">
        <f>VLOOKUP(TCoordinacion[[#This Row],[ID SISTEMA DE INFORMACION]],[1]!ProyectosSGMO[[#All],[IDPROYECTO]:[DEPARTAMENTO]],4,FALSE)</f>
        <v>#REF!</v>
      </c>
      <c r="AS433">
        <v>9835</v>
      </c>
    </row>
    <row r="434" spans="1:45" ht="54" hidden="1" customHeight="1" x14ac:dyDescent="0.3">
      <c r="A434" s="62">
        <v>9655</v>
      </c>
      <c r="B434" s="5" t="s">
        <v>2961</v>
      </c>
      <c r="C434" s="5">
        <v>4</v>
      </c>
      <c r="D434" s="6" t="s">
        <v>48</v>
      </c>
      <c r="E434" s="7" t="s">
        <v>2722</v>
      </c>
      <c r="F434" s="8" t="s">
        <v>2962</v>
      </c>
      <c r="G434" s="9" t="s">
        <v>51</v>
      </c>
      <c r="H434" s="20" t="s">
        <v>1754</v>
      </c>
      <c r="I434" s="10">
        <v>497</v>
      </c>
      <c r="J434" s="11" t="s">
        <v>1718</v>
      </c>
      <c r="K434" s="30" t="s">
        <v>2963</v>
      </c>
      <c r="L434" s="31">
        <v>43591</v>
      </c>
      <c r="M434" s="31">
        <v>43662</v>
      </c>
      <c r="N434" s="32"/>
      <c r="O434" s="32"/>
      <c r="P434" s="20" t="s">
        <v>67</v>
      </c>
      <c r="Q434" s="33">
        <v>1</v>
      </c>
      <c r="R434" s="33">
        <v>1</v>
      </c>
      <c r="S434" s="33">
        <v>0</v>
      </c>
      <c r="T434" s="38"/>
      <c r="U434" s="38"/>
      <c r="V434" s="38">
        <v>44188</v>
      </c>
      <c r="W434" s="38">
        <v>0</v>
      </c>
      <c r="X434" s="38" t="s">
        <v>68</v>
      </c>
      <c r="Y434" s="38">
        <v>0</v>
      </c>
      <c r="Z434" s="38">
        <v>43706</v>
      </c>
      <c r="AA434" s="38">
        <v>0</v>
      </c>
      <c r="AB434" s="38">
        <v>44186</v>
      </c>
      <c r="AC434" s="38">
        <v>44326</v>
      </c>
      <c r="AD434" s="38">
        <v>44326</v>
      </c>
      <c r="AE434" s="20">
        <v>6</v>
      </c>
      <c r="AF434" s="20">
        <v>6</v>
      </c>
      <c r="AG434" s="9" t="s">
        <v>2902</v>
      </c>
      <c r="AH434" s="9" t="s">
        <v>2964</v>
      </c>
      <c r="AI434" s="10" t="s">
        <v>2965</v>
      </c>
      <c r="AJ434" s="46" t="s">
        <v>2966</v>
      </c>
      <c r="AK434" s="47">
        <v>1966714010</v>
      </c>
      <c r="AL434" s="47">
        <v>0</v>
      </c>
      <c r="AM434" s="47">
        <v>1966714010</v>
      </c>
      <c r="AN434" s="71">
        <v>1841219493</v>
      </c>
      <c r="AO434" s="10" t="s">
        <v>427</v>
      </c>
      <c r="AP434" s="10" t="s">
        <v>250</v>
      </c>
      <c r="AQ434" t="e">
        <f>VLOOKUP(TCoordinacion[[#This Row],[ID SISTEMA DE INFORMACION]],[1]!ProyectosSGMO[[#All],[IDPROYECTO]:[DEPARTAMENTO]],3,FALSE)</f>
        <v>#REF!</v>
      </c>
      <c r="AR434" t="e">
        <f>VLOOKUP(TCoordinacion[[#This Row],[ID SISTEMA DE INFORMACION]],[1]!ProyectosSGMO[[#All],[IDPROYECTO]:[DEPARTAMENTO]],4,FALSE)</f>
        <v>#REF!</v>
      </c>
      <c r="AS434">
        <v>9655</v>
      </c>
    </row>
    <row r="435" spans="1:45" ht="54" hidden="1" customHeight="1" x14ac:dyDescent="0.3">
      <c r="A435" s="63">
        <v>10498</v>
      </c>
      <c r="B435" s="5" t="s">
        <v>2967</v>
      </c>
      <c r="C435" s="5">
        <v>4</v>
      </c>
      <c r="D435" s="6" t="s">
        <v>48</v>
      </c>
      <c r="E435" s="7" t="s">
        <v>2722</v>
      </c>
      <c r="F435" s="8" t="s">
        <v>2968</v>
      </c>
      <c r="G435" s="9" t="s">
        <v>51</v>
      </c>
      <c r="H435" s="20" t="s">
        <v>106</v>
      </c>
      <c r="I435" s="10">
        <v>499</v>
      </c>
      <c r="J435" s="11" t="s">
        <v>1718</v>
      </c>
      <c r="K435" s="30" t="s">
        <v>2969</v>
      </c>
      <c r="L435" s="31">
        <v>43591</v>
      </c>
      <c r="M435" s="31">
        <v>43612</v>
      </c>
      <c r="N435" s="32"/>
      <c r="O435" s="32"/>
      <c r="P435" s="20" t="s">
        <v>67</v>
      </c>
      <c r="Q435" s="33">
        <v>1</v>
      </c>
      <c r="R435" s="33">
        <v>0.98560000000000003</v>
      </c>
      <c r="S435" s="33">
        <v>-1.4399999999999968E-2</v>
      </c>
      <c r="T435" s="38"/>
      <c r="U435" s="38"/>
      <c r="V435" s="38">
        <v>43834</v>
      </c>
      <c r="W435" s="38">
        <v>0</v>
      </c>
      <c r="X435" s="38" t="s">
        <v>68</v>
      </c>
      <c r="Y435" s="38">
        <v>0</v>
      </c>
      <c r="Z435" s="38">
        <v>43658</v>
      </c>
      <c r="AA435" s="38">
        <v>0</v>
      </c>
      <c r="AB435" s="38">
        <v>44110</v>
      </c>
      <c r="AC435" s="38">
        <v>0</v>
      </c>
      <c r="AD435" s="38">
        <v>44110</v>
      </c>
      <c r="AE435" s="20">
        <v>3</v>
      </c>
      <c r="AF435" s="20">
        <v>3</v>
      </c>
      <c r="AG435" s="9" t="s">
        <v>2739</v>
      </c>
      <c r="AH435" s="9" t="s">
        <v>2970</v>
      </c>
      <c r="AI435" s="10" t="s">
        <v>2971</v>
      </c>
      <c r="AJ435" s="46" t="s">
        <v>2972</v>
      </c>
      <c r="AK435" s="47">
        <v>1156892892</v>
      </c>
      <c r="AL435" s="47">
        <v>0</v>
      </c>
      <c r="AM435" s="47">
        <v>1156892892</v>
      </c>
      <c r="AN435" s="47"/>
      <c r="AO435" s="10" t="s">
        <v>1743</v>
      </c>
      <c r="AP435" s="10" t="s">
        <v>1743</v>
      </c>
      <c r="AQ435" t="e">
        <f>VLOOKUP(TCoordinacion[[#This Row],[ID SISTEMA DE INFORMACION]],[1]!ProyectosSGMO[[#All],[IDPROYECTO]:[DEPARTAMENTO]],3,FALSE)</f>
        <v>#REF!</v>
      </c>
      <c r="AR435" t="e">
        <f>VLOOKUP(TCoordinacion[[#This Row],[ID SISTEMA DE INFORMACION]],[1]!ProyectosSGMO[[#All],[IDPROYECTO]:[DEPARTAMENTO]],4,FALSE)</f>
        <v>#REF!</v>
      </c>
      <c r="AS435">
        <v>10498</v>
      </c>
    </row>
    <row r="436" spans="1:45" ht="54" hidden="1" customHeight="1" x14ac:dyDescent="0.3">
      <c r="A436" s="62">
        <v>9507</v>
      </c>
      <c r="B436" s="5" t="s">
        <v>2973</v>
      </c>
      <c r="C436" s="5">
        <v>4</v>
      </c>
      <c r="D436" s="6" t="s">
        <v>48</v>
      </c>
      <c r="E436" s="7" t="s">
        <v>2722</v>
      </c>
      <c r="F436" s="8" t="s">
        <v>2962</v>
      </c>
      <c r="G436" s="9" t="s">
        <v>51</v>
      </c>
      <c r="H436" s="20" t="s">
        <v>1754</v>
      </c>
      <c r="I436" s="10">
        <v>500</v>
      </c>
      <c r="J436" s="11" t="s">
        <v>1718</v>
      </c>
      <c r="K436" s="30" t="s">
        <v>2974</v>
      </c>
      <c r="L436" s="31">
        <v>43570</v>
      </c>
      <c r="M436" s="31">
        <v>43612</v>
      </c>
      <c r="N436" s="32"/>
      <c r="O436" s="32"/>
      <c r="P436" s="20" t="s">
        <v>67</v>
      </c>
      <c r="Q436" s="33">
        <v>1</v>
      </c>
      <c r="R436" s="33">
        <v>1</v>
      </c>
      <c r="S436" s="33">
        <v>0</v>
      </c>
      <c r="T436" s="38"/>
      <c r="U436" s="38"/>
      <c r="V436" s="38">
        <v>43812</v>
      </c>
      <c r="W436" s="38">
        <v>0</v>
      </c>
      <c r="X436" s="38" t="s">
        <v>68</v>
      </c>
      <c r="Y436" s="38">
        <v>0</v>
      </c>
      <c r="Z436" s="38">
        <v>43683</v>
      </c>
      <c r="AA436" s="38">
        <v>0</v>
      </c>
      <c r="AB436" s="38">
        <v>43706</v>
      </c>
      <c r="AC436" s="38">
        <v>44201</v>
      </c>
      <c r="AD436" s="38">
        <v>44505</v>
      </c>
      <c r="AE436" s="20">
        <v>4</v>
      </c>
      <c r="AF436" s="20">
        <v>4</v>
      </c>
      <c r="AG436" s="9" t="s">
        <v>2902</v>
      </c>
      <c r="AH436" s="9" t="s">
        <v>2975</v>
      </c>
      <c r="AI436" s="10" t="s">
        <v>2976</v>
      </c>
      <c r="AJ436" s="46" t="s">
        <v>2977</v>
      </c>
      <c r="AK436" s="47">
        <v>579729912</v>
      </c>
      <c r="AL436" s="47">
        <v>0</v>
      </c>
      <c r="AM436" s="47">
        <v>579729912</v>
      </c>
      <c r="AN436" s="71">
        <v>579925998</v>
      </c>
      <c r="AO436" s="10" t="s">
        <v>1743</v>
      </c>
      <c r="AP436" s="10" t="s">
        <v>1743</v>
      </c>
      <c r="AQ436" t="e">
        <f>VLOOKUP(TCoordinacion[[#This Row],[ID SISTEMA DE INFORMACION]],[1]!ProyectosSGMO[[#All],[IDPROYECTO]:[DEPARTAMENTO]],3,FALSE)</f>
        <v>#REF!</v>
      </c>
      <c r="AR436" t="e">
        <f>VLOOKUP(TCoordinacion[[#This Row],[ID SISTEMA DE INFORMACION]],[1]!ProyectosSGMO[[#All],[IDPROYECTO]:[DEPARTAMENTO]],4,FALSE)</f>
        <v>#REF!</v>
      </c>
      <c r="AS436">
        <v>9507</v>
      </c>
    </row>
    <row r="437" spans="1:45" ht="54" hidden="1" customHeight="1" x14ac:dyDescent="0.3">
      <c r="A437" s="62">
        <v>6121</v>
      </c>
      <c r="B437" s="5" t="s">
        <v>2978</v>
      </c>
      <c r="C437" s="5">
        <v>4</v>
      </c>
      <c r="D437" s="6" t="s">
        <v>48</v>
      </c>
      <c r="E437" s="7" t="s">
        <v>2722</v>
      </c>
      <c r="F437" s="8" t="s">
        <v>2944</v>
      </c>
      <c r="G437" s="9" t="s">
        <v>51</v>
      </c>
      <c r="H437" s="20" t="s">
        <v>106</v>
      </c>
      <c r="I437" s="10">
        <v>502</v>
      </c>
      <c r="J437" s="11" t="s">
        <v>1718</v>
      </c>
      <c r="K437" s="30" t="s">
        <v>2979</v>
      </c>
      <c r="L437" s="31">
        <v>43581</v>
      </c>
      <c r="M437" s="31">
        <v>43612</v>
      </c>
      <c r="N437" s="32"/>
      <c r="O437" s="32"/>
      <c r="P437" s="20" t="s">
        <v>67</v>
      </c>
      <c r="Q437" s="33">
        <v>1</v>
      </c>
      <c r="R437" s="33">
        <v>1</v>
      </c>
      <c r="S437" s="33">
        <v>0</v>
      </c>
      <c r="T437" s="38"/>
      <c r="U437" s="38"/>
      <c r="V437" s="38">
        <v>43863</v>
      </c>
      <c r="W437" s="38">
        <v>0</v>
      </c>
      <c r="X437" s="38" t="s">
        <v>68</v>
      </c>
      <c r="Y437" s="38">
        <v>0</v>
      </c>
      <c r="Z437" s="38">
        <v>43699</v>
      </c>
      <c r="AA437" s="38">
        <v>0</v>
      </c>
      <c r="AB437" s="38">
        <v>44152</v>
      </c>
      <c r="AC437" s="38">
        <v>0</v>
      </c>
      <c r="AD437" s="38">
        <v>44152</v>
      </c>
      <c r="AE437" s="20">
        <v>4</v>
      </c>
      <c r="AF437" s="20">
        <v>6.5</v>
      </c>
      <c r="AG437" s="9" t="s">
        <v>2902</v>
      </c>
      <c r="AH437" s="9" t="s">
        <v>2980</v>
      </c>
      <c r="AI437" s="10" t="s">
        <v>2981</v>
      </c>
      <c r="AJ437" s="46" t="s">
        <v>2982</v>
      </c>
      <c r="AK437" s="47">
        <v>649216496</v>
      </c>
      <c r="AL437" s="47">
        <v>0</v>
      </c>
      <c r="AM437" s="47">
        <v>649216496</v>
      </c>
      <c r="AN437" s="72"/>
      <c r="AO437" s="10" t="s">
        <v>1743</v>
      </c>
      <c r="AP437" s="10" t="s">
        <v>1743</v>
      </c>
      <c r="AQ437" t="e">
        <f>VLOOKUP(TCoordinacion[[#This Row],[ID SISTEMA DE INFORMACION]],[1]!ProyectosSGMO[[#All],[IDPROYECTO]:[DEPARTAMENTO]],3,FALSE)</f>
        <v>#REF!</v>
      </c>
      <c r="AR437" t="e">
        <f>VLOOKUP(TCoordinacion[[#This Row],[ID SISTEMA DE INFORMACION]],[1]!ProyectosSGMO[[#All],[IDPROYECTO]:[DEPARTAMENTO]],4,FALSE)</f>
        <v>#REF!</v>
      </c>
      <c r="AS437">
        <v>6121</v>
      </c>
    </row>
    <row r="438" spans="1:45" ht="54" hidden="1" customHeight="1" x14ac:dyDescent="0.3">
      <c r="A438" s="62">
        <v>8714</v>
      </c>
      <c r="B438" s="5" t="s">
        <v>2983</v>
      </c>
      <c r="C438" s="5">
        <v>4</v>
      </c>
      <c r="D438" s="6" t="s">
        <v>48</v>
      </c>
      <c r="E438" s="7" t="s">
        <v>2722</v>
      </c>
      <c r="F438" s="8" t="s">
        <v>2984</v>
      </c>
      <c r="G438" s="9" t="s">
        <v>51</v>
      </c>
      <c r="H438" s="20" t="s">
        <v>106</v>
      </c>
      <c r="I438" s="10">
        <v>504</v>
      </c>
      <c r="J438" s="11" t="s">
        <v>1718</v>
      </c>
      <c r="K438" s="30" t="s">
        <v>2985</v>
      </c>
      <c r="L438" s="31">
        <v>43591</v>
      </c>
      <c r="M438" s="31">
        <v>43690</v>
      </c>
      <c r="N438" s="32"/>
      <c r="O438" s="32"/>
      <c r="P438" s="20" t="s">
        <v>67</v>
      </c>
      <c r="Q438" s="33">
        <v>1</v>
      </c>
      <c r="R438" s="33">
        <v>1</v>
      </c>
      <c r="S438" s="33">
        <v>0</v>
      </c>
      <c r="T438" s="38"/>
      <c r="U438" s="38"/>
      <c r="V438" s="38">
        <v>43972</v>
      </c>
      <c r="W438" s="38">
        <v>0</v>
      </c>
      <c r="X438" s="38" t="s">
        <v>68</v>
      </c>
      <c r="Y438" s="38">
        <v>0</v>
      </c>
      <c r="Z438" s="38">
        <v>43802</v>
      </c>
      <c r="AA438" s="38">
        <v>0</v>
      </c>
      <c r="AB438" s="38">
        <v>43887</v>
      </c>
      <c r="AC438" s="38">
        <v>44103</v>
      </c>
      <c r="AD438" s="38">
        <v>44103</v>
      </c>
      <c r="AE438" s="20">
        <v>4</v>
      </c>
      <c r="AF438" s="20">
        <v>5</v>
      </c>
      <c r="AG438" s="9" t="s">
        <v>2739</v>
      </c>
      <c r="AH438" s="9" t="s">
        <v>2986</v>
      </c>
      <c r="AI438" s="10" t="s">
        <v>2987</v>
      </c>
      <c r="AJ438" s="46" t="s">
        <v>2988</v>
      </c>
      <c r="AK438" s="47">
        <v>1298983538</v>
      </c>
      <c r="AL438" s="47">
        <v>109993167</v>
      </c>
      <c r="AM438" s="47">
        <v>1408976705</v>
      </c>
      <c r="AN438" s="47">
        <v>1299983538</v>
      </c>
      <c r="AO438" s="10" t="s">
        <v>1743</v>
      </c>
      <c r="AP438" s="10" t="s">
        <v>1743</v>
      </c>
      <c r="AQ438" t="e">
        <f>VLOOKUP(TCoordinacion[[#This Row],[ID SISTEMA DE INFORMACION]],[1]!ProyectosSGMO[[#All],[IDPROYECTO]:[DEPARTAMENTO]],3,FALSE)</f>
        <v>#REF!</v>
      </c>
      <c r="AR438" t="e">
        <f>VLOOKUP(TCoordinacion[[#This Row],[ID SISTEMA DE INFORMACION]],[1]!ProyectosSGMO[[#All],[IDPROYECTO]:[DEPARTAMENTO]],4,FALSE)</f>
        <v>#REF!</v>
      </c>
      <c r="AS438">
        <v>8714</v>
      </c>
    </row>
    <row r="439" spans="1:45" ht="54" hidden="1" customHeight="1" x14ac:dyDescent="0.3">
      <c r="A439" s="63">
        <v>8753</v>
      </c>
      <c r="B439" s="5" t="s">
        <v>2989</v>
      </c>
      <c r="C439" s="5">
        <v>4</v>
      </c>
      <c r="D439" s="6" t="s">
        <v>48</v>
      </c>
      <c r="E439" s="7" t="s">
        <v>2722</v>
      </c>
      <c r="F439" s="8" t="s">
        <v>2990</v>
      </c>
      <c r="G439" s="9" t="s">
        <v>51</v>
      </c>
      <c r="H439" s="20" t="s">
        <v>106</v>
      </c>
      <c r="I439" s="10">
        <v>507</v>
      </c>
      <c r="J439" s="11" t="s">
        <v>1718</v>
      </c>
      <c r="K439" s="30" t="s">
        <v>2991</v>
      </c>
      <c r="L439" s="31">
        <v>43591</v>
      </c>
      <c r="M439" s="31">
        <v>43692</v>
      </c>
      <c r="N439" s="32"/>
      <c r="O439" s="32"/>
      <c r="P439" s="20" t="s">
        <v>67</v>
      </c>
      <c r="Q439" s="33">
        <v>1</v>
      </c>
      <c r="R439" s="33">
        <v>1</v>
      </c>
      <c r="S439" s="33">
        <v>0</v>
      </c>
      <c r="T439" s="38"/>
      <c r="U439" s="38"/>
      <c r="V439" s="38">
        <v>44002</v>
      </c>
      <c r="W439" s="38">
        <v>0</v>
      </c>
      <c r="X439" s="38" t="s">
        <v>68</v>
      </c>
      <c r="Y439" s="38">
        <v>0</v>
      </c>
      <c r="Z439" s="38">
        <v>43734</v>
      </c>
      <c r="AA439" s="38">
        <v>0</v>
      </c>
      <c r="AB439" s="38">
        <v>44085</v>
      </c>
      <c r="AC439" s="38">
        <v>0</v>
      </c>
      <c r="AD439" s="38">
        <v>44085</v>
      </c>
      <c r="AE439" s="20">
        <v>4</v>
      </c>
      <c r="AF439" s="20">
        <v>5</v>
      </c>
      <c r="AG439" s="9" t="s">
        <v>2739</v>
      </c>
      <c r="AH439" s="9" t="s">
        <v>2992</v>
      </c>
      <c r="AI439" s="10" t="s">
        <v>2987</v>
      </c>
      <c r="AJ439" s="46" t="s">
        <v>2988</v>
      </c>
      <c r="AK439" s="47">
        <v>998999991</v>
      </c>
      <c r="AL439" s="47">
        <v>0</v>
      </c>
      <c r="AM439" s="47">
        <v>998999991</v>
      </c>
      <c r="AN439" s="47"/>
      <c r="AO439" s="10" t="s">
        <v>1743</v>
      </c>
      <c r="AP439" s="10" t="s">
        <v>1743</v>
      </c>
      <c r="AQ439" t="e">
        <f>VLOOKUP(TCoordinacion[[#This Row],[ID SISTEMA DE INFORMACION]],[1]!ProyectosSGMO[[#All],[IDPROYECTO]:[DEPARTAMENTO]],3,FALSE)</f>
        <v>#REF!</v>
      </c>
      <c r="AR439" t="e">
        <f>VLOOKUP(TCoordinacion[[#This Row],[ID SISTEMA DE INFORMACION]],[1]!ProyectosSGMO[[#All],[IDPROYECTO]:[DEPARTAMENTO]],4,FALSE)</f>
        <v>#REF!</v>
      </c>
      <c r="AS439">
        <v>8753</v>
      </c>
    </row>
    <row r="440" spans="1:45" ht="54" hidden="1" customHeight="1" x14ac:dyDescent="0.3">
      <c r="A440" s="62">
        <v>5956</v>
      </c>
      <c r="B440" s="5" t="s">
        <v>2993</v>
      </c>
      <c r="C440" s="5">
        <v>4</v>
      </c>
      <c r="D440" s="6" t="s">
        <v>48</v>
      </c>
      <c r="E440" s="7" t="s">
        <v>2729</v>
      </c>
      <c r="F440" s="8" t="s">
        <v>2994</v>
      </c>
      <c r="G440" s="9" t="s">
        <v>51</v>
      </c>
      <c r="H440" s="20" t="s">
        <v>106</v>
      </c>
      <c r="I440" s="10">
        <v>507</v>
      </c>
      <c r="J440" s="11" t="s">
        <v>1701</v>
      </c>
      <c r="K440" s="30" t="s">
        <v>2995</v>
      </c>
      <c r="L440" s="31">
        <v>43591</v>
      </c>
      <c r="M440" s="31">
        <v>43889</v>
      </c>
      <c r="N440" s="32"/>
      <c r="O440" s="32"/>
      <c r="P440" s="20" t="s">
        <v>67</v>
      </c>
      <c r="Q440" s="33">
        <v>1</v>
      </c>
      <c r="R440" s="33">
        <v>1</v>
      </c>
      <c r="S440" s="33">
        <v>0</v>
      </c>
      <c r="T440" s="38"/>
      <c r="U440" s="38"/>
      <c r="V440" s="38">
        <v>44193</v>
      </c>
      <c r="W440" s="38">
        <v>44286</v>
      </c>
      <c r="X440" s="38" t="s">
        <v>68</v>
      </c>
      <c r="Y440" s="38">
        <v>44063</v>
      </c>
      <c r="Z440" s="38">
        <v>44063</v>
      </c>
      <c r="AA440" s="38">
        <v>0</v>
      </c>
      <c r="AB440" s="38">
        <v>44236</v>
      </c>
      <c r="AC440" s="38">
        <v>0</v>
      </c>
      <c r="AD440" s="38">
        <v>44236</v>
      </c>
      <c r="AE440" s="20">
        <v>6</v>
      </c>
      <c r="AF440" s="20">
        <v>6</v>
      </c>
      <c r="AG440" s="9" t="s">
        <v>2902</v>
      </c>
      <c r="AH440" s="9" t="s">
        <v>2996</v>
      </c>
      <c r="AI440" s="10" t="s">
        <v>2997</v>
      </c>
      <c r="AJ440" s="46" t="s">
        <v>2998</v>
      </c>
      <c r="AK440" s="47">
        <v>1097491894</v>
      </c>
      <c r="AL440" s="47">
        <v>0</v>
      </c>
      <c r="AM440" s="47">
        <v>1097491894</v>
      </c>
      <c r="AN440" s="71">
        <v>1098257170</v>
      </c>
      <c r="AO440" s="10" t="s">
        <v>821</v>
      </c>
      <c r="AP440" s="10" t="s">
        <v>822</v>
      </c>
      <c r="AQ440" t="e">
        <f>VLOOKUP(TCoordinacion[[#This Row],[ID SISTEMA DE INFORMACION]],[1]!ProyectosSGMO[[#All],[IDPROYECTO]:[DEPARTAMENTO]],3,FALSE)</f>
        <v>#REF!</v>
      </c>
      <c r="AR440" t="e">
        <f>VLOOKUP(TCoordinacion[[#This Row],[ID SISTEMA DE INFORMACION]],[1]!ProyectosSGMO[[#All],[IDPROYECTO]:[DEPARTAMENTO]],4,FALSE)</f>
        <v>#REF!</v>
      </c>
      <c r="AS440">
        <v>5956</v>
      </c>
    </row>
    <row r="441" spans="1:45" ht="54" hidden="1" customHeight="1" x14ac:dyDescent="0.3">
      <c r="A441" s="62">
        <v>2970</v>
      </c>
      <c r="B441" s="5" t="s">
        <v>2999</v>
      </c>
      <c r="C441" s="5">
        <v>4</v>
      </c>
      <c r="D441" s="6" t="s">
        <v>48</v>
      </c>
      <c r="E441" s="7" t="s">
        <v>2722</v>
      </c>
      <c r="F441" s="8" t="s">
        <v>3000</v>
      </c>
      <c r="G441" s="9" t="s">
        <v>51</v>
      </c>
      <c r="H441" s="20" t="s">
        <v>106</v>
      </c>
      <c r="I441" s="10">
        <v>521</v>
      </c>
      <c r="J441" s="11" t="s">
        <v>1718</v>
      </c>
      <c r="K441" s="30" t="s">
        <v>3001</v>
      </c>
      <c r="L441" s="31">
        <v>43581</v>
      </c>
      <c r="M441" s="31">
        <v>43691</v>
      </c>
      <c r="N441" s="32"/>
      <c r="O441" s="32"/>
      <c r="P441" s="20" t="s">
        <v>67</v>
      </c>
      <c r="Q441" s="33">
        <v>1</v>
      </c>
      <c r="R441" s="33">
        <v>1</v>
      </c>
      <c r="S441" s="33">
        <v>0</v>
      </c>
      <c r="T441" s="38"/>
      <c r="U441" s="38"/>
      <c r="V441" s="38">
        <v>44057</v>
      </c>
      <c r="W441" s="38">
        <v>0</v>
      </c>
      <c r="X441" s="38" t="s">
        <v>68</v>
      </c>
      <c r="Y441" s="38">
        <v>0</v>
      </c>
      <c r="Z441" s="38">
        <v>43879</v>
      </c>
      <c r="AA441" s="38">
        <v>0</v>
      </c>
      <c r="AB441" s="38">
        <v>44186</v>
      </c>
      <c r="AC441" s="38">
        <v>0</v>
      </c>
      <c r="AD441" s="38">
        <v>44186</v>
      </c>
      <c r="AE441" s="20">
        <v>4</v>
      </c>
      <c r="AF441" s="20">
        <v>7</v>
      </c>
      <c r="AG441" s="9" t="s">
        <v>2902</v>
      </c>
      <c r="AH441" s="9" t="s">
        <v>3002</v>
      </c>
      <c r="AI441" s="10" t="s">
        <v>3003</v>
      </c>
      <c r="AJ441" s="46" t="s">
        <v>3004</v>
      </c>
      <c r="AK441" s="47">
        <v>999986738</v>
      </c>
      <c r="AL441" s="47">
        <v>0</v>
      </c>
      <c r="AM441" s="47">
        <v>999986738</v>
      </c>
      <c r="AN441" s="47"/>
      <c r="AO441" s="10" t="s">
        <v>1743</v>
      </c>
      <c r="AP441" s="10" t="s">
        <v>1743</v>
      </c>
      <c r="AQ441" t="e">
        <f>VLOOKUP(TCoordinacion[[#This Row],[ID SISTEMA DE INFORMACION]],[1]!ProyectosSGMO[[#All],[IDPROYECTO]:[DEPARTAMENTO]],3,FALSE)</f>
        <v>#REF!</v>
      </c>
      <c r="AR441" t="e">
        <f>VLOOKUP(TCoordinacion[[#This Row],[ID SISTEMA DE INFORMACION]],[1]!ProyectosSGMO[[#All],[IDPROYECTO]:[DEPARTAMENTO]],4,FALSE)</f>
        <v>#REF!</v>
      </c>
      <c r="AS441">
        <v>2970</v>
      </c>
    </row>
    <row r="442" spans="1:45" ht="54" hidden="1" customHeight="1" x14ac:dyDescent="0.3">
      <c r="A442" s="62">
        <v>8384</v>
      </c>
      <c r="B442" s="5" t="s">
        <v>3005</v>
      </c>
      <c r="C442" s="5">
        <v>4</v>
      </c>
      <c r="D442" s="6" t="s">
        <v>48</v>
      </c>
      <c r="E442" s="7" t="s">
        <v>2736</v>
      </c>
      <c r="F442" s="8" t="s">
        <v>2871</v>
      </c>
      <c r="G442" s="9" t="s">
        <v>51</v>
      </c>
      <c r="H442" s="20" t="s">
        <v>106</v>
      </c>
      <c r="I442" s="10">
        <v>532</v>
      </c>
      <c r="J442" s="11" t="s">
        <v>1718</v>
      </c>
      <c r="K442" s="30" t="s">
        <v>3006</v>
      </c>
      <c r="L442" s="31">
        <v>43570</v>
      </c>
      <c r="M442" s="31">
        <v>43605</v>
      </c>
      <c r="N442" s="32"/>
      <c r="O442" s="32"/>
      <c r="P442" s="20" t="s">
        <v>67</v>
      </c>
      <c r="Q442" s="33">
        <v>1</v>
      </c>
      <c r="R442" s="33">
        <v>1</v>
      </c>
      <c r="S442" s="33">
        <v>0</v>
      </c>
      <c r="T442" s="38"/>
      <c r="U442" s="38"/>
      <c r="V442" s="38">
        <v>43735</v>
      </c>
      <c r="W442" s="38">
        <v>43830</v>
      </c>
      <c r="X442" s="38" t="s">
        <v>68</v>
      </c>
      <c r="Y442" s="38">
        <v>0</v>
      </c>
      <c r="Z442" s="38">
        <v>43676</v>
      </c>
      <c r="AA442" s="38">
        <v>0</v>
      </c>
      <c r="AB442" s="38">
        <v>43676</v>
      </c>
      <c r="AC442" s="38">
        <v>0</v>
      </c>
      <c r="AD442" s="38">
        <v>43790</v>
      </c>
      <c r="AE442" s="20">
        <v>7</v>
      </c>
      <c r="AF442" s="20">
        <v>7</v>
      </c>
      <c r="AG442" s="9" t="s">
        <v>2739</v>
      </c>
      <c r="AH442" s="9" t="s">
        <v>3007</v>
      </c>
      <c r="AI442" s="10" t="s">
        <v>3008</v>
      </c>
      <c r="AJ442" s="46" t="s">
        <v>3009</v>
      </c>
      <c r="AK442" s="47">
        <v>4859813083</v>
      </c>
      <c r="AL442" s="47">
        <v>0</v>
      </c>
      <c r="AM442" s="47">
        <v>4859813083</v>
      </c>
      <c r="AN442" s="47"/>
      <c r="AO442" s="10" t="s">
        <v>1743</v>
      </c>
      <c r="AP442" s="10" t="s">
        <v>1743</v>
      </c>
      <c r="AQ442" t="e">
        <f>VLOOKUP(TCoordinacion[[#This Row],[ID SISTEMA DE INFORMACION]],[1]!ProyectosSGMO[[#All],[IDPROYECTO]:[DEPARTAMENTO]],3,FALSE)</f>
        <v>#REF!</v>
      </c>
      <c r="AR442" t="e">
        <f>VLOOKUP(TCoordinacion[[#This Row],[ID SISTEMA DE INFORMACION]],[1]!ProyectosSGMO[[#All],[IDPROYECTO]:[DEPARTAMENTO]],4,FALSE)</f>
        <v>#REF!</v>
      </c>
      <c r="AS442">
        <v>8384</v>
      </c>
    </row>
    <row r="443" spans="1:45" ht="54" hidden="1" customHeight="1" x14ac:dyDescent="0.3">
      <c r="A443" s="62">
        <v>8354</v>
      </c>
      <c r="B443" s="5" t="s">
        <v>3010</v>
      </c>
      <c r="C443" s="5">
        <v>4</v>
      </c>
      <c r="D443" s="6" t="s">
        <v>48</v>
      </c>
      <c r="E443" s="7" t="s">
        <v>2722</v>
      </c>
      <c r="F443" s="8" t="s">
        <v>3011</v>
      </c>
      <c r="G443" s="9" t="s">
        <v>51</v>
      </c>
      <c r="H443" s="20" t="s">
        <v>106</v>
      </c>
      <c r="I443" s="10">
        <v>539</v>
      </c>
      <c r="J443" s="11" t="s">
        <v>1718</v>
      </c>
      <c r="K443" s="30" t="s">
        <v>3012</v>
      </c>
      <c r="L443" s="31">
        <v>43591</v>
      </c>
      <c r="M443" s="31">
        <v>43605</v>
      </c>
      <c r="N443" s="32"/>
      <c r="O443" s="32"/>
      <c r="P443" s="20" t="s">
        <v>67</v>
      </c>
      <c r="Q443" s="33">
        <v>1</v>
      </c>
      <c r="R443" s="33">
        <v>1</v>
      </c>
      <c r="S443" s="33">
        <v>0</v>
      </c>
      <c r="T443" s="38"/>
      <c r="U443" s="38"/>
      <c r="V443" s="38">
        <v>44040</v>
      </c>
      <c r="W443" s="38">
        <v>0</v>
      </c>
      <c r="X443" s="38" t="s">
        <v>68</v>
      </c>
      <c r="Y443" s="38">
        <v>0</v>
      </c>
      <c r="Z443" s="38">
        <v>43657</v>
      </c>
      <c r="AA443" s="38">
        <v>0</v>
      </c>
      <c r="AB443" s="38">
        <v>43888</v>
      </c>
      <c r="AC443" s="38">
        <v>44179</v>
      </c>
      <c r="AD443" s="38">
        <v>44179</v>
      </c>
      <c r="AE443" s="20">
        <v>4</v>
      </c>
      <c r="AF443" s="20">
        <v>6.5</v>
      </c>
      <c r="AG443" s="9" t="s">
        <v>2764</v>
      </c>
      <c r="AH443" s="9" t="s">
        <v>3013</v>
      </c>
      <c r="AI443" s="10" t="s">
        <v>3014</v>
      </c>
      <c r="AJ443" s="46" t="s">
        <v>3015</v>
      </c>
      <c r="AK443" s="47">
        <v>1964246215</v>
      </c>
      <c r="AL443" s="47">
        <v>0</v>
      </c>
      <c r="AM443" s="47">
        <v>1964246215</v>
      </c>
      <c r="AN443" s="47"/>
      <c r="AO443" s="10" t="s">
        <v>1743</v>
      </c>
      <c r="AP443" s="10" t="s">
        <v>1743</v>
      </c>
      <c r="AQ443" t="e">
        <f>VLOOKUP(TCoordinacion[[#This Row],[ID SISTEMA DE INFORMACION]],[1]!ProyectosSGMO[[#All],[IDPROYECTO]:[DEPARTAMENTO]],3,FALSE)</f>
        <v>#REF!</v>
      </c>
      <c r="AR443" t="e">
        <f>VLOOKUP(TCoordinacion[[#This Row],[ID SISTEMA DE INFORMACION]],[1]!ProyectosSGMO[[#All],[IDPROYECTO]:[DEPARTAMENTO]],4,FALSE)</f>
        <v>#REF!</v>
      </c>
      <c r="AS443">
        <v>8354</v>
      </c>
    </row>
    <row r="444" spans="1:45" ht="54" hidden="1" customHeight="1" x14ac:dyDescent="0.3">
      <c r="A444" s="62">
        <v>5115</v>
      </c>
      <c r="B444" s="5" t="s">
        <v>3016</v>
      </c>
      <c r="C444" s="5">
        <v>4</v>
      </c>
      <c r="D444" s="6" t="s">
        <v>48</v>
      </c>
      <c r="E444" s="7" t="s">
        <v>2736</v>
      </c>
      <c r="F444" s="8" t="s">
        <v>3017</v>
      </c>
      <c r="G444" s="9" t="s">
        <v>51</v>
      </c>
      <c r="H444" s="20" t="s">
        <v>1717</v>
      </c>
      <c r="I444" s="10">
        <v>546</v>
      </c>
      <c r="J444" s="11" t="s">
        <v>1718</v>
      </c>
      <c r="K444" s="30" t="s">
        <v>3018</v>
      </c>
      <c r="L444" s="31">
        <v>43570</v>
      </c>
      <c r="M444" s="31">
        <v>43614</v>
      </c>
      <c r="N444" s="32"/>
      <c r="O444" s="32"/>
      <c r="P444" s="20" t="s">
        <v>67</v>
      </c>
      <c r="Q444" s="33">
        <v>1</v>
      </c>
      <c r="R444" s="33">
        <v>1</v>
      </c>
      <c r="S444" s="33">
        <v>0</v>
      </c>
      <c r="T444" s="38"/>
      <c r="U444" s="38"/>
      <c r="V444" s="38">
        <v>44346</v>
      </c>
      <c r="W444" s="38">
        <v>44561</v>
      </c>
      <c r="X444" s="38" t="s">
        <v>68</v>
      </c>
      <c r="Y444" s="38">
        <v>0</v>
      </c>
      <c r="Z444" s="38">
        <v>43781</v>
      </c>
      <c r="AA444" s="38">
        <v>0</v>
      </c>
      <c r="AB444" s="38">
        <v>44474</v>
      </c>
      <c r="AC444" s="38">
        <v>0</v>
      </c>
      <c r="AD444" s="38">
        <v>44474</v>
      </c>
      <c r="AE444" s="20">
        <v>6</v>
      </c>
      <c r="AF444" s="20">
        <v>8</v>
      </c>
      <c r="AG444" s="9" t="s">
        <v>2845</v>
      </c>
      <c r="AH444" s="9" t="s">
        <v>3019</v>
      </c>
      <c r="AI444" s="10" t="s">
        <v>3020</v>
      </c>
      <c r="AJ444" s="46" t="s">
        <v>3021</v>
      </c>
      <c r="AK444" s="47">
        <v>2859939146</v>
      </c>
      <c r="AL444" s="47">
        <v>183453391</v>
      </c>
      <c r="AM444" s="47">
        <v>3043392537</v>
      </c>
      <c r="AN444" s="47">
        <v>2811453467</v>
      </c>
      <c r="AO444" s="10" t="s">
        <v>1565</v>
      </c>
      <c r="AP444" s="10" t="s">
        <v>804</v>
      </c>
      <c r="AQ444" t="e">
        <f>VLOOKUP(TCoordinacion[[#This Row],[ID SISTEMA DE INFORMACION]],[1]!ProyectosSGMO[[#All],[IDPROYECTO]:[DEPARTAMENTO]],3,FALSE)</f>
        <v>#REF!</v>
      </c>
      <c r="AR444" t="e">
        <f>VLOOKUP(TCoordinacion[[#This Row],[ID SISTEMA DE INFORMACION]],[1]!ProyectosSGMO[[#All],[IDPROYECTO]:[DEPARTAMENTO]],4,FALSE)</f>
        <v>#REF!</v>
      </c>
      <c r="AS444">
        <v>5115</v>
      </c>
    </row>
    <row r="445" spans="1:45" ht="54" hidden="1" customHeight="1" x14ac:dyDescent="0.3">
      <c r="A445" s="63">
        <v>10570</v>
      </c>
      <c r="B445" s="5" t="s">
        <v>3022</v>
      </c>
      <c r="C445" s="5">
        <v>4</v>
      </c>
      <c r="D445" s="6" t="s">
        <v>48</v>
      </c>
      <c r="E445" s="7" t="s">
        <v>2722</v>
      </c>
      <c r="F445" s="8" t="s">
        <v>3023</v>
      </c>
      <c r="G445" s="9" t="s">
        <v>51</v>
      </c>
      <c r="H445" s="20" t="s">
        <v>106</v>
      </c>
      <c r="I445" s="10">
        <v>551</v>
      </c>
      <c r="J445" s="11" t="s">
        <v>1718</v>
      </c>
      <c r="K445" s="30" t="s">
        <v>3024</v>
      </c>
      <c r="L445" s="31">
        <v>43581</v>
      </c>
      <c r="M445" s="31">
        <v>43648</v>
      </c>
      <c r="N445" s="32"/>
      <c r="O445" s="32"/>
      <c r="P445" s="20" t="s">
        <v>67</v>
      </c>
      <c r="Q445" s="33">
        <v>1</v>
      </c>
      <c r="R445" s="33">
        <v>1</v>
      </c>
      <c r="S445" s="33">
        <v>0</v>
      </c>
      <c r="T445" s="38"/>
      <c r="U445" s="38"/>
      <c r="V445" s="38">
        <v>43848</v>
      </c>
      <c r="W445" s="38">
        <v>0</v>
      </c>
      <c r="X445" s="38" t="s">
        <v>68</v>
      </c>
      <c r="Y445" s="38">
        <v>0</v>
      </c>
      <c r="Z445" s="38">
        <v>43704</v>
      </c>
      <c r="AA445" s="38">
        <v>0</v>
      </c>
      <c r="AB445" s="38">
        <v>44089</v>
      </c>
      <c r="AC445" s="38">
        <v>0</v>
      </c>
      <c r="AD445" s="38">
        <v>44089</v>
      </c>
      <c r="AE445" s="20">
        <v>3</v>
      </c>
      <c r="AF445" s="20">
        <v>3.5</v>
      </c>
      <c r="AG445" s="9" t="s">
        <v>2739</v>
      </c>
      <c r="AH445" s="9" t="s">
        <v>3025</v>
      </c>
      <c r="AI445" s="10" t="s">
        <v>2953</v>
      </c>
      <c r="AJ445" s="46" t="s">
        <v>2954</v>
      </c>
      <c r="AK445" s="47">
        <v>1164982000</v>
      </c>
      <c r="AL445" s="47">
        <v>0</v>
      </c>
      <c r="AM445" s="47">
        <v>1164982000</v>
      </c>
      <c r="AN445" s="47"/>
      <c r="AO445" s="10" t="s">
        <v>1743</v>
      </c>
      <c r="AP445" s="10" t="s">
        <v>1743</v>
      </c>
      <c r="AQ445" t="e">
        <f>VLOOKUP(TCoordinacion[[#This Row],[ID SISTEMA DE INFORMACION]],[1]!ProyectosSGMO[[#All],[IDPROYECTO]:[DEPARTAMENTO]],3,FALSE)</f>
        <v>#REF!</v>
      </c>
      <c r="AR445" t="e">
        <f>VLOOKUP(TCoordinacion[[#This Row],[ID SISTEMA DE INFORMACION]],[1]!ProyectosSGMO[[#All],[IDPROYECTO]:[DEPARTAMENTO]],4,FALSE)</f>
        <v>#REF!</v>
      </c>
      <c r="AS445">
        <v>10570</v>
      </c>
    </row>
    <row r="446" spans="1:45" ht="54" hidden="1" customHeight="1" x14ac:dyDescent="0.3">
      <c r="A446" s="62">
        <v>7053</v>
      </c>
      <c r="B446" s="5" t="s">
        <v>3026</v>
      </c>
      <c r="C446" s="5">
        <v>4</v>
      </c>
      <c r="D446" s="6" t="s">
        <v>48</v>
      </c>
      <c r="E446" s="7" t="s">
        <v>2722</v>
      </c>
      <c r="F446" s="8" t="s">
        <v>2750</v>
      </c>
      <c r="G446" s="9" t="s">
        <v>51</v>
      </c>
      <c r="H446" s="20" t="s">
        <v>106</v>
      </c>
      <c r="I446" s="10">
        <v>560</v>
      </c>
      <c r="J446" s="11" t="s">
        <v>1718</v>
      </c>
      <c r="K446" s="30" t="s">
        <v>3027</v>
      </c>
      <c r="L446" s="31">
        <v>43591</v>
      </c>
      <c r="M446" s="31">
        <v>43612</v>
      </c>
      <c r="N446" s="32"/>
      <c r="O446" s="32"/>
      <c r="P446" s="20" t="s">
        <v>67</v>
      </c>
      <c r="Q446" s="33">
        <v>1</v>
      </c>
      <c r="R446" s="33">
        <v>1</v>
      </c>
      <c r="S446" s="33">
        <v>0</v>
      </c>
      <c r="T446" s="38"/>
      <c r="U446" s="38"/>
      <c r="V446" s="38">
        <v>44012</v>
      </c>
      <c r="W446" s="38">
        <v>0</v>
      </c>
      <c r="X446" s="38" t="s">
        <v>68</v>
      </c>
      <c r="Y446" s="38">
        <v>0</v>
      </c>
      <c r="Z446" s="38">
        <v>43670</v>
      </c>
      <c r="AA446" s="38">
        <v>0</v>
      </c>
      <c r="AB446" s="38">
        <v>43803</v>
      </c>
      <c r="AC446" s="38">
        <v>44215</v>
      </c>
      <c r="AD446" s="38">
        <v>44179</v>
      </c>
      <c r="AE446" s="20">
        <v>4</v>
      </c>
      <c r="AF446" s="20">
        <v>4</v>
      </c>
      <c r="AG446" s="9" t="s">
        <v>2902</v>
      </c>
      <c r="AH446" s="9" t="s">
        <v>3028</v>
      </c>
      <c r="AI446" s="10" t="s">
        <v>3029</v>
      </c>
      <c r="AJ446" s="46" t="s">
        <v>3030</v>
      </c>
      <c r="AK446" s="47">
        <v>1261503000</v>
      </c>
      <c r="AL446" s="47">
        <v>0</v>
      </c>
      <c r="AM446" s="47">
        <v>1261503000</v>
      </c>
      <c r="AN446" s="47"/>
      <c r="AO446" s="10" t="s">
        <v>1743</v>
      </c>
      <c r="AP446" s="10" t="s">
        <v>1743</v>
      </c>
      <c r="AQ446" t="e">
        <f>VLOOKUP(TCoordinacion[[#This Row],[ID SISTEMA DE INFORMACION]],[1]!ProyectosSGMO[[#All],[IDPROYECTO]:[DEPARTAMENTO]],3,FALSE)</f>
        <v>#REF!</v>
      </c>
      <c r="AR446" t="e">
        <f>VLOOKUP(TCoordinacion[[#This Row],[ID SISTEMA DE INFORMACION]],[1]!ProyectosSGMO[[#All],[IDPROYECTO]:[DEPARTAMENTO]],4,FALSE)</f>
        <v>#REF!</v>
      </c>
      <c r="AS446">
        <v>7053</v>
      </c>
    </row>
    <row r="447" spans="1:45" ht="54" hidden="1" customHeight="1" x14ac:dyDescent="0.3">
      <c r="A447" s="62">
        <v>9198</v>
      </c>
      <c r="B447" s="5" t="s">
        <v>3031</v>
      </c>
      <c r="C447" s="5">
        <v>4</v>
      </c>
      <c r="D447" s="6" t="s">
        <v>48</v>
      </c>
      <c r="E447" s="7" t="s">
        <v>2729</v>
      </c>
      <c r="F447" s="8" t="s">
        <v>3032</v>
      </c>
      <c r="G447" s="9" t="s">
        <v>65</v>
      </c>
      <c r="H447" s="9" t="s">
        <v>65</v>
      </c>
      <c r="I447" s="10">
        <v>573</v>
      </c>
      <c r="J447" s="11" t="s">
        <v>1718</v>
      </c>
      <c r="K447" s="30" t="s">
        <v>2009</v>
      </c>
      <c r="L447" s="31">
        <v>43591</v>
      </c>
      <c r="M447" s="31">
        <v>44075</v>
      </c>
      <c r="N447" s="32"/>
      <c r="O447" s="32"/>
      <c r="P447" s="20" t="s">
        <v>67</v>
      </c>
      <c r="Q447" s="33">
        <v>1</v>
      </c>
      <c r="R447" s="33">
        <v>1</v>
      </c>
      <c r="S447" s="33">
        <v>0</v>
      </c>
      <c r="T447" s="38"/>
      <c r="U447" s="38"/>
      <c r="V447" s="38">
        <v>44381</v>
      </c>
      <c r="W447" s="38">
        <v>44469</v>
      </c>
      <c r="X447" s="38" t="s">
        <v>68</v>
      </c>
      <c r="Y447" s="38">
        <v>44123</v>
      </c>
      <c r="Z447" s="38">
        <v>44123</v>
      </c>
      <c r="AA447" s="38">
        <v>44242</v>
      </c>
      <c r="AB447" s="38">
        <v>44237</v>
      </c>
      <c r="AC447" s="38">
        <v>44726</v>
      </c>
      <c r="AD447" s="38">
        <v>44726</v>
      </c>
      <c r="AE447" s="20">
        <v>12</v>
      </c>
      <c r="AF447" s="20">
        <v>10</v>
      </c>
      <c r="AG447" s="9" t="s">
        <v>2902</v>
      </c>
      <c r="AH447" s="9" t="s">
        <v>3033</v>
      </c>
      <c r="AI447" s="10" t="s">
        <v>3034</v>
      </c>
      <c r="AJ447" s="46" t="s">
        <v>2920</v>
      </c>
      <c r="AK447" s="47">
        <v>1694915253</v>
      </c>
      <c r="AL447" s="47">
        <v>0</v>
      </c>
      <c r="AM447" s="47">
        <v>1694915253</v>
      </c>
      <c r="AN447" s="71">
        <v>1694915253</v>
      </c>
      <c r="AO447" s="10" t="s">
        <v>821</v>
      </c>
      <c r="AP447" s="10" t="s">
        <v>822</v>
      </c>
      <c r="AQ447" t="e">
        <f>VLOOKUP(TCoordinacion[[#This Row],[ID SISTEMA DE INFORMACION]],[1]!ProyectosSGMO[[#All],[IDPROYECTO]:[DEPARTAMENTO]],3,FALSE)</f>
        <v>#REF!</v>
      </c>
      <c r="AR447" t="e">
        <f>VLOOKUP(TCoordinacion[[#This Row],[ID SISTEMA DE INFORMACION]],[1]!ProyectosSGMO[[#All],[IDPROYECTO]:[DEPARTAMENTO]],4,FALSE)</f>
        <v>#REF!</v>
      </c>
      <c r="AS447">
        <v>9198</v>
      </c>
    </row>
    <row r="448" spans="1:45" ht="54" hidden="1" customHeight="1" x14ac:dyDescent="0.3">
      <c r="A448" s="62">
        <v>9779</v>
      </c>
      <c r="B448" s="5" t="s">
        <v>3035</v>
      </c>
      <c r="C448" s="5">
        <v>4</v>
      </c>
      <c r="D448" s="6" t="s">
        <v>48</v>
      </c>
      <c r="E448" s="7" t="s">
        <v>2722</v>
      </c>
      <c r="F448" s="8" t="s">
        <v>3036</v>
      </c>
      <c r="G448" s="9" t="s">
        <v>51</v>
      </c>
      <c r="H448" s="20" t="s">
        <v>1754</v>
      </c>
      <c r="I448" s="10">
        <v>583</v>
      </c>
      <c r="J448" s="11" t="s">
        <v>1718</v>
      </c>
      <c r="K448" s="30" t="s">
        <v>3037</v>
      </c>
      <c r="L448" s="31">
        <v>43581</v>
      </c>
      <c r="M448" s="31">
        <v>43605</v>
      </c>
      <c r="N448" s="32"/>
      <c r="O448" s="32"/>
      <c r="P448" s="20" t="s">
        <v>67</v>
      </c>
      <c r="Q448" s="33">
        <v>1</v>
      </c>
      <c r="R448" s="33">
        <v>1</v>
      </c>
      <c r="S448" s="33">
        <v>0</v>
      </c>
      <c r="T448" s="38"/>
      <c r="U448" s="38"/>
      <c r="V448" s="38">
        <v>44168</v>
      </c>
      <c r="W448" s="38">
        <v>0</v>
      </c>
      <c r="X448" s="38" t="s">
        <v>68</v>
      </c>
      <c r="Y448" s="38">
        <v>0</v>
      </c>
      <c r="Z448" s="38">
        <v>43802</v>
      </c>
      <c r="AA448" s="38">
        <v>44168</v>
      </c>
      <c r="AB448" s="38">
        <v>44175</v>
      </c>
      <c r="AC448" s="38">
        <v>0</v>
      </c>
      <c r="AD448" s="38">
        <v>44175</v>
      </c>
      <c r="AE448" s="20">
        <v>5</v>
      </c>
      <c r="AF448" s="20">
        <v>7</v>
      </c>
      <c r="AG448" s="9" t="s">
        <v>2845</v>
      </c>
      <c r="AH448" s="9" t="s">
        <v>3038</v>
      </c>
      <c r="AI448" s="10" t="s">
        <v>3039</v>
      </c>
      <c r="AJ448" s="46" t="s">
        <v>3040</v>
      </c>
      <c r="AK448" s="47">
        <v>1886784297</v>
      </c>
      <c r="AL448" s="47">
        <v>0</v>
      </c>
      <c r="AM448" s="47">
        <v>1886784297</v>
      </c>
      <c r="AN448" s="47"/>
      <c r="AO448" s="10" t="s">
        <v>1743</v>
      </c>
      <c r="AP448" s="10" t="s">
        <v>1743</v>
      </c>
      <c r="AQ448" t="e">
        <f>VLOOKUP(TCoordinacion[[#This Row],[ID SISTEMA DE INFORMACION]],[1]!ProyectosSGMO[[#All],[IDPROYECTO]:[DEPARTAMENTO]],3,FALSE)</f>
        <v>#REF!</v>
      </c>
      <c r="AR448" t="e">
        <f>VLOOKUP(TCoordinacion[[#This Row],[ID SISTEMA DE INFORMACION]],[1]!ProyectosSGMO[[#All],[IDPROYECTO]:[DEPARTAMENTO]],4,FALSE)</f>
        <v>#REF!</v>
      </c>
      <c r="AS448">
        <v>9779</v>
      </c>
    </row>
    <row r="449" spans="1:45" ht="54" hidden="1" customHeight="1" x14ac:dyDescent="0.3">
      <c r="A449" s="62">
        <v>8717</v>
      </c>
      <c r="B449" s="5" t="s">
        <v>3041</v>
      </c>
      <c r="C449" s="5">
        <v>4</v>
      </c>
      <c r="D449" s="6" t="s">
        <v>48</v>
      </c>
      <c r="E449" s="7" t="s">
        <v>2722</v>
      </c>
      <c r="F449" s="8" t="s">
        <v>2750</v>
      </c>
      <c r="G449" s="9" t="s">
        <v>51</v>
      </c>
      <c r="H449" s="20" t="s">
        <v>106</v>
      </c>
      <c r="I449" s="10">
        <v>584</v>
      </c>
      <c r="J449" s="11" t="s">
        <v>1718</v>
      </c>
      <c r="K449" s="30" t="s">
        <v>3042</v>
      </c>
      <c r="L449" s="31">
        <v>43570</v>
      </c>
      <c r="M449" s="31">
        <v>43691</v>
      </c>
      <c r="N449" s="32"/>
      <c r="O449" s="32"/>
      <c r="P449" s="20" t="s">
        <v>67</v>
      </c>
      <c r="Q449" s="33">
        <v>1</v>
      </c>
      <c r="R449" s="33">
        <v>1</v>
      </c>
      <c r="S449" s="33">
        <v>0</v>
      </c>
      <c r="T449" s="38"/>
      <c r="U449" s="38"/>
      <c r="V449" s="38">
        <v>44227</v>
      </c>
      <c r="W449" s="38">
        <v>0</v>
      </c>
      <c r="X449" s="38" t="s">
        <v>68</v>
      </c>
      <c r="Y449" s="38">
        <v>44146</v>
      </c>
      <c r="Z449" s="38">
        <v>44146</v>
      </c>
      <c r="AA449" s="38">
        <v>0</v>
      </c>
      <c r="AB449" s="38">
        <v>44279</v>
      </c>
      <c r="AC449" s="38">
        <v>0</v>
      </c>
      <c r="AD449" s="38">
        <v>44279</v>
      </c>
      <c r="AE449" s="20">
        <v>4</v>
      </c>
      <c r="AF449" s="20">
        <v>4</v>
      </c>
      <c r="AG449" s="9" t="s">
        <v>2739</v>
      </c>
      <c r="AH449" s="9" t="s">
        <v>3043</v>
      </c>
      <c r="AI449" s="10" t="s">
        <v>3003</v>
      </c>
      <c r="AJ449" s="46" t="s">
        <v>3004</v>
      </c>
      <c r="AK449" s="47">
        <v>998996866</v>
      </c>
      <c r="AL449" s="47">
        <v>0</v>
      </c>
      <c r="AM449" s="47">
        <v>998996866</v>
      </c>
      <c r="AN449" s="47"/>
      <c r="AO449" s="10" t="s">
        <v>1751</v>
      </c>
      <c r="AP449" s="10" t="s">
        <v>1751</v>
      </c>
      <c r="AQ449" t="e">
        <f>VLOOKUP(TCoordinacion[[#This Row],[ID SISTEMA DE INFORMACION]],[1]!ProyectosSGMO[[#All],[IDPROYECTO]:[DEPARTAMENTO]],3,FALSE)</f>
        <v>#REF!</v>
      </c>
      <c r="AR449" t="e">
        <f>VLOOKUP(TCoordinacion[[#This Row],[ID SISTEMA DE INFORMACION]],[1]!ProyectosSGMO[[#All],[IDPROYECTO]:[DEPARTAMENTO]],4,FALSE)</f>
        <v>#REF!</v>
      </c>
      <c r="AS449">
        <v>8717</v>
      </c>
    </row>
    <row r="450" spans="1:45" ht="54" hidden="1" customHeight="1" x14ac:dyDescent="0.3">
      <c r="A450" s="63">
        <v>8720</v>
      </c>
      <c r="B450" s="5" t="s">
        <v>3044</v>
      </c>
      <c r="C450" s="5">
        <v>4</v>
      </c>
      <c r="D450" s="6" t="s">
        <v>48</v>
      </c>
      <c r="E450" s="7" t="s">
        <v>2722</v>
      </c>
      <c r="F450" s="8" t="s">
        <v>3045</v>
      </c>
      <c r="G450" s="9" t="s">
        <v>51</v>
      </c>
      <c r="H450" s="20" t="s">
        <v>106</v>
      </c>
      <c r="I450" s="10">
        <v>594</v>
      </c>
      <c r="J450" s="11" t="s">
        <v>1718</v>
      </c>
      <c r="K450" s="30" t="s">
        <v>3046</v>
      </c>
      <c r="L450" s="31">
        <v>43581</v>
      </c>
      <c r="M450" s="31">
        <v>43654</v>
      </c>
      <c r="N450" s="32"/>
      <c r="O450" s="32"/>
      <c r="P450" s="20" t="s">
        <v>67</v>
      </c>
      <c r="Q450" s="33">
        <v>1</v>
      </c>
      <c r="R450" s="33">
        <v>0.8548</v>
      </c>
      <c r="S450" s="33">
        <v>-0.1452</v>
      </c>
      <c r="T450" s="38"/>
      <c r="U450" s="38"/>
      <c r="V450" s="38">
        <v>44036</v>
      </c>
      <c r="W450" s="38">
        <v>0</v>
      </c>
      <c r="X450" s="38" t="s">
        <v>68</v>
      </c>
      <c r="Y450" s="38">
        <v>0</v>
      </c>
      <c r="Z450" s="38">
        <v>43707</v>
      </c>
      <c r="AA450" s="38">
        <v>0</v>
      </c>
      <c r="AB450" s="38">
        <v>44181</v>
      </c>
      <c r="AC450" s="38">
        <v>0</v>
      </c>
      <c r="AD450" s="38">
        <v>44181</v>
      </c>
      <c r="AE450" s="20">
        <v>4</v>
      </c>
      <c r="AF450" s="20">
        <v>5.5</v>
      </c>
      <c r="AG450" s="9" t="s">
        <v>3047</v>
      </c>
      <c r="AH450" s="9" t="s">
        <v>3048</v>
      </c>
      <c r="AI450" s="10" t="s">
        <v>3049</v>
      </c>
      <c r="AJ450" s="46" t="s">
        <v>3050</v>
      </c>
      <c r="AK450" s="47">
        <v>996158682</v>
      </c>
      <c r="AL450" s="47">
        <v>0</v>
      </c>
      <c r="AM450" s="47">
        <v>996158682</v>
      </c>
      <c r="AN450" s="72"/>
      <c r="AO450" s="10" t="s">
        <v>1743</v>
      </c>
      <c r="AP450" s="10" t="s">
        <v>1743</v>
      </c>
      <c r="AQ450" t="e">
        <f>VLOOKUP(TCoordinacion[[#This Row],[ID SISTEMA DE INFORMACION]],[1]!ProyectosSGMO[[#All],[IDPROYECTO]:[DEPARTAMENTO]],3,FALSE)</f>
        <v>#REF!</v>
      </c>
      <c r="AR450" t="e">
        <f>VLOOKUP(TCoordinacion[[#This Row],[ID SISTEMA DE INFORMACION]],[1]!ProyectosSGMO[[#All],[IDPROYECTO]:[DEPARTAMENTO]],4,FALSE)</f>
        <v>#REF!</v>
      </c>
      <c r="AS450">
        <v>8720</v>
      </c>
    </row>
    <row r="451" spans="1:45" ht="54" hidden="1" customHeight="1" x14ac:dyDescent="0.3">
      <c r="A451" s="62">
        <v>10429</v>
      </c>
      <c r="B451" s="5" t="s">
        <v>3051</v>
      </c>
      <c r="C451" s="5">
        <v>4</v>
      </c>
      <c r="D451" s="6" t="s">
        <v>48</v>
      </c>
      <c r="E451" s="7" t="s">
        <v>2736</v>
      </c>
      <c r="F451" s="8" t="s">
        <v>3052</v>
      </c>
      <c r="G451" s="9" t="s">
        <v>51</v>
      </c>
      <c r="H451" s="20" t="s">
        <v>106</v>
      </c>
      <c r="I451" s="10">
        <v>611</v>
      </c>
      <c r="J451" s="11" t="s">
        <v>1718</v>
      </c>
      <c r="K451" s="30" t="s">
        <v>3053</v>
      </c>
      <c r="L451" s="31">
        <v>43591</v>
      </c>
      <c r="M451" s="31">
        <v>43634</v>
      </c>
      <c r="N451" s="32"/>
      <c r="O451" s="32"/>
      <c r="P451" s="20" t="s">
        <v>67</v>
      </c>
      <c r="Q451" s="33">
        <v>1</v>
      </c>
      <c r="R451" s="33">
        <v>1</v>
      </c>
      <c r="S451" s="33">
        <v>0</v>
      </c>
      <c r="T451" s="38"/>
      <c r="U451" s="38"/>
      <c r="V451" s="38">
        <v>43777</v>
      </c>
      <c r="W451" s="38">
        <v>44196</v>
      </c>
      <c r="X451" s="38" t="s">
        <v>68</v>
      </c>
      <c r="Y451" s="38">
        <v>0</v>
      </c>
      <c r="Z451" s="38">
        <v>43686</v>
      </c>
      <c r="AA451" s="38">
        <v>0</v>
      </c>
      <c r="AB451" s="38">
        <v>43755</v>
      </c>
      <c r="AC451" s="38">
        <v>0</v>
      </c>
      <c r="AD451" s="38">
        <v>43779</v>
      </c>
      <c r="AE451" s="20">
        <v>3</v>
      </c>
      <c r="AF451" s="20">
        <v>4</v>
      </c>
      <c r="AG451" s="9" t="s">
        <v>2739</v>
      </c>
      <c r="AH451" s="9" t="s">
        <v>2941</v>
      </c>
      <c r="AI451" s="10" t="s">
        <v>2791</v>
      </c>
      <c r="AJ451" s="46" t="s">
        <v>2792</v>
      </c>
      <c r="AK451" s="47">
        <v>322392793</v>
      </c>
      <c r="AL451" s="47">
        <v>0</v>
      </c>
      <c r="AM451" s="47">
        <v>322392793</v>
      </c>
      <c r="AN451" s="72"/>
      <c r="AO451" s="10" t="s">
        <v>1743</v>
      </c>
      <c r="AP451" s="10" t="s">
        <v>1743</v>
      </c>
      <c r="AQ451" t="e">
        <f>VLOOKUP(TCoordinacion[[#This Row],[ID SISTEMA DE INFORMACION]],[1]!ProyectosSGMO[[#All],[IDPROYECTO]:[DEPARTAMENTO]],3,FALSE)</f>
        <v>#REF!</v>
      </c>
      <c r="AR451" t="e">
        <f>VLOOKUP(TCoordinacion[[#This Row],[ID SISTEMA DE INFORMACION]],[1]!ProyectosSGMO[[#All],[IDPROYECTO]:[DEPARTAMENTO]],4,FALSE)</f>
        <v>#REF!</v>
      </c>
      <c r="AS451">
        <v>10429</v>
      </c>
    </row>
    <row r="452" spans="1:45" ht="54" hidden="1" customHeight="1" x14ac:dyDescent="0.3">
      <c r="A452" s="62">
        <v>9908</v>
      </c>
      <c r="B452" s="5" t="s">
        <v>3054</v>
      </c>
      <c r="C452" s="5">
        <v>4</v>
      </c>
      <c r="D452" s="6" t="s">
        <v>48</v>
      </c>
      <c r="E452" s="7" t="s">
        <v>2722</v>
      </c>
      <c r="F452" s="8" t="s">
        <v>3055</v>
      </c>
      <c r="G452" s="9" t="s">
        <v>51</v>
      </c>
      <c r="H452" s="20" t="s">
        <v>1754</v>
      </c>
      <c r="I452" s="10">
        <v>617</v>
      </c>
      <c r="J452" s="11" t="s">
        <v>1718</v>
      </c>
      <c r="K452" s="30" t="s">
        <v>3056</v>
      </c>
      <c r="L452" s="31">
        <v>43591</v>
      </c>
      <c r="M452" s="31">
        <v>43620</v>
      </c>
      <c r="N452" s="32"/>
      <c r="O452" s="32"/>
      <c r="P452" s="20" t="s">
        <v>67</v>
      </c>
      <c r="Q452" s="33">
        <v>1</v>
      </c>
      <c r="R452" s="33">
        <v>1</v>
      </c>
      <c r="S452" s="33">
        <v>0</v>
      </c>
      <c r="T452" s="38"/>
      <c r="U452" s="38"/>
      <c r="V452" s="38">
        <v>44195</v>
      </c>
      <c r="W452" s="38">
        <v>0</v>
      </c>
      <c r="X452" s="38" t="s">
        <v>68</v>
      </c>
      <c r="Y452" s="38">
        <v>0</v>
      </c>
      <c r="Z452" s="38">
        <v>43670</v>
      </c>
      <c r="AA452" s="38">
        <v>0</v>
      </c>
      <c r="AB452" s="38" t="s">
        <v>3057</v>
      </c>
      <c r="AC452" s="38">
        <v>44267</v>
      </c>
      <c r="AD452" s="38">
        <v>44267</v>
      </c>
      <c r="AE452" s="20">
        <v>4</v>
      </c>
      <c r="AF452" s="20">
        <v>6</v>
      </c>
      <c r="AG452" s="9" t="s">
        <v>2764</v>
      </c>
      <c r="AH452" s="9" t="s">
        <v>3058</v>
      </c>
      <c r="AI452" s="10" t="s">
        <v>3059</v>
      </c>
      <c r="AJ452" s="46" t="s">
        <v>3060</v>
      </c>
      <c r="AK452" s="47">
        <v>1089639911</v>
      </c>
      <c r="AL452" s="47">
        <v>397684110.87</v>
      </c>
      <c r="AM452" s="47">
        <v>1487324021.8699999</v>
      </c>
      <c r="AN452" s="47"/>
      <c r="AO452" s="10" t="s">
        <v>1751</v>
      </c>
      <c r="AP452" s="10" t="s">
        <v>1751</v>
      </c>
      <c r="AQ452" t="e">
        <f>VLOOKUP(TCoordinacion[[#This Row],[ID SISTEMA DE INFORMACION]],[1]!ProyectosSGMO[[#All],[IDPROYECTO]:[DEPARTAMENTO]],3,FALSE)</f>
        <v>#REF!</v>
      </c>
      <c r="AR452" t="e">
        <f>VLOOKUP(TCoordinacion[[#This Row],[ID SISTEMA DE INFORMACION]],[1]!ProyectosSGMO[[#All],[IDPROYECTO]:[DEPARTAMENTO]],4,FALSE)</f>
        <v>#REF!</v>
      </c>
      <c r="AS452">
        <v>9908</v>
      </c>
    </row>
    <row r="453" spans="1:45" ht="54" hidden="1" customHeight="1" x14ac:dyDescent="0.3">
      <c r="A453" s="62">
        <v>9465</v>
      </c>
      <c r="B453" s="5" t="s">
        <v>3061</v>
      </c>
      <c r="C453" s="5">
        <v>4</v>
      </c>
      <c r="D453" s="6" t="s">
        <v>48</v>
      </c>
      <c r="E453" s="7" t="s">
        <v>2722</v>
      </c>
      <c r="F453" s="8" t="s">
        <v>3055</v>
      </c>
      <c r="G453" s="9" t="s">
        <v>51</v>
      </c>
      <c r="H453" s="20" t="s">
        <v>1754</v>
      </c>
      <c r="I453" s="10">
        <v>618</v>
      </c>
      <c r="J453" s="11" t="s">
        <v>1718</v>
      </c>
      <c r="K453" s="30" t="s">
        <v>3062</v>
      </c>
      <c r="L453" s="31">
        <v>43591</v>
      </c>
      <c r="M453" s="31">
        <v>43682</v>
      </c>
      <c r="N453" s="32"/>
      <c r="O453" s="32"/>
      <c r="P453" s="20" t="s">
        <v>433</v>
      </c>
      <c r="Q453" s="33">
        <v>1</v>
      </c>
      <c r="R453" s="33">
        <v>1</v>
      </c>
      <c r="S453" s="33">
        <v>0</v>
      </c>
      <c r="T453" s="38"/>
      <c r="U453" s="38"/>
      <c r="V453" s="38">
        <v>44558</v>
      </c>
      <c r="W453" s="38">
        <v>0</v>
      </c>
      <c r="X453" s="38" t="s">
        <v>794</v>
      </c>
      <c r="Y453" s="38">
        <v>0</v>
      </c>
      <c r="Z453" s="38">
        <v>43732</v>
      </c>
      <c r="AA453" s="38">
        <v>0</v>
      </c>
      <c r="AB453" s="38">
        <v>43872</v>
      </c>
      <c r="AC453" s="38">
        <v>44588</v>
      </c>
      <c r="AD453" s="38">
        <v>44588</v>
      </c>
      <c r="AE453" s="20">
        <v>5</v>
      </c>
      <c r="AF453" s="20">
        <v>7</v>
      </c>
      <c r="AG453" s="9" t="s">
        <v>2751</v>
      </c>
      <c r="AH453" s="9" t="s">
        <v>3063</v>
      </c>
      <c r="AI453" s="10" t="s">
        <v>3064</v>
      </c>
      <c r="AJ453" s="46" t="s">
        <v>3065</v>
      </c>
      <c r="AK453" s="47">
        <v>1169943510</v>
      </c>
      <c r="AL453" s="47">
        <v>0</v>
      </c>
      <c r="AM453" s="47">
        <v>1169943510</v>
      </c>
      <c r="AN453" s="48">
        <v>1169981893</v>
      </c>
      <c r="AO453" s="10" t="s">
        <v>427</v>
      </c>
      <c r="AP453" s="10" t="s">
        <v>114</v>
      </c>
      <c r="AQ453" t="e">
        <f>VLOOKUP(TCoordinacion[[#This Row],[ID SISTEMA DE INFORMACION]],[1]!ProyectosSGMO[[#All],[IDPROYECTO]:[DEPARTAMENTO]],3,FALSE)</f>
        <v>#REF!</v>
      </c>
      <c r="AR453" t="e">
        <f>VLOOKUP(TCoordinacion[[#This Row],[ID SISTEMA DE INFORMACION]],[1]!ProyectosSGMO[[#All],[IDPROYECTO]:[DEPARTAMENTO]],4,FALSE)</f>
        <v>#REF!</v>
      </c>
      <c r="AS453">
        <v>9465</v>
      </c>
    </row>
    <row r="454" spans="1:45" ht="54" hidden="1" customHeight="1" x14ac:dyDescent="0.3">
      <c r="A454" s="62">
        <v>10565</v>
      </c>
      <c r="B454" s="5" t="s">
        <v>3066</v>
      </c>
      <c r="C454" s="5">
        <v>4</v>
      </c>
      <c r="D454" s="6" t="s">
        <v>48</v>
      </c>
      <c r="E454" s="7" t="s">
        <v>2722</v>
      </c>
      <c r="F454" s="8" t="s">
        <v>3067</v>
      </c>
      <c r="G454" s="9" t="s">
        <v>51</v>
      </c>
      <c r="H454" s="20" t="s">
        <v>1717</v>
      </c>
      <c r="I454" s="10">
        <v>623</v>
      </c>
      <c r="J454" s="11" t="s">
        <v>1718</v>
      </c>
      <c r="K454" s="30" t="s">
        <v>3068</v>
      </c>
      <c r="L454" s="31">
        <v>43591</v>
      </c>
      <c r="M454" s="31">
        <v>43746</v>
      </c>
      <c r="N454" s="32"/>
      <c r="O454" s="32"/>
      <c r="P454" s="20" t="s">
        <v>67</v>
      </c>
      <c r="Q454" s="33">
        <v>1</v>
      </c>
      <c r="R454" s="33">
        <v>1</v>
      </c>
      <c r="S454" s="33">
        <v>0</v>
      </c>
      <c r="T454" s="38"/>
      <c r="U454" s="38"/>
      <c r="V454" s="38">
        <v>44141</v>
      </c>
      <c r="W454" s="38">
        <v>0</v>
      </c>
      <c r="X454" s="38" t="s">
        <v>68</v>
      </c>
      <c r="Y454" s="38">
        <v>0</v>
      </c>
      <c r="Z454" s="38">
        <v>43804</v>
      </c>
      <c r="AA454" s="38">
        <v>0</v>
      </c>
      <c r="AB454" s="38">
        <v>44169</v>
      </c>
      <c r="AC454" s="38">
        <v>0</v>
      </c>
      <c r="AD454" s="38">
        <v>44169</v>
      </c>
      <c r="AE454" s="20">
        <v>5</v>
      </c>
      <c r="AF454" s="20">
        <v>7.5</v>
      </c>
      <c r="AG454" s="9" t="s">
        <v>3069</v>
      </c>
      <c r="AH454" s="9" t="s">
        <v>3070</v>
      </c>
      <c r="AI454" s="10" t="s">
        <v>2953</v>
      </c>
      <c r="AJ454" s="46" t="s">
        <v>2954</v>
      </c>
      <c r="AK454" s="47">
        <v>1245382006</v>
      </c>
      <c r="AL454" s="47">
        <v>102816963.79000001</v>
      </c>
      <c r="AM454" s="47">
        <v>1348198969.79</v>
      </c>
      <c r="AN454" s="72"/>
      <c r="AO454" s="10" t="s">
        <v>1743</v>
      </c>
      <c r="AP454" s="10" t="s">
        <v>1743</v>
      </c>
      <c r="AQ454" t="e">
        <f>VLOOKUP(TCoordinacion[[#This Row],[ID SISTEMA DE INFORMACION]],[1]!ProyectosSGMO[[#All],[IDPROYECTO]:[DEPARTAMENTO]],3,FALSE)</f>
        <v>#REF!</v>
      </c>
      <c r="AR454" t="e">
        <f>VLOOKUP(TCoordinacion[[#This Row],[ID SISTEMA DE INFORMACION]],[1]!ProyectosSGMO[[#All],[IDPROYECTO]:[DEPARTAMENTO]],4,FALSE)</f>
        <v>#REF!</v>
      </c>
      <c r="AS454">
        <v>10565</v>
      </c>
    </row>
    <row r="455" spans="1:45" ht="54" hidden="1" customHeight="1" x14ac:dyDescent="0.3">
      <c r="A455" s="62">
        <v>5947</v>
      </c>
      <c r="B455" s="5" t="s">
        <v>3071</v>
      </c>
      <c r="C455" s="5">
        <v>4</v>
      </c>
      <c r="D455" s="6" t="s">
        <v>48</v>
      </c>
      <c r="E455" s="7" t="s">
        <v>2722</v>
      </c>
      <c r="F455" s="8" t="s">
        <v>3023</v>
      </c>
      <c r="G455" s="9" t="s">
        <v>51</v>
      </c>
      <c r="H455" s="20" t="s">
        <v>106</v>
      </c>
      <c r="I455" s="10">
        <v>624</v>
      </c>
      <c r="J455" s="11" t="s">
        <v>1718</v>
      </c>
      <c r="K455" s="30" t="s">
        <v>3072</v>
      </c>
      <c r="L455" s="31">
        <v>43581</v>
      </c>
      <c r="M455" s="31">
        <v>44242</v>
      </c>
      <c r="N455" s="32"/>
      <c r="O455" s="32"/>
      <c r="P455" s="20" t="s">
        <v>433</v>
      </c>
      <c r="Q455" s="33">
        <v>1</v>
      </c>
      <c r="R455" s="33">
        <v>1</v>
      </c>
      <c r="S455" s="33">
        <v>0</v>
      </c>
      <c r="T455" s="38"/>
      <c r="U455" s="38"/>
      <c r="V455" s="38">
        <v>44679</v>
      </c>
      <c r="W455" s="38">
        <v>0</v>
      </c>
      <c r="X455" s="38" t="s">
        <v>794</v>
      </c>
      <c r="Y455" s="38">
        <v>44396</v>
      </c>
      <c r="Z455" s="38">
        <v>44396</v>
      </c>
      <c r="AA455" s="38">
        <v>44629</v>
      </c>
      <c r="AB455" s="38">
        <v>44704</v>
      </c>
      <c r="AC455" s="38">
        <v>44902</v>
      </c>
      <c r="AD455" s="38">
        <v>44902</v>
      </c>
      <c r="AE455" s="20">
        <v>4</v>
      </c>
      <c r="AF455" s="20">
        <v>4</v>
      </c>
      <c r="AG455" s="9" t="s">
        <v>3073</v>
      </c>
      <c r="AH455" s="9" t="s">
        <v>3074</v>
      </c>
      <c r="AI455" s="10" t="s">
        <v>3075</v>
      </c>
      <c r="AJ455" s="46" t="s">
        <v>2988</v>
      </c>
      <c r="AK455" s="47">
        <v>651127233</v>
      </c>
      <c r="AL455" s="47">
        <v>0</v>
      </c>
      <c r="AM455" s="47">
        <v>651127233</v>
      </c>
      <c r="AN455" s="48">
        <v>651127233</v>
      </c>
      <c r="AO455" s="10" t="s">
        <v>427</v>
      </c>
      <c r="AP455" s="10" t="s">
        <v>461</v>
      </c>
      <c r="AQ455" t="e">
        <f>VLOOKUP(TCoordinacion[[#This Row],[ID SISTEMA DE INFORMACION]],[1]!ProyectosSGMO[[#All],[IDPROYECTO]:[DEPARTAMENTO]],3,FALSE)</f>
        <v>#REF!</v>
      </c>
      <c r="AR455" t="e">
        <f>VLOOKUP(TCoordinacion[[#This Row],[ID SISTEMA DE INFORMACION]],[1]!ProyectosSGMO[[#All],[IDPROYECTO]:[DEPARTAMENTO]],4,FALSE)</f>
        <v>#REF!</v>
      </c>
      <c r="AS455">
        <v>5947</v>
      </c>
    </row>
    <row r="456" spans="1:45" ht="54" hidden="1" customHeight="1" x14ac:dyDescent="0.3">
      <c r="A456" s="62">
        <v>9233</v>
      </c>
      <c r="B456" s="5" t="s">
        <v>3076</v>
      </c>
      <c r="C456" s="5">
        <v>4</v>
      </c>
      <c r="D456" s="6" t="s">
        <v>48</v>
      </c>
      <c r="E456" s="7" t="s">
        <v>2722</v>
      </c>
      <c r="F456" s="8" t="s">
        <v>3036</v>
      </c>
      <c r="G456" s="9" t="s">
        <v>51</v>
      </c>
      <c r="H456" s="20" t="s">
        <v>106</v>
      </c>
      <c r="I456" s="10">
        <v>635</v>
      </c>
      <c r="J456" s="11" t="s">
        <v>1718</v>
      </c>
      <c r="K456" s="30" t="s">
        <v>3077</v>
      </c>
      <c r="L456" s="31">
        <v>43581</v>
      </c>
      <c r="M456" s="31">
        <v>43605</v>
      </c>
      <c r="N456" s="32"/>
      <c r="O456" s="32"/>
      <c r="P456" s="20" t="s">
        <v>67</v>
      </c>
      <c r="Q456" s="33">
        <v>1</v>
      </c>
      <c r="R456" s="33">
        <v>1</v>
      </c>
      <c r="S456" s="33">
        <v>0</v>
      </c>
      <c r="T456" s="38"/>
      <c r="U456" s="38"/>
      <c r="V456" s="38">
        <v>43994</v>
      </c>
      <c r="W456" s="38">
        <v>0</v>
      </c>
      <c r="X456" s="38" t="s">
        <v>68</v>
      </c>
      <c r="Y456" s="38">
        <v>0</v>
      </c>
      <c r="Z456" s="38">
        <v>43669</v>
      </c>
      <c r="AA456" s="38">
        <v>0</v>
      </c>
      <c r="AB456" s="38">
        <v>43802</v>
      </c>
      <c r="AC456" s="38">
        <v>44147</v>
      </c>
      <c r="AD456" s="38">
        <v>44147</v>
      </c>
      <c r="AE456" s="20">
        <v>5</v>
      </c>
      <c r="AF456" s="20">
        <v>11</v>
      </c>
      <c r="AG456" s="9" t="s">
        <v>2902</v>
      </c>
      <c r="AH456" s="9" t="s">
        <v>3078</v>
      </c>
      <c r="AI456" s="10" t="s">
        <v>3079</v>
      </c>
      <c r="AJ456" s="46" t="s">
        <v>3040</v>
      </c>
      <c r="AK456" s="47">
        <v>2941236520</v>
      </c>
      <c r="AL456" s="47">
        <v>0</v>
      </c>
      <c r="AM456" s="47">
        <v>2941236520</v>
      </c>
      <c r="AN456" s="72"/>
      <c r="AO456" s="10" t="s">
        <v>1743</v>
      </c>
      <c r="AP456" s="10" t="s">
        <v>1743</v>
      </c>
      <c r="AQ456" t="e">
        <f>VLOOKUP(TCoordinacion[[#This Row],[ID SISTEMA DE INFORMACION]],[1]!ProyectosSGMO[[#All],[IDPROYECTO]:[DEPARTAMENTO]],3,FALSE)</f>
        <v>#REF!</v>
      </c>
      <c r="AR456" t="e">
        <f>VLOOKUP(TCoordinacion[[#This Row],[ID SISTEMA DE INFORMACION]],[1]!ProyectosSGMO[[#All],[IDPROYECTO]:[DEPARTAMENTO]],4,FALSE)</f>
        <v>#REF!</v>
      </c>
      <c r="AS456">
        <v>9233</v>
      </c>
    </row>
    <row r="457" spans="1:45" ht="54" hidden="1" customHeight="1" x14ac:dyDescent="0.3">
      <c r="A457" s="63">
        <v>10513</v>
      </c>
      <c r="B457" s="5" t="s">
        <v>3080</v>
      </c>
      <c r="C457" s="5">
        <v>4</v>
      </c>
      <c r="D457" s="6" t="s">
        <v>48</v>
      </c>
      <c r="E457" s="7" t="s">
        <v>2736</v>
      </c>
      <c r="F457" s="8" t="s">
        <v>3081</v>
      </c>
      <c r="G457" s="9" t="s">
        <v>51</v>
      </c>
      <c r="H457" s="20" t="s">
        <v>1754</v>
      </c>
      <c r="I457" s="10">
        <v>643</v>
      </c>
      <c r="J457" s="11" t="s">
        <v>1718</v>
      </c>
      <c r="K457" s="30" t="s">
        <v>3082</v>
      </c>
      <c r="L457" s="31">
        <v>43594</v>
      </c>
      <c r="M457" s="31">
        <v>43612</v>
      </c>
      <c r="N457" s="32"/>
      <c r="O457" s="32"/>
      <c r="P457" s="20" t="s">
        <v>67</v>
      </c>
      <c r="Q457" s="33">
        <v>1</v>
      </c>
      <c r="R457" s="33">
        <v>1</v>
      </c>
      <c r="S457" s="33">
        <v>0</v>
      </c>
      <c r="T457" s="38"/>
      <c r="U457" s="38"/>
      <c r="V457" s="38">
        <v>43800</v>
      </c>
      <c r="W457" s="38">
        <v>43830</v>
      </c>
      <c r="X457" s="38" t="s">
        <v>68</v>
      </c>
      <c r="Y457" s="38">
        <v>0</v>
      </c>
      <c r="Z457" s="38">
        <v>43693</v>
      </c>
      <c r="AA457" s="38">
        <v>0</v>
      </c>
      <c r="AB457" s="38">
        <v>43775</v>
      </c>
      <c r="AC457" s="38">
        <v>44176</v>
      </c>
      <c r="AD457" s="38">
        <v>44176</v>
      </c>
      <c r="AE457" s="20">
        <v>5</v>
      </c>
      <c r="AF457" s="20">
        <v>6</v>
      </c>
      <c r="AG457" s="9" t="s">
        <v>2739</v>
      </c>
      <c r="AH457" s="9" t="s">
        <v>3083</v>
      </c>
      <c r="AI457" s="10" t="s">
        <v>3084</v>
      </c>
      <c r="AJ457" s="46" t="s">
        <v>3085</v>
      </c>
      <c r="AK457" s="47">
        <v>1508055074</v>
      </c>
      <c r="AL457" s="47">
        <v>244999377</v>
      </c>
      <c r="AM457" s="47">
        <v>1753054451</v>
      </c>
      <c r="AN457" s="72"/>
      <c r="AO457" s="10" t="s">
        <v>1743</v>
      </c>
      <c r="AP457" s="10" t="s">
        <v>1743</v>
      </c>
      <c r="AQ457" t="e">
        <f>VLOOKUP(TCoordinacion[[#This Row],[ID SISTEMA DE INFORMACION]],[1]!ProyectosSGMO[[#All],[IDPROYECTO]:[DEPARTAMENTO]],3,FALSE)</f>
        <v>#REF!</v>
      </c>
      <c r="AR457" t="e">
        <f>VLOOKUP(TCoordinacion[[#This Row],[ID SISTEMA DE INFORMACION]],[1]!ProyectosSGMO[[#All],[IDPROYECTO]:[DEPARTAMENTO]],4,FALSE)</f>
        <v>#REF!</v>
      </c>
      <c r="AS457">
        <v>10513</v>
      </c>
    </row>
    <row r="458" spans="1:45" ht="54" hidden="1" customHeight="1" x14ac:dyDescent="0.3">
      <c r="A458" s="62">
        <v>4715</v>
      </c>
      <c r="B458" s="5" t="s">
        <v>3086</v>
      </c>
      <c r="C458" s="5">
        <v>4</v>
      </c>
      <c r="D458" s="6" t="s">
        <v>48</v>
      </c>
      <c r="E458" s="7" t="s">
        <v>2722</v>
      </c>
      <c r="F458" s="8" t="s">
        <v>2750</v>
      </c>
      <c r="G458" s="9" t="s">
        <v>51</v>
      </c>
      <c r="H458" s="20" t="s">
        <v>106</v>
      </c>
      <c r="I458" s="10">
        <v>650</v>
      </c>
      <c r="J458" s="11" t="s">
        <v>1718</v>
      </c>
      <c r="K458" s="30" t="s">
        <v>3087</v>
      </c>
      <c r="L458" s="31">
        <v>43591</v>
      </c>
      <c r="M458" s="31">
        <v>43612</v>
      </c>
      <c r="N458" s="32"/>
      <c r="O458" s="32"/>
      <c r="P458" s="20" t="s">
        <v>67</v>
      </c>
      <c r="Q458" s="33">
        <v>1</v>
      </c>
      <c r="R458" s="33">
        <v>1</v>
      </c>
      <c r="S458" s="33">
        <v>0</v>
      </c>
      <c r="T458" s="38"/>
      <c r="U458" s="38"/>
      <c r="V458" s="38">
        <v>43733</v>
      </c>
      <c r="W458" s="38">
        <v>0</v>
      </c>
      <c r="X458" s="38" t="s">
        <v>68</v>
      </c>
      <c r="Y458" s="38">
        <v>0</v>
      </c>
      <c r="Z458" s="38">
        <v>43671</v>
      </c>
      <c r="AA458" s="38">
        <v>0</v>
      </c>
      <c r="AB458" s="38">
        <v>43804</v>
      </c>
      <c r="AC458" s="38">
        <v>0</v>
      </c>
      <c r="AD458" s="38">
        <v>43804</v>
      </c>
      <c r="AE458" s="20">
        <v>3</v>
      </c>
      <c r="AF458" s="20">
        <v>4</v>
      </c>
      <c r="AG458" s="9" t="s">
        <v>2845</v>
      </c>
      <c r="AH458" s="9" t="s">
        <v>3088</v>
      </c>
      <c r="AI458" s="10" t="s">
        <v>3029</v>
      </c>
      <c r="AJ458" s="46" t="s">
        <v>3030</v>
      </c>
      <c r="AK458" s="47">
        <v>980816157</v>
      </c>
      <c r="AL458" s="47">
        <v>0</v>
      </c>
      <c r="AM458" s="47">
        <v>980816157</v>
      </c>
      <c r="AN458" s="72"/>
      <c r="AO458" s="10" t="s">
        <v>1743</v>
      </c>
      <c r="AP458" s="10" t="s">
        <v>1743</v>
      </c>
      <c r="AQ458" t="e">
        <f>VLOOKUP(TCoordinacion[[#This Row],[ID SISTEMA DE INFORMACION]],[1]!ProyectosSGMO[[#All],[IDPROYECTO]:[DEPARTAMENTO]],3,FALSE)</f>
        <v>#REF!</v>
      </c>
      <c r="AR458" t="e">
        <f>VLOOKUP(TCoordinacion[[#This Row],[ID SISTEMA DE INFORMACION]],[1]!ProyectosSGMO[[#All],[IDPROYECTO]:[DEPARTAMENTO]],4,FALSE)</f>
        <v>#REF!</v>
      </c>
      <c r="AS458">
        <v>4715</v>
      </c>
    </row>
    <row r="459" spans="1:45" ht="54" hidden="1" customHeight="1" x14ac:dyDescent="0.3">
      <c r="A459" s="62">
        <v>8333</v>
      </c>
      <c r="B459" s="5" t="s">
        <v>3089</v>
      </c>
      <c r="C459" s="5">
        <v>4</v>
      </c>
      <c r="D459" s="6" t="s">
        <v>48</v>
      </c>
      <c r="E459" s="7" t="s">
        <v>2736</v>
      </c>
      <c r="F459" s="8" t="s">
        <v>3090</v>
      </c>
      <c r="G459" s="9" t="s">
        <v>51</v>
      </c>
      <c r="H459" s="20" t="s">
        <v>106</v>
      </c>
      <c r="I459" s="10">
        <v>654</v>
      </c>
      <c r="J459" s="11" t="s">
        <v>1718</v>
      </c>
      <c r="K459" s="30" t="s">
        <v>3091</v>
      </c>
      <c r="L459" s="31">
        <v>43591</v>
      </c>
      <c r="M459" s="31">
        <v>43626</v>
      </c>
      <c r="N459" s="32"/>
      <c r="O459" s="32"/>
      <c r="P459" s="20" t="s">
        <v>67</v>
      </c>
      <c r="Q459" s="33">
        <v>1</v>
      </c>
      <c r="R459" s="33">
        <v>1</v>
      </c>
      <c r="S459" s="33">
        <v>0</v>
      </c>
      <c r="T459" s="38"/>
      <c r="U459" s="38"/>
      <c r="V459" s="38">
        <v>43816</v>
      </c>
      <c r="W459" s="38">
        <v>44196</v>
      </c>
      <c r="X459" s="38" t="s">
        <v>68</v>
      </c>
      <c r="Y459" s="38">
        <v>0</v>
      </c>
      <c r="Z459" s="38">
        <v>43734</v>
      </c>
      <c r="AA459" s="38">
        <v>0</v>
      </c>
      <c r="AB459" s="38">
        <v>44372</v>
      </c>
      <c r="AC459" s="38">
        <v>0</v>
      </c>
      <c r="AD459" s="38">
        <v>44372</v>
      </c>
      <c r="AE459" s="20">
        <v>5</v>
      </c>
      <c r="AF459" s="20">
        <v>6</v>
      </c>
      <c r="AG459" s="9" t="s">
        <v>2764</v>
      </c>
      <c r="AH459" s="9" t="s">
        <v>3092</v>
      </c>
      <c r="AI459" s="10" t="s">
        <v>3093</v>
      </c>
      <c r="AJ459" s="46" t="s">
        <v>3094</v>
      </c>
      <c r="AK459" s="47">
        <v>653500374</v>
      </c>
      <c r="AL459" s="47">
        <v>0</v>
      </c>
      <c r="AM459" s="47">
        <v>653500374</v>
      </c>
      <c r="AN459" s="47"/>
      <c r="AO459" s="10" t="s">
        <v>1743</v>
      </c>
      <c r="AP459" s="10" t="s">
        <v>1743</v>
      </c>
      <c r="AQ459" t="e">
        <f>VLOOKUP(TCoordinacion[[#This Row],[ID SISTEMA DE INFORMACION]],[1]!ProyectosSGMO[[#All],[IDPROYECTO]:[DEPARTAMENTO]],3,FALSE)</f>
        <v>#REF!</v>
      </c>
      <c r="AR459" t="e">
        <f>VLOOKUP(TCoordinacion[[#This Row],[ID SISTEMA DE INFORMACION]],[1]!ProyectosSGMO[[#All],[IDPROYECTO]:[DEPARTAMENTO]],4,FALSE)</f>
        <v>#REF!</v>
      </c>
      <c r="AS459">
        <v>8333</v>
      </c>
    </row>
    <row r="460" spans="1:45" ht="54" hidden="1" customHeight="1" x14ac:dyDescent="0.3">
      <c r="A460" s="62">
        <v>8948</v>
      </c>
      <c r="B460" s="5" t="s">
        <v>3095</v>
      </c>
      <c r="C460" s="5">
        <v>4</v>
      </c>
      <c r="D460" s="6" t="s">
        <v>48</v>
      </c>
      <c r="E460" s="7" t="s">
        <v>2736</v>
      </c>
      <c r="F460" s="8" t="s">
        <v>3096</v>
      </c>
      <c r="G460" s="9" t="s">
        <v>65</v>
      </c>
      <c r="H460" s="9" t="s">
        <v>65</v>
      </c>
      <c r="I460" s="10">
        <v>658</v>
      </c>
      <c r="J460" s="11" t="s">
        <v>1718</v>
      </c>
      <c r="K460" s="30" t="s">
        <v>2009</v>
      </c>
      <c r="L460" s="31">
        <v>43591</v>
      </c>
      <c r="M460" s="31">
        <v>0</v>
      </c>
      <c r="N460" s="32"/>
      <c r="O460" s="32"/>
      <c r="P460" s="20" t="s">
        <v>67</v>
      </c>
      <c r="Q460" s="33">
        <v>1</v>
      </c>
      <c r="R460" s="33">
        <v>1</v>
      </c>
      <c r="S460" s="33">
        <v>0</v>
      </c>
      <c r="T460" s="38"/>
      <c r="U460" s="38"/>
      <c r="V460" s="38">
        <v>44656</v>
      </c>
      <c r="W460" s="38">
        <v>44773</v>
      </c>
      <c r="X460" s="38" t="s">
        <v>68</v>
      </c>
      <c r="Y460" s="38">
        <v>44518</v>
      </c>
      <c r="Z460" s="38">
        <v>44487</v>
      </c>
      <c r="AA460" s="38">
        <v>44599</v>
      </c>
      <c r="AB460" s="38">
        <v>44596</v>
      </c>
      <c r="AC460" s="38">
        <v>44699</v>
      </c>
      <c r="AD460" s="38">
        <v>44699</v>
      </c>
      <c r="AE460" s="20">
        <v>8</v>
      </c>
      <c r="AF460" s="20">
        <v>18</v>
      </c>
      <c r="AG460" s="9" t="s">
        <v>2751</v>
      </c>
      <c r="AH460" s="9" t="s">
        <v>3097</v>
      </c>
      <c r="AI460" s="10" t="s">
        <v>3098</v>
      </c>
      <c r="AJ460" s="46" t="s">
        <v>2899</v>
      </c>
      <c r="AK460" s="47">
        <v>508423000</v>
      </c>
      <c r="AL460" s="47">
        <v>0</v>
      </c>
      <c r="AM460" s="47">
        <v>508423000</v>
      </c>
      <c r="AN460" s="73">
        <v>508474577</v>
      </c>
      <c r="AO460" s="10" t="s">
        <v>62</v>
      </c>
      <c r="AP460" s="10" t="s">
        <v>85</v>
      </c>
      <c r="AQ460" t="e">
        <f>VLOOKUP(TCoordinacion[[#This Row],[ID SISTEMA DE INFORMACION]],[1]!ProyectosSGMO[[#All],[IDPROYECTO]:[DEPARTAMENTO]],3,FALSE)</f>
        <v>#REF!</v>
      </c>
      <c r="AR460" t="e">
        <f>VLOOKUP(TCoordinacion[[#This Row],[ID SISTEMA DE INFORMACION]],[1]!ProyectosSGMO[[#All],[IDPROYECTO]:[DEPARTAMENTO]],4,FALSE)</f>
        <v>#REF!</v>
      </c>
      <c r="AS460">
        <v>8948</v>
      </c>
    </row>
    <row r="461" spans="1:45" ht="54" hidden="1" customHeight="1" x14ac:dyDescent="0.3">
      <c r="A461" s="63">
        <v>9160</v>
      </c>
      <c r="B461" s="5" t="s">
        <v>3099</v>
      </c>
      <c r="C461" s="5">
        <v>4</v>
      </c>
      <c r="D461" s="6" t="s">
        <v>48</v>
      </c>
      <c r="E461" s="7" t="s">
        <v>2736</v>
      </c>
      <c r="F461" s="8" t="s">
        <v>3100</v>
      </c>
      <c r="G461" s="9" t="s">
        <v>65</v>
      </c>
      <c r="H461" s="9" t="s">
        <v>65</v>
      </c>
      <c r="I461" s="10">
        <v>661</v>
      </c>
      <c r="J461" s="11" t="s">
        <v>1718</v>
      </c>
      <c r="K461" s="30" t="s">
        <v>2009</v>
      </c>
      <c r="L461" s="31">
        <v>43591</v>
      </c>
      <c r="M461" s="31">
        <v>0</v>
      </c>
      <c r="N461" s="32"/>
      <c r="O461" s="32"/>
      <c r="P461" s="20" t="s">
        <v>2744</v>
      </c>
      <c r="Q461" s="33">
        <v>0.03</v>
      </c>
      <c r="R461" s="33">
        <v>0.01</v>
      </c>
      <c r="S461" s="33">
        <v>-1.9999999999999997E-2</v>
      </c>
      <c r="T461" s="38"/>
      <c r="U461" s="38"/>
      <c r="V461" s="38">
        <v>0</v>
      </c>
      <c r="W461" s="38">
        <v>0</v>
      </c>
      <c r="X461" s="38" t="s">
        <v>794</v>
      </c>
      <c r="Y461" s="38">
        <v>0</v>
      </c>
      <c r="Z461" s="38" t="s">
        <v>2788</v>
      </c>
      <c r="AA461" s="38">
        <v>0</v>
      </c>
      <c r="AB461" s="38" t="s">
        <v>2788</v>
      </c>
      <c r="AC461" s="38">
        <v>0</v>
      </c>
      <c r="AD461" s="38" t="s">
        <v>2788</v>
      </c>
      <c r="AE461" s="20">
        <v>6</v>
      </c>
      <c r="AF461" s="20">
        <v>9</v>
      </c>
      <c r="AG461" s="9" t="s">
        <v>3101</v>
      </c>
      <c r="AH461" s="9" t="s">
        <v>3102</v>
      </c>
      <c r="AI461" s="10" t="s">
        <v>3103</v>
      </c>
      <c r="AJ461" s="46">
        <v>0</v>
      </c>
      <c r="AK461" s="47">
        <v>323720000</v>
      </c>
      <c r="AL461" s="47">
        <v>0</v>
      </c>
      <c r="AM461" s="47">
        <v>323720000</v>
      </c>
      <c r="AN461" s="47"/>
      <c r="AO461" s="10" t="s">
        <v>1743</v>
      </c>
      <c r="AP461" s="10" t="s">
        <v>1743</v>
      </c>
      <c r="AQ461" t="e">
        <f>VLOOKUP(TCoordinacion[[#This Row],[ID SISTEMA DE INFORMACION]],[1]!ProyectosSGMO[[#All],[IDPROYECTO]:[DEPARTAMENTO]],3,FALSE)</f>
        <v>#REF!</v>
      </c>
      <c r="AR461" t="e">
        <f>VLOOKUP(TCoordinacion[[#This Row],[ID SISTEMA DE INFORMACION]],[1]!ProyectosSGMO[[#All],[IDPROYECTO]:[DEPARTAMENTO]],4,FALSE)</f>
        <v>#REF!</v>
      </c>
      <c r="AS461">
        <v>9160</v>
      </c>
    </row>
    <row r="462" spans="1:45" ht="54" hidden="1" customHeight="1" x14ac:dyDescent="0.3">
      <c r="A462" s="63">
        <v>5914</v>
      </c>
      <c r="B462" s="5" t="s">
        <v>3104</v>
      </c>
      <c r="C462" s="5">
        <v>4</v>
      </c>
      <c r="D462" s="6" t="s">
        <v>48</v>
      </c>
      <c r="E462" s="7" t="s">
        <v>2736</v>
      </c>
      <c r="F462" s="8" t="s">
        <v>3105</v>
      </c>
      <c r="G462" s="9" t="s">
        <v>65</v>
      </c>
      <c r="H462" s="9" t="s">
        <v>65</v>
      </c>
      <c r="I462" s="10">
        <v>662</v>
      </c>
      <c r="J462" s="11" t="s">
        <v>1718</v>
      </c>
      <c r="K462" s="30" t="s">
        <v>2009</v>
      </c>
      <c r="L462" s="31">
        <v>43591</v>
      </c>
      <c r="M462" s="31">
        <v>0</v>
      </c>
      <c r="N462" s="32"/>
      <c r="O462" s="32"/>
      <c r="P462" s="20" t="s">
        <v>2744</v>
      </c>
      <c r="Q462" s="33">
        <v>0.03</v>
      </c>
      <c r="R462" s="33">
        <v>0.01</v>
      </c>
      <c r="S462" s="33">
        <v>-1.9999999999999997E-2</v>
      </c>
      <c r="T462" s="38"/>
      <c r="U462" s="38"/>
      <c r="V462" s="38">
        <v>0</v>
      </c>
      <c r="W462" s="38">
        <v>0</v>
      </c>
      <c r="X462" s="38" t="s">
        <v>794</v>
      </c>
      <c r="Y462" s="38">
        <v>0</v>
      </c>
      <c r="Z462" s="38" t="s">
        <v>2788</v>
      </c>
      <c r="AA462" s="38">
        <v>0</v>
      </c>
      <c r="AB462" s="38" t="s">
        <v>2788</v>
      </c>
      <c r="AC462" s="38">
        <v>0</v>
      </c>
      <c r="AD462" s="38" t="s">
        <v>2788</v>
      </c>
      <c r="AE462" s="20">
        <v>6</v>
      </c>
      <c r="AF462" s="20">
        <v>11</v>
      </c>
      <c r="AG462" s="9" t="s">
        <v>3106</v>
      </c>
      <c r="AH462" s="9" t="s">
        <v>3102</v>
      </c>
      <c r="AI462" s="10" t="s">
        <v>3107</v>
      </c>
      <c r="AJ462" s="46" t="s">
        <v>3108</v>
      </c>
      <c r="AK462" s="47">
        <v>507673000</v>
      </c>
      <c r="AL462" s="47">
        <v>0</v>
      </c>
      <c r="AM462" s="47">
        <v>507673000</v>
      </c>
      <c r="AN462" s="47"/>
      <c r="AO462" s="10" t="s">
        <v>1743</v>
      </c>
      <c r="AP462" s="10" t="s">
        <v>1743</v>
      </c>
      <c r="AQ462" t="e">
        <f>VLOOKUP(TCoordinacion[[#This Row],[ID SISTEMA DE INFORMACION]],[1]!ProyectosSGMO[[#All],[IDPROYECTO]:[DEPARTAMENTO]],3,FALSE)</f>
        <v>#REF!</v>
      </c>
      <c r="AR462" t="e">
        <f>VLOOKUP(TCoordinacion[[#This Row],[ID SISTEMA DE INFORMACION]],[1]!ProyectosSGMO[[#All],[IDPROYECTO]:[DEPARTAMENTO]],4,FALSE)</f>
        <v>#REF!</v>
      </c>
      <c r="AS462">
        <v>5914</v>
      </c>
    </row>
    <row r="463" spans="1:45" ht="54" hidden="1" customHeight="1" x14ac:dyDescent="0.3">
      <c r="A463" s="63">
        <v>9113</v>
      </c>
      <c r="B463" s="5" t="s">
        <v>3109</v>
      </c>
      <c r="C463" s="5">
        <v>4</v>
      </c>
      <c r="D463" s="6" t="s">
        <v>48</v>
      </c>
      <c r="E463" s="7" t="s">
        <v>2736</v>
      </c>
      <c r="F463" s="8" t="s">
        <v>3110</v>
      </c>
      <c r="G463" s="9" t="s">
        <v>65</v>
      </c>
      <c r="H463" s="9" t="s">
        <v>65</v>
      </c>
      <c r="I463" s="10">
        <v>663</v>
      </c>
      <c r="J463" s="11" t="s">
        <v>1718</v>
      </c>
      <c r="K463" s="30" t="s">
        <v>2009</v>
      </c>
      <c r="L463" s="31">
        <v>43591</v>
      </c>
      <c r="M463" s="31">
        <v>44025</v>
      </c>
      <c r="N463" s="32"/>
      <c r="O463" s="32"/>
      <c r="P463" s="20" t="s">
        <v>67</v>
      </c>
      <c r="Q463" s="33">
        <v>1</v>
      </c>
      <c r="R463" s="33">
        <v>1</v>
      </c>
      <c r="S463" s="33">
        <v>0</v>
      </c>
      <c r="T463" s="38"/>
      <c r="U463" s="38"/>
      <c r="V463" s="38">
        <v>44175</v>
      </c>
      <c r="W463" s="38">
        <v>44363</v>
      </c>
      <c r="X463" s="38" t="s">
        <v>68</v>
      </c>
      <c r="Y463" s="38">
        <v>44085</v>
      </c>
      <c r="Z463" s="38">
        <v>44085</v>
      </c>
      <c r="AA463" s="38">
        <v>0</v>
      </c>
      <c r="AB463" s="38">
        <v>44195</v>
      </c>
      <c r="AC463" s="38">
        <v>0</v>
      </c>
      <c r="AD463" s="38">
        <v>44195</v>
      </c>
      <c r="AE463" s="20">
        <v>8</v>
      </c>
      <c r="AF463" s="20">
        <v>8</v>
      </c>
      <c r="AG463" s="9" t="s">
        <v>2739</v>
      </c>
      <c r="AH463" s="9" t="s">
        <v>3111</v>
      </c>
      <c r="AI463" s="10" t="s">
        <v>3112</v>
      </c>
      <c r="AJ463" s="46" t="s">
        <v>3113</v>
      </c>
      <c r="AK463" s="47">
        <v>508474577</v>
      </c>
      <c r="AL463" s="47">
        <v>0</v>
      </c>
      <c r="AM463" s="47">
        <v>508474577</v>
      </c>
      <c r="AN463" s="72"/>
      <c r="AO463" s="10" t="s">
        <v>1743</v>
      </c>
      <c r="AP463" s="10" t="s">
        <v>1743</v>
      </c>
      <c r="AQ463" t="e">
        <f>VLOOKUP(TCoordinacion[[#This Row],[ID SISTEMA DE INFORMACION]],[1]!ProyectosSGMO[[#All],[IDPROYECTO]:[DEPARTAMENTO]],3,FALSE)</f>
        <v>#REF!</v>
      </c>
      <c r="AR463" t="e">
        <f>VLOOKUP(TCoordinacion[[#This Row],[ID SISTEMA DE INFORMACION]],[1]!ProyectosSGMO[[#All],[IDPROYECTO]:[DEPARTAMENTO]],4,FALSE)</f>
        <v>#REF!</v>
      </c>
      <c r="AS463">
        <v>9113</v>
      </c>
    </row>
    <row r="464" spans="1:45" ht="54" hidden="1" customHeight="1" x14ac:dyDescent="0.3">
      <c r="A464" s="63">
        <v>5190</v>
      </c>
      <c r="B464" s="5" t="s">
        <v>3114</v>
      </c>
      <c r="C464" s="5">
        <v>4</v>
      </c>
      <c r="D464" s="6" t="s">
        <v>48</v>
      </c>
      <c r="E464" s="7" t="s">
        <v>2736</v>
      </c>
      <c r="F464" s="8" t="s">
        <v>3115</v>
      </c>
      <c r="G464" s="9" t="s">
        <v>51</v>
      </c>
      <c r="H464" s="20" t="s">
        <v>106</v>
      </c>
      <c r="I464" s="10">
        <v>665</v>
      </c>
      <c r="J464" s="11" t="s">
        <v>1718</v>
      </c>
      <c r="K464" s="30" t="s">
        <v>3116</v>
      </c>
      <c r="L464" s="31">
        <v>43570</v>
      </c>
      <c r="M464" s="31">
        <v>43605</v>
      </c>
      <c r="N464" s="32"/>
      <c r="O464" s="32"/>
      <c r="P464" s="20" t="s">
        <v>67</v>
      </c>
      <c r="Q464" s="33">
        <v>1</v>
      </c>
      <c r="R464" s="33">
        <v>1</v>
      </c>
      <c r="S464" s="33">
        <v>0</v>
      </c>
      <c r="T464" s="38"/>
      <c r="U464" s="38"/>
      <c r="V464" s="38">
        <v>43770</v>
      </c>
      <c r="W464" s="38">
        <v>43830</v>
      </c>
      <c r="X464" s="38" t="s">
        <v>68</v>
      </c>
      <c r="Y464" s="38">
        <v>0</v>
      </c>
      <c r="Z464" s="38">
        <v>43677</v>
      </c>
      <c r="AA464" s="38">
        <v>0</v>
      </c>
      <c r="AB464" s="38">
        <v>43677</v>
      </c>
      <c r="AC464" s="38">
        <v>44221</v>
      </c>
      <c r="AD464" s="38">
        <v>44221</v>
      </c>
      <c r="AE464" s="20">
        <v>7</v>
      </c>
      <c r="AF464" s="20">
        <v>6</v>
      </c>
      <c r="AG464" s="9" t="s">
        <v>2739</v>
      </c>
      <c r="AH464" s="9" t="s">
        <v>3117</v>
      </c>
      <c r="AI464" s="10" t="s">
        <v>2880</v>
      </c>
      <c r="AJ464" s="46" t="s">
        <v>2881</v>
      </c>
      <c r="AK464" s="47">
        <v>2841544456</v>
      </c>
      <c r="AL464" s="47">
        <v>0</v>
      </c>
      <c r="AM464" s="47">
        <v>2841544456</v>
      </c>
      <c r="AN464" s="47"/>
      <c r="AO464" s="10" t="s">
        <v>1743</v>
      </c>
      <c r="AP464" s="10" t="s">
        <v>1743</v>
      </c>
      <c r="AQ464" t="e">
        <f>VLOOKUP(TCoordinacion[[#This Row],[ID SISTEMA DE INFORMACION]],[1]!ProyectosSGMO[[#All],[IDPROYECTO]:[DEPARTAMENTO]],3,FALSE)</f>
        <v>#REF!</v>
      </c>
      <c r="AR464" t="e">
        <f>VLOOKUP(TCoordinacion[[#This Row],[ID SISTEMA DE INFORMACION]],[1]!ProyectosSGMO[[#All],[IDPROYECTO]:[DEPARTAMENTO]],4,FALSE)</f>
        <v>#REF!</v>
      </c>
      <c r="AS464">
        <v>5190</v>
      </c>
    </row>
    <row r="465" spans="1:46" ht="54" hidden="1" customHeight="1" x14ac:dyDescent="0.3">
      <c r="A465" s="62">
        <v>8715</v>
      </c>
      <c r="B465" s="5" t="s">
        <v>3118</v>
      </c>
      <c r="C465" s="5">
        <v>4</v>
      </c>
      <c r="D465" s="6" t="s">
        <v>48</v>
      </c>
      <c r="E465" s="7" t="s">
        <v>2722</v>
      </c>
      <c r="F465" s="8" t="s">
        <v>3119</v>
      </c>
      <c r="G465" s="9" t="s">
        <v>51</v>
      </c>
      <c r="H465" s="20" t="s">
        <v>106</v>
      </c>
      <c r="I465" s="10">
        <v>672</v>
      </c>
      <c r="J465" s="11" t="s">
        <v>1718</v>
      </c>
      <c r="K465" s="30" t="s">
        <v>3120</v>
      </c>
      <c r="L465" s="31">
        <v>43689</v>
      </c>
      <c r="M465" s="31">
        <v>44221</v>
      </c>
      <c r="N465" s="32"/>
      <c r="O465" s="32"/>
      <c r="P465" s="20" t="s">
        <v>67</v>
      </c>
      <c r="Q465" s="33">
        <v>1</v>
      </c>
      <c r="R465" s="33">
        <v>1</v>
      </c>
      <c r="S465" s="33">
        <v>0</v>
      </c>
      <c r="T465" s="38"/>
      <c r="U465" s="38"/>
      <c r="V465" s="38">
        <v>44393</v>
      </c>
      <c r="W465" s="38">
        <v>0</v>
      </c>
      <c r="X465" s="38" t="s">
        <v>68</v>
      </c>
      <c r="Y465" s="38">
        <v>44270</v>
      </c>
      <c r="Z465" s="38">
        <v>44274</v>
      </c>
      <c r="AA465" s="38">
        <v>44355</v>
      </c>
      <c r="AB465" s="38">
        <v>44362</v>
      </c>
      <c r="AC465" s="38">
        <v>44452</v>
      </c>
      <c r="AD465" s="38">
        <v>44452</v>
      </c>
      <c r="AE465" s="20">
        <v>4</v>
      </c>
      <c r="AF465" s="20">
        <v>5</v>
      </c>
      <c r="AG465" s="9" t="s">
        <v>2764</v>
      </c>
      <c r="AH465" s="9" t="s">
        <v>3121</v>
      </c>
      <c r="AI465" s="10" t="s">
        <v>3003</v>
      </c>
      <c r="AJ465" s="46" t="s">
        <v>2988</v>
      </c>
      <c r="AK465" s="47">
        <v>998977588</v>
      </c>
      <c r="AL465" s="47">
        <v>0</v>
      </c>
      <c r="AM465" s="47">
        <v>998977588</v>
      </c>
      <c r="AN465" s="47">
        <v>999977587</v>
      </c>
      <c r="AO465" s="10" t="s">
        <v>3122</v>
      </c>
      <c r="AP465" s="10" t="s">
        <v>804</v>
      </c>
      <c r="AQ465" t="e">
        <f>VLOOKUP(TCoordinacion[[#This Row],[ID SISTEMA DE INFORMACION]],[1]!ProyectosSGMO[[#All],[IDPROYECTO]:[DEPARTAMENTO]],3,FALSE)</f>
        <v>#REF!</v>
      </c>
      <c r="AR465" t="e">
        <f>VLOOKUP(TCoordinacion[[#This Row],[ID SISTEMA DE INFORMACION]],[1]!ProyectosSGMO[[#All],[IDPROYECTO]:[DEPARTAMENTO]],4,FALSE)</f>
        <v>#REF!</v>
      </c>
      <c r="AS465">
        <v>8715</v>
      </c>
    </row>
    <row r="466" spans="1:46" ht="54" hidden="1" customHeight="1" x14ac:dyDescent="0.3">
      <c r="A466" s="62">
        <v>9541</v>
      </c>
      <c r="B466" s="5" t="s">
        <v>3123</v>
      </c>
      <c r="C466" s="5">
        <v>4</v>
      </c>
      <c r="D466" s="6" t="s">
        <v>48</v>
      </c>
      <c r="E466" s="7" t="s">
        <v>2729</v>
      </c>
      <c r="F466" s="8" t="s">
        <v>3124</v>
      </c>
      <c r="G466" s="9" t="s">
        <v>51</v>
      </c>
      <c r="H466" s="20" t="s">
        <v>106</v>
      </c>
      <c r="I466" s="10">
        <v>678</v>
      </c>
      <c r="J466" s="11" t="s">
        <v>1718</v>
      </c>
      <c r="K466" s="30" t="s">
        <v>3125</v>
      </c>
      <c r="L466" s="31">
        <v>43570</v>
      </c>
      <c r="M466" s="31">
        <v>43605</v>
      </c>
      <c r="N466" s="32"/>
      <c r="O466" s="32"/>
      <c r="P466" s="20" t="s">
        <v>67</v>
      </c>
      <c r="Q466" s="33">
        <v>1</v>
      </c>
      <c r="R466" s="33">
        <v>1</v>
      </c>
      <c r="S466" s="33">
        <v>0</v>
      </c>
      <c r="T466" s="38"/>
      <c r="U466" s="38"/>
      <c r="V466" s="38">
        <v>43887</v>
      </c>
      <c r="W466" s="38">
        <v>44196</v>
      </c>
      <c r="X466" s="38" t="s">
        <v>68</v>
      </c>
      <c r="Y466" s="38">
        <v>0</v>
      </c>
      <c r="Z466" s="38">
        <v>43767</v>
      </c>
      <c r="AA466" s="38">
        <v>0</v>
      </c>
      <c r="AB466" s="38">
        <v>43770</v>
      </c>
      <c r="AC466" s="38">
        <v>44062</v>
      </c>
      <c r="AD466" s="38">
        <v>44062</v>
      </c>
      <c r="AE466" s="20">
        <v>3</v>
      </c>
      <c r="AF466" s="20">
        <v>3</v>
      </c>
      <c r="AG466" s="9" t="s">
        <v>2764</v>
      </c>
      <c r="AH466" s="9" t="s">
        <v>2802</v>
      </c>
      <c r="AI466" s="10" t="s">
        <v>3126</v>
      </c>
      <c r="AJ466" s="46" t="s">
        <v>3127</v>
      </c>
      <c r="AK466" s="47">
        <v>1772849824</v>
      </c>
      <c r="AL466" s="47">
        <v>0</v>
      </c>
      <c r="AM466" s="47">
        <v>1772849824</v>
      </c>
      <c r="AN466" s="47"/>
      <c r="AO466" s="10" t="s">
        <v>1743</v>
      </c>
      <c r="AP466" s="10" t="s">
        <v>1743</v>
      </c>
      <c r="AQ466" t="e">
        <f>VLOOKUP(TCoordinacion[[#This Row],[ID SISTEMA DE INFORMACION]],[1]!ProyectosSGMO[[#All],[IDPROYECTO]:[DEPARTAMENTO]],3,FALSE)</f>
        <v>#REF!</v>
      </c>
      <c r="AR466" t="e">
        <f>VLOOKUP(TCoordinacion[[#This Row],[ID SISTEMA DE INFORMACION]],[1]!ProyectosSGMO[[#All],[IDPROYECTO]:[DEPARTAMENTO]],4,FALSE)</f>
        <v>#REF!</v>
      </c>
      <c r="AS466">
        <v>9541</v>
      </c>
    </row>
    <row r="467" spans="1:46" ht="54" hidden="1" customHeight="1" x14ac:dyDescent="0.3">
      <c r="A467" s="62">
        <v>8352</v>
      </c>
      <c r="B467" s="5" t="s">
        <v>3128</v>
      </c>
      <c r="C467" s="5">
        <v>4</v>
      </c>
      <c r="D467" s="6" t="s">
        <v>48</v>
      </c>
      <c r="E467" s="7" t="s">
        <v>2736</v>
      </c>
      <c r="F467" s="8" t="s">
        <v>3129</v>
      </c>
      <c r="G467" s="9" t="s">
        <v>51</v>
      </c>
      <c r="H467" s="20" t="s">
        <v>106</v>
      </c>
      <c r="I467" s="10">
        <v>681</v>
      </c>
      <c r="J467" s="11" t="s">
        <v>1718</v>
      </c>
      <c r="K467" s="30" t="s">
        <v>3130</v>
      </c>
      <c r="L467" s="31">
        <v>43591</v>
      </c>
      <c r="M467" s="31">
        <v>43675</v>
      </c>
      <c r="N467" s="32"/>
      <c r="O467" s="32"/>
      <c r="P467" s="20" t="s">
        <v>67</v>
      </c>
      <c r="Q467" s="33">
        <v>1</v>
      </c>
      <c r="R467" s="33">
        <v>1</v>
      </c>
      <c r="S467" s="33">
        <v>0</v>
      </c>
      <c r="T467" s="38"/>
      <c r="U467" s="38"/>
      <c r="V467" s="38">
        <v>43890</v>
      </c>
      <c r="W467" s="38">
        <v>44196</v>
      </c>
      <c r="X467" s="38" t="s">
        <v>68</v>
      </c>
      <c r="Y467" s="38">
        <v>0</v>
      </c>
      <c r="Z467" s="38">
        <v>43768</v>
      </c>
      <c r="AA467" s="38">
        <v>0</v>
      </c>
      <c r="AB467" s="38">
        <v>43874</v>
      </c>
      <c r="AC467" s="38">
        <v>44237</v>
      </c>
      <c r="AD467" s="38">
        <v>44237</v>
      </c>
      <c r="AE467" s="20">
        <v>6</v>
      </c>
      <c r="AF467" s="20">
        <v>6</v>
      </c>
      <c r="AG467" s="9" t="s">
        <v>2764</v>
      </c>
      <c r="AH467" s="9" t="s">
        <v>3131</v>
      </c>
      <c r="AI467" s="10" t="s">
        <v>3132</v>
      </c>
      <c r="AJ467" s="46" t="s">
        <v>3133</v>
      </c>
      <c r="AK467" s="47">
        <v>3772337903</v>
      </c>
      <c r="AL467" s="47">
        <v>0</v>
      </c>
      <c r="AM467" s="47">
        <v>3772337903</v>
      </c>
      <c r="AN467" s="47"/>
      <c r="AO467" s="10" t="s">
        <v>1743</v>
      </c>
      <c r="AP467" s="10" t="s">
        <v>1743</v>
      </c>
      <c r="AQ467" t="e">
        <f>VLOOKUP(TCoordinacion[[#This Row],[ID SISTEMA DE INFORMACION]],[1]!ProyectosSGMO[[#All],[IDPROYECTO]:[DEPARTAMENTO]],3,FALSE)</f>
        <v>#REF!</v>
      </c>
      <c r="AR467" t="e">
        <f>VLOOKUP(TCoordinacion[[#This Row],[ID SISTEMA DE INFORMACION]],[1]!ProyectosSGMO[[#All],[IDPROYECTO]:[DEPARTAMENTO]],4,FALSE)</f>
        <v>#REF!</v>
      </c>
      <c r="AS467">
        <v>8352</v>
      </c>
    </row>
    <row r="468" spans="1:46" ht="54" hidden="1" customHeight="1" x14ac:dyDescent="0.3">
      <c r="A468" s="62">
        <v>10144</v>
      </c>
      <c r="B468" s="5" t="s">
        <v>3134</v>
      </c>
      <c r="C468" s="5">
        <v>4</v>
      </c>
      <c r="D468" s="6" t="s">
        <v>48</v>
      </c>
      <c r="E468" s="7" t="s">
        <v>2736</v>
      </c>
      <c r="F468" s="8" t="s">
        <v>3135</v>
      </c>
      <c r="G468" s="9" t="s">
        <v>51</v>
      </c>
      <c r="H468" s="20" t="s">
        <v>1717</v>
      </c>
      <c r="I468" s="10">
        <v>683</v>
      </c>
      <c r="J468" s="11" t="s">
        <v>1718</v>
      </c>
      <c r="K468" s="30" t="s">
        <v>3136</v>
      </c>
      <c r="L468" s="31">
        <v>43570</v>
      </c>
      <c r="M468" s="31">
        <v>43605</v>
      </c>
      <c r="N468" s="32"/>
      <c r="O468" s="32"/>
      <c r="P468" s="20" t="s">
        <v>67</v>
      </c>
      <c r="Q468" s="33">
        <v>1</v>
      </c>
      <c r="R468" s="33">
        <v>1</v>
      </c>
      <c r="S468" s="33">
        <v>0</v>
      </c>
      <c r="T468" s="38"/>
      <c r="U468" s="38"/>
      <c r="V468" s="38">
        <v>44120</v>
      </c>
      <c r="W468" s="38">
        <v>44196</v>
      </c>
      <c r="X468" s="38" t="s">
        <v>68</v>
      </c>
      <c r="Y468" s="38">
        <v>0</v>
      </c>
      <c r="Z468" s="38">
        <v>43756</v>
      </c>
      <c r="AA468" s="38">
        <v>0</v>
      </c>
      <c r="AB468" s="38">
        <v>44341</v>
      </c>
      <c r="AC468" s="38">
        <v>0</v>
      </c>
      <c r="AD468" s="38">
        <v>44341</v>
      </c>
      <c r="AE468" s="20">
        <v>7</v>
      </c>
      <c r="AF468" s="20">
        <v>13</v>
      </c>
      <c r="AG468" s="9" t="s">
        <v>2739</v>
      </c>
      <c r="AH468" s="9" t="s">
        <v>3137</v>
      </c>
      <c r="AI468" s="10" t="s">
        <v>3138</v>
      </c>
      <c r="AJ468" s="46" t="s">
        <v>3139</v>
      </c>
      <c r="AK468" s="47">
        <v>2336027305</v>
      </c>
      <c r="AL468" s="47">
        <v>0</v>
      </c>
      <c r="AM468" s="47">
        <v>2336027305</v>
      </c>
      <c r="AN468" s="72"/>
      <c r="AO468" s="10" t="s">
        <v>1743</v>
      </c>
      <c r="AP468" s="10" t="s">
        <v>1743</v>
      </c>
      <c r="AQ468" t="e">
        <f>VLOOKUP(TCoordinacion[[#This Row],[ID SISTEMA DE INFORMACION]],[1]!ProyectosSGMO[[#All],[IDPROYECTO]:[DEPARTAMENTO]],3,FALSE)</f>
        <v>#REF!</v>
      </c>
      <c r="AR468" t="e">
        <f>VLOOKUP(TCoordinacion[[#This Row],[ID SISTEMA DE INFORMACION]],[1]!ProyectosSGMO[[#All],[IDPROYECTO]:[DEPARTAMENTO]],4,FALSE)</f>
        <v>#REF!</v>
      </c>
      <c r="AS468">
        <v>10144</v>
      </c>
    </row>
    <row r="469" spans="1:46" ht="54" hidden="1" customHeight="1" x14ac:dyDescent="0.3">
      <c r="A469" s="62">
        <v>8413</v>
      </c>
      <c r="B469" s="5" t="s">
        <v>3140</v>
      </c>
      <c r="C469" s="5">
        <v>4</v>
      </c>
      <c r="D469" s="6" t="s">
        <v>48</v>
      </c>
      <c r="E469" s="7" t="s">
        <v>2729</v>
      </c>
      <c r="F469" s="8" t="s">
        <v>3124</v>
      </c>
      <c r="G469" s="9" t="s">
        <v>51</v>
      </c>
      <c r="H469" s="20" t="s">
        <v>106</v>
      </c>
      <c r="I469" s="10">
        <v>685</v>
      </c>
      <c r="J469" s="11" t="s">
        <v>1718</v>
      </c>
      <c r="K469" s="30" t="s">
        <v>3141</v>
      </c>
      <c r="L469" s="31">
        <v>43570</v>
      </c>
      <c r="M469" s="31">
        <v>43605</v>
      </c>
      <c r="N469" s="32"/>
      <c r="O469" s="32"/>
      <c r="P469" s="20" t="s">
        <v>67</v>
      </c>
      <c r="Q469" s="33">
        <v>1</v>
      </c>
      <c r="R469" s="33">
        <v>1</v>
      </c>
      <c r="S469" s="33">
        <v>0</v>
      </c>
      <c r="T469" s="38"/>
      <c r="U469" s="38"/>
      <c r="V469" s="38">
        <v>43741</v>
      </c>
      <c r="W469" s="38">
        <v>43830</v>
      </c>
      <c r="X469" s="38" t="s">
        <v>68</v>
      </c>
      <c r="Y469" s="38">
        <v>0</v>
      </c>
      <c r="Z469" s="38">
        <v>43767</v>
      </c>
      <c r="AA469" s="38">
        <v>0</v>
      </c>
      <c r="AB469" s="38">
        <v>43767</v>
      </c>
      <c r="AC469" s="38">
        <v>0</v>
      </c>
      <c r="AD469" s="38">
        <v>43802</v>
      </c>
      <c r="AE469" s="20">
        <v>4</v>
      </c>
      <c r="AF469" s="20">
        <v>4</v>
      </c>
      <c r="AG469" s="9" t="s">
        <v>2739</v>
      </c>
      <c r="AH469" s="9" t="s">
        <v>2802</v>
      </c>
      <c r="AI469" s="10" t="s">
        <v>3142</v>
      </c>
      <c r="AJ469" s="46" t="s">
        <v>3127</v>
      </c>
      <c r="AK469" s="47">
        <v>866548638</v>
      </c>
      <c r="AL469" s="47">
        <v>0</v>
      </c>
      <c r="AM469" s="47">
        <v>866548638</v>
      </c>
      <c r="AN469" s="47"/>
      <c r="AO469" s="10" t="s">
        <v>1743</v>
      </c>
      <c r="AP469" s="10" t="s">
        <v>1743</v>
      </c>
      <c r="AQ469" t="e">
        <f>VLOOKUP(TCoordinacion[[#This Row],[ID SISTEMA DE INFORMACION]],[1]!ProyectosSGMO[[#All],[IDPROYECTO]:[DEPARTAMENTO]],3,FALSE)</f>
        <v>#REF!</v>
      </c>
      <c r="AR469" t="e">
        <f>VLOOKUP(TCoordinacion[[#This Row],[ID SISTEMA DE INFORMACION]],[1]!ProyectosSGMO[[#All],[IDPROYECTO]:[DEPARTAMENTO]],4,FALSE)</f>
        <v>#REF!</v>
      </c>
      <c r="AS469">
        <v>8413</v>
      </c>
    </row>
    <row r="470" spans="1:46" ht="54" hidden="1" customHeight="1" x14ac:dyDescent="0.3">
      <c r="A470" s="62">
        <v>9985</v>
      </c>
      <c r="B470" s="5" t="s">
        <v>3143</v>
      </c>
      <c r="C470" s="5">
        <v>4</v>
      </c>
      <c r="D470" s="6" t="s">
        <v>48</v>
      </c>
      <c r="E470" s="7" t="s">
        <v>2722</v>
      </c>
      <c r="F470" s="8" t="s">
        <v>3144</v>
      </c>
      <c r="G470" s="9" t="s">
        <v>51</v>
      </c>
      <c r="H470" s="20" t="s">
        <v>1754</v>
      </c>
      <c r="I470" s="10">
        <v>686</v>
      </c>
      <c r="J470" s="11" t="s">
        <v>1718</v>
      </c>
      <c r="K470" s="30" t="s">
        <v>3145</v>
      </c>
      <c r="L470" s="31">
        <v>43591</v>
      </c>
      <c r="M470" s="31">
        <v>43907</v>
      </c>
      <c r="N470" s="32"/>
      <c r="O470" s="32"/>
      <c r="P470" s="20" t="s">
        <v>67</v>
      </c>
      <c r="Q470" s="33">
        <v>1</v>
      </c>
      <c r="R470" s="33">
        <v>1</v>
      </c>
      <c r="S470" s="33">
        <v>0</v>
      </c>
      <c r="T470" s="38"/>
      <c r="U470" s="38"/>
      <c r="V470" s="38">
        <v>44303</v>
      </c>
      <c r="W470" s="38">
        <v>44561</v>
      </c>
      <c r="X470" s="38" t="s">
        <v>68</v>
      </c>
      <c r="Y470" s="38">
        <v>44036</v>
      </c>
      <c r="Z470" s="38">
        <v>44036</v>
      </c>
      <c r="AA470" s="38">
        <v>0</v>
      </c>
      <c r="AB470" s="38">
        <v>44546</v>
      </c>
      <c r="AC470" s="38">
        <v>0</v>
      </c>
      <c r="AD470" s="38">
        <v>44546</v>
      </c>
      <c r="AE470" s="20">
        <v>4</v>
      </c>
      <c r="AF470" s="20">
        <v>4</v>
      </c>
      <c r="AG470" s="9" t="s">
        <v>2764</v>
      </c>
      <c r="AH470" s="9" t="s">
        <v>3146</v>
      </c>
      <c r="AI470" s="10" t="s">
        <v>3147</v>
      </c>
      <c r="AJ470" s="46" t="s">
        <v>2960</v>
      </c>
      <c r="AK470" s="47">
        <v>578695553</v>
      </c>
      <c r="AL470" s="47">
        <v>0</v>
      </c>
      <c r="AM470" s="47">
        <v>578695553</v>
      </c>
      <c r="AN470" s="47">
        <v>580014857</v>
      </c>
      <c r="AO470" s="10" t="s">
        <v>3122</v>
      </c>
      <c r="AP470" s="10" t="s">
        <v>804</v>
      </c>
      <c r="AQ470" t="e">
        <f>VLOOKUP(TCoordinacion[[#This Row],[ID SISTEMA DE INFORMACION]],[1]!ProyectosSGMO[[#All],[IDPROYECTO]:[DEPARTAMENTO]],3,FALSE)</f>
        <v>#REF!</v>
      </c>
      <c r="AR470" t="e">
        <f>VLOOKUP(TCoordinacion[[#This Row],[ID SISTEMA DE INFORMACION]],[1]!ProyectosSGMO[[#All],[IDPROYECTO]:[DEPARTAMENTO]],4,FALSE)</f>
        <v>#REF!</v>
      </c>
      <c r="AS470">
        <v>9985</v>
      </c>
    </row>
    <row r="471" spans="1:46" ht="54" hidden="1" customHeight="1" x14ac:dyDescent="0.3">
      <c r="A471" s="63">
        <v>9603</v>
      </c>
      <c r="B471" s="5" t="s">
        <v>3148</v>
      </c>
      <c r="C471" s="5">
        <v>4</v>
      </c>
      <c r="D471" s="6" t="s">
        <v>48</v>
      </c>
      <c r="E471" s="7" t="s">
        <v>2722</v>
      </c>
      <c r="F471" s="8" t="s">
        <v>3149</v>
      </c>
      <c r="G471" s="9" t="s">
        <v>51</v>
      </c>
      <c r="H471" s="20" t="s">
        <v>1717</v>
      </c>
      <c r="I471" s="10">
        <v>693</v>
      </c>
      <c r="J471" s="11" t="s">
        <v>1718</v>
      </c>
      <c r="K471" s="30" t="s">
        <v>3150</v>
      </c>
      <c r="L471" s="31">
        <v>43591</v>
      </c>
      <c r="M471" s="31">
        <v>43724</v>
      </c>
      <c r="N471" s="32"/>
      <c r="O471" s="32"/>
      <c r="P471" s="20" t="s">
        <v>67</v>
      </c>
      <c r="Q471" s="33">
        <v>1</v>
      </c>
      <c r="R471" s="33">
        <v>1</v>
      </c>
      <c r="S471" s="33">
        <v>0</v>
      </c>
      <c r="T471" s="38"/>
      <c r="U471" s="38"/>
      <c r="V471" s="38">
        <v>44303</v>
      </c>
      <c r="W471" s="38">
        <v>0</v>
      </c>
      <c r="X471" s="38" t="s">
        <v>68</v>
      </c>
      <c r="Y471" s="38">
        <v>0</v>
      </c>
      <c r="Z471" s="38">
        <v>43767</v>
      </c>
      <c r="AA471" s="38">
        <v>44111</v>
      </c>
      <c r="AB471" s="38">
        <v>44111</v>
      </c>
      <c r="AC471" s="38">
        <v>44323</v>
      </c>
      <c r="AD471" s="38">
        <v>44330</v>
      </c>
      <c r="AE471" s="20">
        <v>5</v>
      </c>
      <c r="AF471" s="20">
        <v>7</v>
      </c>
      <c r="AG471" s="9" t="s">
        <v>2764</v>
      </c>
      <c r="AH471" s="9" t="s">
        <v>3151</v>
      </c>
      <c r="AI471" s="10" t="s">
        <v>3152</v>
      </c>
      <c r="AJ471" s="46" t="s">
        <v>3065</v>
      </c>
      <c r="AK471" s="47">
        <v>1012986679</v>
      </c>
      <c r="AL471" s="47">
        <v>0</v>
      </c>
      <c r="AM471" s="47">
        <v>1012986679</v>
      </c>
      <c r="AN471" s="47"/>
      <c r="AO471" s="10" t="s">
        <v>1751</v>
      </c>
      <c r="AP471" s="10" t="s">
        <v>1751</v>
      </c>
      <c r="AQ471" t="e">
        <f>VLOOKUP(TCoordinacion[[#This Row],[ID SISTEMA DE INFORMACION]],[1]!ProyectosSGMO[[#All],[IDPROYECTO]:[DEPARTAMENTO]],3,FALSE)</f>
        <v>#REF!</v>
      </c>
      <c r="AR471" t="e">
        <f>VLOOKUP(TCoordinacion[[#This Row],[ID SISTEMA DE INFORMACION]],[1]!ProyectosSGMO[[#All],[IDPROYECTO]:[DEPARTAMENTO]],4,FALSE)</f>
        <v>#REF!</v>
      </c>
      <c r="AS471">
        <v>9603</v>
      </c>
    </row>
    <row r="472" spans="1:46" ht="54" hidden="1" customHeight="1" x14ac:dyDescent="0.3">
      <c r="A472" s="62">
        <v>9900</v>
      </c>
      <c r="B472" s="5" t="s">
        <v>3153</v>
      </c>
      <c r="C472" s="5">
        <v>4</v>
      </c>
      <c r="D472" s="6" t="s">
        <v>48</v>
      </c>
      <c r="E472" s="7" t="s">
        <v>2722</v>
      </c>
      <c r="F472" s="8" t="s">
        <v>2723</v>
      </c>
      <c r="G472" s="9" t="s">
        <v>51</v>
      </c>
      <c r="H472" s="20" t="s">
        <v>106</v>
      </c>
      <c r="I472" s="10">
        <v>697</v>
      </c>
      <c r="J472" s="11" t="s">
        <v>1718</v>
      </c>
      <c r="K472" s="30" t="s">
        <v>3154</v>
      </c>
      <c r="L472" s="31">
        <v>43581</v>
      </c>
      <c r="M472" s="31">
        <v>43689</v>
      </c>
      <c r="N472" s="32"/>
      <c r="O472" s="32"/>
      <c r="P472" s="20" t="s">
        <v>67</v>
      </c>
      <c r="Q472" s="33">
        <v>1</v>
      </c>
      <c r="R472" s="33">
        <v>1</v>
      </c>
      <c r="S472" s="33">
        <v>0</v>
      </c>
      <c r="T472" s="38"/>
      <c r="U472" s="38"/>
      <c r="V472" s="38">
        <v>43905</v>
      </c>
      <c r="W472" s="38">
        <v>0</v>
      </c>
      <c r="X472" s="38" t="s">
        <v>68</v>
      </c>
      <c r="Y472" s="38">
        <v>0</v>
      </c>
      <c r="Z472" s="38">
        <v>43768</v>
      </c>
      <c r="AA472" s="38">
        <v>0</v>
      </c>
      <c r="AB472" s="38">
        <v>44021</v>
      </c>
      <c r="AC472" s="38">
        <v>0</v>
      </c>
      <c r="AD472" s="38">
        <v>44021</v>
      </c>
      <c r="AE472" s="20">
        <v>4</v>
      </c>
      <c r="AF472" s="20">
        <v>7</v>
      </c>
      <c r="AG472" s="9" t="s">
        <v>3069</v>
      </c>
      <c r="AH472" s="9" t="s">
        <v>3155</v>
      </c>
      <c r="AI472" s="10" t="s">
        <v>3156</v>
      </c>
      <c r="AJ472" s="46" t="s">
        <v>3157</v>
      </c>
      <c r="AK472" s="47">
        <v>2731418805</v>
      </c>
      <c r="AL472" s="47">
        <v>0</v>
      </c>
      <c r="AM472" s="47">
        <v>2731418805</v>
      </c>
      <c r="AN472" s="47"/>
      <c r="AO472" s="10" t="s">
        <v>1743</v>
      </c>
      <c r="AP472" s="10" t="s">
        <v>1743</v>
      </c>
      <c r="AQ472" t="e">
        <f>VLOOKUP(TCoordinacion[[#This Row],[ID SISTEMA DE INFORMACION]],[1]!ProyectosSGMO[[#All],[IDPROYECTO]:[DEPARTAMENTO]],3,FALSE)</f>
        <v>#REF!</v>
      </c>
      <c r="AR472" t="e">
        <f>VLOOKUP(TCoordinacion[[#This Row],[ID SISTEMA DE INFORMACION]],[1]!ProyectosSGMO[[#All],[IDPROYECTO]:[DEPARTAMENTO]],4,FALSE)</f>
        <v>#REF!</v>
      </c>
      <c r="AS472">
        <v>9900</v>
      </c>
    </row>
    <row r="473" spans="1:46" ht="54" hidden="1" customHeight="1" x14ac:dyDescent="0.3">
      <c r="A473" s="62">
        <v>7265</v>
      </c>
      <c r="B473" s="5" t="s">
        <v>3158</v>
      </c>
      <c r="C473" s="5">
        <v>4</v>
      </c>
      <c r="D473" s="6" t="s">
        <v>48</v>
      </c>
      <c r="E473" s="7" t="s">
        <v>2722</v>
      </c>
      <c r="F473" s="8" t="s">
        <v>3159</v>
      </c>
      <c r="G473" s="9" t="s">
        <v>65</v>
      </c>
      <c r="H473" s="9" t="s">
        <v>65</v>
      </c>
      <c r="I473" s="10">
        <v>323</v>
      </c>
      <c r="J473" s="11" t="s">
        <v>1701</v>
      </c>
      <c r="K473" s="30" t="s">
        <v>1693</v>
      </c>
      <c r="L473" s="31">
        <v>44006</v>
      </c>
      <c r="M473" s="31">
        <v>44035</v>
      </c>
      <c r="N473" s="32"/>
      <c r="O473" s="32"/>
      <c r="P473" s="20" t="s">
        <v>433</v>
      </c>
      <c r="Q473" s="33">
        <v>1</v>
      </c>
      <c r="R473" s="33">
        <v>1</v>
      </c>
      <c r="S473" s="33">
        <v>0</v>
      </c>
      <c r="T473" s="38"/>
      <c r="U473" s="38"/>
      <c r="V473" s="38">
        <v>44704</v>
      </c>
      <c r="W473" s="38">
        <v>0</v>
      </c>
      <c r="X473" s="38" t="s">
        <v>794</v>
      </c>
      <c r="Y473" s="38">
        <v>44540</v>
      </c>
      <c r="Z473" s="38">
        <v>44036</v>
      </c>
      <c r="AA473" s="38">
        <v>44634</v>
      </c>
      <c r="AB473" s="38">
        <v>44634</v>
      </c>
      <c r="AC473" s="38">
        <v>44756</v>
      </c>
      <c r="AD473" s="38">
        <v>44756</v>
      </c>
      <c r="AE473" s="20">
        <v>6</v>
      </c>
      <c r="AF473" s="20">
        <v>6</v>
      </c>
      <c r="AG473" s="9" t="s">
        <v>2751</v>
      </c>
      <c r="AH473" s="9" t="s">
        <v>3160</v>
      </c>
      <c r="AI473" s="10" t="s">
        <v>3161</v>
      </c>
      <c r="AJ473" s="46" t="s">
        <v>3162</v>
      </c>
      <c r="AK473" s="47">
        <v>995376271</v>
      </c>
      <c r="AL473" s="47">
        <v>0</v>
      </c>
      <c r="AM473" s="47">
        <v>995376271</v>
      </c>
      <c r="AN473" s="48">
        <v>974576271</v>
      </c>
      <c r="AO473" s="10" t="s">
        <v>427</v>
      </c>
      <c r="AP473" s="10" t="s">
        <v>461</v>
      </c>
      <c r="AQ473" t="e">
        <f>VLOOKUP(TCoordinacion[[#This Row],[ID SISTEMA DE INFORMACION]],[1]!ProyectosSGMO[[#All],[IDPROYECTO]:[DEPARTAMENTO]],3,FALSE)</f>
        <v>#REF!</v>
      </c>
      <c r="AR473" t="e">
        <f>VLOOKUP(TCoordinacion[[#This Row],[ID SISTEMA DE INFORMACION]],[1]!ProyectosSGMO[[#All],[IDPROYECTO]:[DEPARTAMENTO]],4,FALSE)</f>
        <v>#REF!</v>
      </c>
      <c r="AS473">
        <v>7265</v>
      </c>
    </row>
    <row r="474" spans="1:46" ht="54" hidden="1" customHeight="1" x14ac:dyDescent="0.3">
      <c r="A474" s="62">
        <v>7387</v>
      </c>
      <c r="B474" s="5" t="s">
        <v>3163</v>
      </c>
      <c r="C474" s="5">
        <v>4</v>
      </c>
      <c r="D474" s="6" t="s">
        <v>48</v>
      </c>
      <c r="E474" s="7" t="s">
        <v>2729</v>
      </c>
      <c r="F474" s="8" t="s">
        <v>2800</v>
      </c>
      <c r="G474" s="9" t="s">
        <v>65</v>
      </c>
      <c r="H474" s="9" t="s">
        <v>65</v>
      </c>
      <c r="I474" s="10">
        <v>351</v>
      </c>
      <c r="J474" s="11" t="s">
        <v>1701</v>
      </c>
      <c r="K474" s="30" t="s">
        <v>1693</v>
      </c>
      <c r="L474" s="31">
        <v>44006</v>
      </c>
      <c r="M474" s="31">
        <v>44480</v>
      </c>
      <c r="N474" s="32"/>
      <c r="O474" s="32"/>
      <c r="P474" s="20" t="s">
        <v>67</v>
      </c>
      <c r="Q474" s="33">
        <v>1</v>
      </c>
      <c r="R474" s="33">
        <v>1</v>
      </c>
      <c r="S474" s="33">
        <v>0</v>
      </c>
      <c r="T474" s="38"/>
      <c r="U474" s="38"/>
      <c r="V474" s="38">
        <v>44613</v>
      </c>
      <c r="W474" s="38">
        <v>44773</v>
      </c>
      <c r="X474" s="38" t="s">
        <v>68</v>
      </c>
      <c r="Y474" s="38">
        <v>0</v>
      </c>
      <c r="Z474" s="38">
        <v>44536</v>
      </c>
      <c r="AA474" s="38">
        <v>0</v>
      </c>
      <c r="AB474" s="38">
        <v>44707</v>
      </c>
      <c r="AC474" s="38">
        <v>0</v>
      </c>
      <c r="AD474" s="38">
        <v>44707</v>
      </c>
      <c r="AE474" s="20">
        <v>6</v>
      </c>
      <c r="AF474" s="20">
        <v>6</v>
      </c>
      <c r="AG474" s="9" t="s">
        <v>2764</v>
      </c>
      <c r="AH474" s="9" t="s">
        <v>3164</v>
      </c>
      <c r="AI474" s="10" t="s">
        <v>3165</v>
      </c>
      <c r="AJ474" s="46" t="s">
        <v>3166</v>
      </c>
      <c r="AK474" s="47">
        <v>1271186441</v>
      </c>
      <c r="AL474" s="47">
        <v>0</v>
      </c>
      <c r="AM474" s="47">
        <v>1271186441</v>
      </c>
      <c r="AN474" s="48">
        <v>1356140905</v>
      </c>
      <c r="AO474" s="10" t="s">
        <v>821</v>
      </c>
      <c r="AP474" s="10" t="s">
        <v>822</v>
      </c>
      <c r="AQ474" t="e">
        <f>VLOOKUP(TCoordinacion[[#This Row],[ID SISTEMA DE INFORMACION]],[1]!ProyectosSGMO[[#All],[IDPROYECTO]:[DEPARTAMENTO]],3,FALSE)</f>
        <v>#REF!</v>
      </c>
      <c r="AR474" t="e">
        <f>VLOOKUP(TCoordinacion[[#This Row],[ID SISTEMA DE INFORMACION]],[1]!ProyectosSGMO[[#All],[IDPROYECTO]:[DEPARTAMENTO]],4,FALSE)</f>
        <v>#REF!</v>
      </c>
      <c r="AS474">
        <v>7387</v>
      </c>
    </row>
    <row r="475" spans="1:46" ht="54" hidden="1" customHeight="1" x14ac:dyDescent="0.3">
      <c r="A475" s="62">
        <v>7837</v>
      </c>
      <c r="B475" s="5" t="s">
        <v>3167</v>
      </c>
      <c r="C475" s="5">
        <v>4</v>
      </c>
      <c r="D475" s="6" t="s">
        <v>48</v>
      </c>
      <c r="E475" s="7" t="s">
        <v>2729</v>
      </c>
      <c r="F475" s="8" t="s">
        <v>3168</v>
      </c>
      <c r="G475" s="9" t="s">
        <v>65</v>
      </c>
      <c r="H475" s="9" t="s">
        <v>65</v>
      </c>
      <c r="I475" s="10">
        <v>485</v>
      </c>
      <c r="J475" s="11" t="s">
        <v>1701</v>
      </c>
      <c r="K475" s="30" t="s">
        <v>1693</v>
      </c>
      <c r="L475" s="31">
        <v>44006</v>
      </c>
      <c r="M475" s="31">
        <v>44025</v>
      </c>
      <c r="N475" s="32"/>
      <c r="O475" s="32"/>
      <c r="P475" s="20" t="s">
        <v>68</v>
      </c>
      <c r="Q475" s="33">
        <v>1</v>
      </c>
      <c r="R475" s="33">
        <v>1</v>
      </c>
      <c r="S475" s="33">
        <v>0</v>
      </c>
      <c r="T475" s="38"/>
      <c r="U475" s="38"/>
      <c r="V475" s="38">
        <v>44770</v>
      </c>
      <c r="W475" s="38">
        <v>44926</v>
      </c>
      <c r="X475" s="38" t="s">
        <v>68</v>
      </c>
      <c r="Y475" s="38">
        <v>44672</v>
      </c>
      <c r="Z475" s="38">
        <v>44672</v>
      </c>
      <c r="AA475" s="38">
        <v>45069</v>
      </c>
      <c r="AB475" s="38">
        <v>44782</v>
      </c>
      <c r="AC475" s="38">
        <v>0</v>
      </c>
      <c r="AD475" s="38">
        <v>44782</v>
      </c>
      <c r="AE475" s="20">
        <v>6</v>
      </c>
      <c r="AF475" s="20">
        <v>6</v>
      </c>
      <c r="AG475" s="9" t="s">
        <v>3169</v>
      </c>
      <c r="AH475" s="9" t="s">
        <v>3170</v>
      </c>
      <c r="AI475" s="10" t="s">
        <v>3171</v>
      </c>
      <c r="AJ475" s="46" t="s">
        <v>3172</v>
      </c>
      <c r="AK475" s="47">
        <v>830433051</v>
      </c>
      <c r="AL475" s="47">
        <v>81494896</v>
      </c>
      <c r="AM475" s="47">
        <v>911927947</v>
      </c>
      <c r="AN475" s="76">
        <v>881927950</v>
      </c>
      <c r="AO475" s="10" t="s">
        <v>821</v>
      </c>
      <c r="AP475" s="10" t="s">
        <v>822</v>
      </c>
      <c r="AQ475" t="e">
        <f>VLOOKUP(TCoordinacion[[#This Row],[ID SISTEMA DE INFORMACION]],[1]!ProyectosSGMO[[#All],[IDPROYECTO]:[DEPARTAMENTO]],3,FALSE)</f>
        <v>#REF!</v>
      </c>
      <c r="AR475" t="e">
        <f>VLOOKUP(TCoordinacion[[#This Row],[ID SISTEMA DE INFORMACION]],[1]!ProyectosSGMO[[#All],[IDPROYECTO]:[DEPARTAMENTO]],4,FALSE)</f>
        <v>#REF!</v>
      </c>
      <c r="AS475">
        <v>7837</v>
      </c>
    </row>
    <row r="476" spans="1:46" ht="54" hidden="1" customHeight="1" x14ac:dyDescent="0.3">
      <c r="A476" s="62">
        <v>5454</v>
      </c>
      <c r="B476" s="5" t="s">
        <v>3173</v>
      </c>
      <c r="C476" s="5">
        <v>4</v>
      </c>
      <c r="D476" s="6" t="s">
        <v>48</v>
      </c>
      <c r="E476" s="7" t="s">
        <v>2729</v>
      </c>
      <c r="F476" s="8" t="s">
        <v>3174</v>
      </c>
      <c r="G476" s="9" t="s">
        <v>65</v>
      </c>
      <c r="H476" s="9" t="s">
        <v>65</v>
      </c>
      <c r="I476" s="10">
        <v>536</v>
      </c>
      <c r="J476" s="11" t="s">
        <v>1701</v>
      </c>
      <c r="K476" s="30" t="s">
        <v>1693</v>
      </c>
      <c r="L476" s="31">
        <v>44006</v>
      </c>
      <c r="M476" s="31">
        <v>44652</v>
      </c>
      <c r="N476" s="32"/>
      <c r="O476" s="32"/>
      <c r="P476" s="20" t="s">
        <v>68</v>
      </c>
      <c r="Q476" s="33">
        <v>1</v>
      </c>
      <c r="R476" s="33">
        <v>8.72E-2</v>
      </c>
      <c r="S476" s="33">
        <v>-0.27</v>
      </c>
      <c r="T476" s="38"/>
      <c r="U476" s="38"/>
      <c r="V476" s="38">
        <v>44895</v>
      </c>
      <c r="W476" s="38">
        <v>44926</v>
      </c>
      <c r="X476" s="38" t="s">
        <v>68</v>
      </c>
      <c r="Y476" s="38">
        <v>0</v>
      </c>
      <c r="Z476" s="38">
        <v>44726</v>
      </c>
      <c r="AA476" s="38">
        <v>0</v>
      </c>
      <c r="AB476" s="38" t="s">
        <v>58</v>
      </c>
      <c r="AC476" s="38">
        <v>0</v>
      </c>
      <c r="AD476" s="38" t="s">
        <v>58</v>
      </c>
      <c r="AE476" s="20">
        <v>6</v>
      </c>
      <c r="AF476" s="20">
        <v>6</v>
      </c>
      <c r="AG476" s="9" t="s">
        <v>3175</v>
      </c>
      <c r="AH476" s="9" t="s">
        <v>3176</v>
      </c>
      <c r="AI476" s="10" t="s">
        <v>3177</v>
      </c>
      <c r="AJ476" s="46">
        <v>3503567234</v>
      </c>
      <c r="AK476" s="47" t="s">
        <v>3178</v>
      </c>
      <c r="AL476" s="47">
        <v>0</v>
      </c>
      <c r="AM476" s="47">
        <v>1262327416</v>
      </c>
      <c r="AN476" s="48">
        <v>1262327416</v>
      </c>
      <c r="AO476" s="10" t="s">
        <v>821</v>
      </c>
      <c r="AP476" s="10" t="s">
        <v>822</v>
      </c>
      <c r="AQ476" t="e">
        <f>VLOOKUP(TCoordinacion[[#This Row],[ID SISTEMA DE INFORMACION]],[1]!ProyectosSGMO[[#All],[IDPROYECTO]:[DEPARTAMENTO]],3,FALSE)</f>
        <v>#REF!</v>
      </c>
      <c r="AR476" t="e">
        <f>VLOOKUP(TCoordinacion[[#This Row],[ID SISTEMA DE INFORMACION]],[1]!ProyectosSGMO[[#All],[IDPROYECTO]:[DEPARTAMENTO]],4,FALSE)</f>
        <v>#REF!</v>
      </c>
      <c r="AS476">
        <v>5454</v>
      </c>
    </row>
    <row r="477" spans="1:46" ht="54" hidden="1" customHeight="1" x14ac:dyDescent="0.3">
      <c r="A477" s="62">
        <v>12972</v>
      </c>
      <c r="B477" s="5" t="s">
        <v>3179</v>
      </c>
      <c r="C477" s="5">
        <v>4</v>
      </c>
      <c r="D477" s="6" t="s">
        <v>48</v>
      </c>
      <c r="E477" s="7" t="s">
        <v>2729</v>
      </c>
      <c r="F477" s="8" t="s">
        <v>3180</v>
      </c>
      <c r="G477" s="9" t="s">
        <v>51</v>
      </c>
      <c r="H477" s="20" t="s">
        <v>3181</v>
      </c>
      <c r="I477" s="10">
        <v>270</v>
      </c>
      <c r="J477" s="11" t="s">
        <v>3182</v>
      </c>
      <c r="K477" s="30" t="s">
        <v>3183</v>
      </c>
      <c r="L477" s="31" t="s">
        <v>3184</v>
      </c>
      <c r="M477" s="31" t="s">
        <v>3184</v>
      </c>
      <c r="N477" s="32"/>
      <c r="O477" s="32"/>
      <c r="P477" s="20" t="s">
        <v>56</v>
      </c>
      <c r="Q477" s="33">
        <v>0.91490000000000005</v>
      </c>
      <c r="R477" s="33">
        <v>0.75829999999999997</v>
      </c>
      <c r="S477" s="33">
        <v>-0.15660000000000007</v>
      </c>
      <c r="T477" s="38"/>
      <c r="U477" s="38"/>
      <c r="V477" s="38">
        <v>45078</v>
      </c>
      <c r="W477" s="38">
        <v>45138</v>
      </c>
      <c r="X477" s="38" t="s">
        <v>57</v>
      </c>
      <c r="Y477" s="38">
        <v>44532</v>
      </c>
      <c r="Z477" s="38">
        <v>44532</v>
      </c>
      <c r="AA477" s="38">
        <v>44631</v>
      </c>
      <c r="AB477" s="38">
        <v>44645</v>
      </c>
      <c r="AC477" s="38">
        <v>44761</v>
      </c>
      <c r="AD477" s="38">
        <v>0</v>
      </c>
      <c r="AE477" s="20" t="s">
        <v>3185</v>
      </c>
      <c r="AF477" s="20">
        <v>18</v>
      </c>
      <c r="AG477" s="9" t="s">
        <v>3186</v>
      </c>
      <c r="AH477" s="9" t="s">
        <v>3187</v>
      </c>
      <c r="AI477" s="10" t="s">
        <v>3188</v>
      </c>
      <c r="AJ477" s="46" t="s">
        <v>3189</v>
      </c>
      <c r="AK477" s="47">
        <v>8646426433</v>
      </c>
      <c r="AL477" s="47">
        <v>0</v>
      </c>
      <c r="AM477" s="47">
        <v>8646426433</v>
      </c>
      <c r="AN477" s="48">
        <v>8646426433</v>
      </c>
      <c r="AO477" s="10" t="s">
        <v>821</v>
      </c>
      <c r="AP477" s="10" t="s">
        <v>822</v>
      </c>
      <c r="AQ477" t="e">
        <f>VLOOKUP(TCoordinacion[[#This Row],[ID SISTEMA DE INFORMACION]],[1]!ProyectosSGMO[[#All],[IDPROYECTO]:[DEPARTAMENTO]],3,FALSE)</f>
        <v>#REF!</v>
      </c>
      <c r="AR477" t="e">
        <f>VLOOKUP(TCoordinacion[[#This Row],[ID SISTEMA DE INFORMACION]],[1]!ProyectosSGMO[[#All],[IDPROYECTO]:[DEPARTAMENTO]],4,FALSE)</f>
        <v>#REF!</v>
      </c>
      <c r="AS477" s="69">
        <v>12971</v>
      </c>
      <c r="AT477" s="69" t="s">
        <v>381</v>
      </c>
    </row>
    <row r="478" spans="1:46" ht="54" hidden="1" customHeight="1" x14ac:dyDescent="0.3">
      <c r="A478" s="62">
        <v>12971</v>
      </c>
      <c r="B478" s="5" t="s">
        <v>3190</v>
      </c>
      <c r="C478" s="5">
        <v>4</v>
      </c>
      <c r="D478" s="6" t="s">
        <v>48</v>
      </c>
      <c r="E478" s="7" t="s">
        <v>2729</v>
      </c>
      <c r="F478" s="8" t="s">
        <v>3180</v>
      </c>
      <c r="G478" s="9" t="s">
        <v>51</v>
      </c>
      <c r="H478" s="20" t="s">
        <v>1754</v>
      </c>
      <c r="I478" s="10" t="s">
        <v>3191</v>
      </c>
      <c r="J478" s="11" t="s">
        <v>3182</v>
      </c>
      <c r="K478" s="30" t="s">
        <v>3192</v>
      </c>
      <c r="L478" s="31">
        <v>44265</v>
      </c>
      <c r="M478" s="31">
        <v>44266</v>
      </c>
      <c r="N478" s="32"/>
      <c r="O478" s="32"/>
      <c r="P478" s="20" t="s">
        <v>322</v>
      </c>
      <c r="Q478" s="33">
        <v>1</v>
      </c>
      <c r="R478" s="33">
        <v>0.98</v>
      </c>
      <c r="S478" s="33">
        <v>-2.0000000000000018E-2</v>
      </c>
      <c r="T478" s="38"/>
      <c r="U478" s="38"/>
      <c r="V478" s="38">
        <v>44590</v>
      </c>
      <c r="W478" s="38">
        <v>45138</v>
      </c>
      <c r="X478" s="38" t="s">
        <v>57</v>
      </c>
      <c r="Y478" s="38">
        <v>44313</v>
      </c>
      <c r="Z478" s="38">
        <v>44313</v>
      </c>
      <c r="AA478" s="38">
        <v>44610</v>
      </c>
      <c r="AB478" s="38">
        <v>44532</v>
      </c>
      <c r="AC478" s="38">
        <v>44595</v>
      </c>
      <c r="AD478" s="38">
        <v>44595</v>
      </c>
      <c r="AE478" s="20">
        <v>6</v>
      </c>
      <c r="AF478" s="20">
        <v>10</v>
      </c>
      <c r="AG478" s="9" t="s">
        <v>3193</v>
      </c>
      <c r="AH478" s="9" t="s">
        <v>3194</v>
      </c>
      <c r="AI478" s="10" t="s">
        <v>3195</v>
      </c>
      <c r="AJ478" s="46" t="s">
        <v>3196</v>
      </c>
      <c r="AK478" s="47">
        <v>1822780088</v>
      </c>
      <c r="AL478" s="47">
        <v>331757672</v>
      </c>
      <c r="AM478" s="47">
        <v>2154537760</v>
      </c>
      <c r="AN478" s="48">
        <v>2215227760</v>
      </c>
      <c r="AO478" s="10" t="s">
        <v>821</v>
      </c>
      <c r="AP478" s="10" t="s">
        <v>821</v>
      </c>
      <c r="AQ478" t="e">
        <f>VLOOKUP(TCoordinacion[[#This Row],[ID SISTEMA DE INFORMACION]],[1]!ProyectosSGMO[[#All],[IDPROYECTO]:[DEPARTAMENTO]],3,FALSE)</f>
        <v>#REF!</v>
      </c>
      <c r="AR478" t="e">
        <f>VLOOKUP(TCoordinacion[[#This Row],[ID SISTEMA DE INFORMACION]],[1]!ProyectosSGMO[[#All],[IDPROYECTO]:[DEPARTAMENTO]],4,FALSE)</f>
        <v>#REF!</v>
      </c>
      <c r="AS478" s="69">
        <v>12972</v>
      </c>
      <c r="AT478" s="69" t="s">
        <v>381</v>
      </c>
    </row>
    <row r="479" spans="1:46" ht="54" hidden="1" customHeight="1" x14ac:dyDescent="0.3">
      <c r="A479" s="62">
        <v>4606</v>
      </c>
      <c r="B479" s="5" t="s">
        <v>3197</v>
      </c>
      <c r="C479" s="5">
        <v>4</v>
      </c>
      <c r="D479" s="6" t="s">
        <v>48</v>
      </c>
      <c r="E479" s="7" t="s">
        <v>2736</v>
      </c>
      <c r="F479" s="8" t="s">
        <v>2837</v>
      </c>
      <c r="G479" s="9" t="s">
        <v>51</v>
      </c>
      <c r="H479" s="20" t="s">
        <v>1717</v>
      </c>
      <c r="I479" s="10">
        <v>282</v>
      </c>
      <c r="J479" s="11" t="s">
        <v>1701</v>
      </c>
      <c r="K479" s="30" t="s">
        <v>3198</v>
      </c>
      <c r="L479" s="31">
        <v>44321</v>
      </c>
      <c r="M479" s="31">
        <v>44480</v>
      </c>
      <c r="N479" s="32"/>
      <c r="O479" s="32"/>
      <c r="P479" s="20" t="s">
        <v>68</v>
      </c>
      <c r="Q479" s="33">
        <v>1</v>
      </c>
      <c r="R479" s="33">
        <v>0.46610000000000001</v>
      </c>
      <c r="S479" s="33">
        <v>-0.53390000000000004</v>
      </c>
      <c r="T479" s="38"/>
      <c r="U479" s="38"/>
      <c r="V479" s="38">
        <v>44837</v>
      </c>
      <c r="W479" s="38">
        <v>44926</v>
      </c>
      <c r="X479" s="38" t="s">
        <v>68</v>
      </c>
      <c r="Y479" s="38">
        <v>0</v>
      </c>
      <c r="Z479" s="38">
        <v>43278</v>
      </c>
      <c r="AA479" s="38">
        <v>0</v>
      </c>
      <c r="AB479" s="38" t="s">
        <v>797</v>
      </c>
      <c r="AC479" s="38">
        <v>0</v>
      </c>
      <c r="AD479" s="38" t="s">
        <v>797</v>
      </c>
      <c r="AE479" s="20">
        <v>6</v>
      </c>
      <c r="AF479" s="20">
        <v>10</v>
      </c>
      <c r="AG479" s="9" t="s">
        <v>3199</v>
      </c>
      <c r="AH479" s="9" t="s">
        <v>3200</v>
      </c>
      <c r="AI479" s="10" t="s">
        <v>3201</v>
      </c>
      <c r="AJ479" s="46">
        <v>3006337997</v>
      </c>
      <c r="AK479" s="47">
        <v>3648512813</v>
      </c>
      <c r="AL479" s="47">
        <v>0</v>
      </c>
      <c r="AM479" s="47">
        <v>3648512813</v>
      </c>
      <c r="AN479" s="71">
        <v>3649907728</v>
      </c>
      <c r="AO479" s="10" t="s">
        <v>871</v>
      </c>
      <c r="AP479" s="10" t="s">
        <v>85</v>
      </c>
      <c r="AQ479" t="e">
        <f>VLOOKUP(TCoordinacion[[#This Row],[ID SISTEMA DE INFORMACION]],[1]!ProyectosSGMO[[#All],[IDPROYECTO]:[DEPARTAMENTO]],3,FALSE)</f>
        <v>#REF!</v>
      </c>
      <c r="AR479" t="e">
        <f>VLOOKUP(TCoordinacion[[#This Row],[ID SISTEMA DE INFORMACION]],[1]!ProyectosSGMO[[#All],[IDPROYECTO]:[DEPARTAMENTO]],4,FALSE)</f>
        <v>#REF!</v>
      </c>
      <c r="AS479">
        <v>4606</v>
      </c>
    </row>
    <row r="480" spans="1:46" ht="54" hidden="1" customHeight="1" x14ac:dyDescent="0.3">
      <c r="A480" s="62">
        <v>7321</v>
      </c>
      <c r="B480" s="5" t="s">
        <v>3202</v>
      </c>
      <c r="C480" s="5">
        <v>4</v>
      </c>
      <c r="D480" s="6" t="s">
        <v>48</v>
      </c>
      <c r="E480" s="7" t="s">
        <v>2736</v>
      </c>
      <c r="F480" s="8" t="s">
        <v>3203</v>
      </c>
      <c r="G480" s="9" t="s">
        <v>65</v>
      </c>
      <c r="H480" s="9" t="s">
        <v>65</v>
      </c>
      <c r="I480" s="10">
        <v>332</v>
      </c>
      <c r="J480" s="11" t="s">
        <v>1701</v>
      </c>
      <c r="K480" s="30" t="s">
        <v>1693</v>
      </c>
      <c r="L480" s="31">
        <v>44490</v>
      </c>
      <c r="M480" s="31">
        <v>44508</v>
      </c>
      <c r="N480" s="32"/>
      <c r="O480" s="32"/>
      <c r="P480" s="20" t="s">
        <v>68</v>
      </c>
      <c r="Q480" s="33">
        <v>0.93459999999999999</v>
      </c>
      <c r="R480" s="33">
        <v>0.57289999999999996</v>
      </c>
      <c r="S480" s="33">
        <v>-0.36170000000000002</v>
      </c>
      <c r="T480" s="38"/>
      <c r="U480" s="38"/>
      <c r="V480" s="38">
        <v>44892</v>
      </c>
      <c r="W480" s="38">
        <v>44926</v>
      </c>
      <c r="X480" s="38" t="s">
        <v>68</v>
      </c>
      <c r="Y480" s="38">
        <v>0</v>
      </c>
      <c r="Z480" s="38">
        <v>44882</v>
      </c>
      <c r="AA480" s="38">
        <v>0</v>
      </c>
      <c r="AB480" s="38">
        <v>44882</v>
      </c>
      <c r="AC480" s="38">
        <v>0</v>
      </c>
      <c r="AD480" s="38" t="s">
        <v>797</v>
      </c>
      <c r="AE480" s="20">
        <v>7</v>
      </c>
      <c r="AF480" s="20">
        <v>7</v>
      </c>
      <c r="AG480" s="9" t="s">
        <v>3204</v>
      </c>
      <c r="AH480" s="9" t="s">
        <v>3205</v>
      </c>
      <c r="AI480" s="10" t="s">
        <v>3206</v>
      </c>
      <c r="AJ480" s="46" t="s">
        <v>3207</v>
      </c>
      <c r="AK480" s="47">
        <v>932464061</v>
      </c>
      <c r="AL480" s="47">
        <v>0</v>
      </c>
      <c r="AM480" s="47">
        <v>932464061</v>
      </c>
      <c r="AN480" s="48">
        <v>981596949</v>
      </c>
      <c r="AO480" s="10" t="s">
        <v>871</v>
      </c>
      <c r="AP480" s="10" t="s">
        <v>85</v>
      </c>
      <c r="AQ480" t="e">
        <f>VLOOKUP(TCoordinacion[[#This Row],[ID SISTEMA DE INFORMACION]],[1]!ProyectosSGMO[[#All],[IDPROYECTO]:[DEPARTAMENTO]],3,FALSE)</f>
        <v>#REF!</v>
      </c>
      <c r="AR480" t="e">
        <f>VLOOKUP(TCoordinacion[[#This Row],[ID SISTEMA DE INFORMACION]],[1]!ProyectosSGMO[[#All],[IDPROYECTO]:[DEPARTAMENTO]],4,FALSE)</f>
        <v>#REF!</v>
      </c>
      <c r="AS480">
        <v>7321</v>
      </c>
    </row>
    <row r="481" spans="1:45" ht="54" hidden="1" customHeight="1" x14ac:dyDescent="0.3">
      <c r="A481" s="62">
        <v>7177</v>
      </c>
      <c r="B481" s="5" t="s">
        <v>3208</v>
      </c>
      <c r="C481" s="5">
        <v>4</v>
      </c>
      <c r="D481" s="6" t="s">
        <v>48</v>
      </c>
      <c r="E481" s="7" t="s">
        <v>2736</v>
      </c>
      <c r="F481" s="8" t="s">
        <v>3209</v>
      </c>
      <c r="G481" s="9" t="s">
        <v>65</v>
      </c>
      <c r="H481" s="9" t="s">
        <v>65</v>
      </c>
      <c r="I481" s="10">
        <v>335</v>
      </c>
      <c r="J481" s="11" t="s">
        <v>1701</v>
      </c>
      <c r="K481" s="30" t="s">
        <v>1693</v>
      </c>
      <c r="L481" s="31">
        <v>44490</v>
      </c>
      <c r="M481" s="31">
        <v>44508</v>
      </c>
      <c r="N481" s="32"/>
      <c r="O481" s="32"/>
      <c r="P481" s="20" t="s">
        <v>67</v>
      </c>
      <c r="Q481" s="33">
        <v>1</v>
      </c>
      <c r="R481" s="33">
        <v>1</v>
      </c>
      <c r="S481" s="33">
        <v>0</v>
      </c>
      <c r="T481" s="38"/>
      <c r="U481" s="38"/>
      <c r="V481" s="38">
        <v>44659</v>
      </c>
      <c r="W481" s="38">
        <v>44926</v>
      </c>
      <c r="X481" s="38" t="s">
        <v>68</v>
      </c>
      <c r="Y481" s="38">
        <v>0</v>
      </c>
      <c r="Z481" s="38">
        <v>44692</v>
      </c>
      <c r="AA481" s="38">
        <v>0</v>
      </c>
      <c r="AB481" s="38">
        <v>44692</v>
      </c>
      <c r="AC481" s="38">
        <v>0</v>
      </c>
      <c r="AD481" s="38">
        <v>44692</v>
      </c>
      <c r="AE481" s="20">
        <v>5</v>
      </c>
      <c r="AF481" s="20">
        <v>5</v>
      </c>
      <c r="AG481" s="9" t="s">
        <v>2739</v>
      </c>
      <c r="AH481" s="9" t="s">
        <v>3210</v>
      </c>
      <c r="AI481" s="10" t="s">
        <v>3211</v>
      </c>
      <c r="AJ481" s="46">
        <v>3158283728</v>
      </c>
      <c r="AK481" s="47">
        <v>593559322</v>
      </c>
      <c r="AL481" s="47">
        <v>0</v>
      </c>
      <c r="AM481" s="47">
        <v>593559322</v>
      </c>
      <c r="AN481" s="71">
        <v>593220339</v>
      </c>
      <c r="AO481" s="10" t="s">
        <v>871</v>
      </c>
      <c r="AP481" s="10" t="s">
        <v>2027</v>
      </c>
      <c r="AQ481" t="e">
        <f>VLOOKUP(TCoordinacion[[#This Row],[ID SISTEMA DE INFORMACION]],[1]!ProyectosSGMO[[#All],[IDPROYECTO]:[DEPARTAMENTO]],3,FALSE)</f>
        <v>#REF!</v>
      </c>
      <c r="AR481" t="e">
        <f>VLOOKUP(TCoordinacion[[#This Row],[ID SISTEMA DE INFORMACION]],[1]!ProyectosSGMO[[#All],[IDPROYECTO]:[DEPARTAMENTO]],4,FALSE)</f>
        <v>#REF!</v>
      </c>
      <c r="AS481">
        <v>7177</v>
      </c>
    </row>
    <row r="482" spans="1:45" ht="54" hidden="1" customHeight="1" x14ac:dyDescent="0.3">
      <c r="A482" s="63">
        <v>10296</v>
      </c>
      <c r="B482" s="5" t="s">
        <v>3212</v>
      </c>
      <c r="C482" s="5">
        <v>5</v>
      </c>
      <c r="D482" s="6" t="s">
        <v>990</v>
      </c>
      <c r="E482" s="7" t="s">
        <v>3213</v>
      </c>
      <c r="F482" s="8" t="s">
        <v>3214</v>
      </c>
      <c r="G482" s="9" t="s">
        <v>51</v>
      </c>
      <c r="H482" s="20" t="s">
        <v>1754</v>
      </c>
      <c r="I482" s="10">
        <v>316</v>
      </c>
      <c r="J482" s="11" t="s">
        <v>1718</v>
      </c>
      <c r="K482" s="30" t="s">
        <v>3215</v>
      </c>
      <c r="L482" s="31">
        <v>43649</v>
      </c>
      <c r="M482" s="31">
        <v>43788</v>
      </c>
      <c r="N482" s="32"/>
      <c r="O482" s="32"/>
      <c r="P482" s="20" t="s">
        <v>67</v>
      </c>
      <c r="Q482" s="33">
        <v>1</v>
      </c>
      <c r="R482" s="33">
        <v>1</v>
      </c>
      <c r="S482" s="33">
        <v>0</v>
      </c>
      <c r="T482" s="38"/>
      <c r="U482" s="38"/>
      <c r="V482" s="38">
        <v>44130</v>
      </c>
      <c r="W482" s="38">
        <v>0</v>
      </c>
      <c r="X482" s="38" t="s">
        <v>68</v>
      </c>
      <c r="Y482" s="38">
        <v>0</v>
      </c>
      <c r="Z482" s="38">
        <v>43804</v>
      </c>
      <c r="AA482" s="38">
        <v>0</v>
      </c>
      <c r="AB482" s="38">
        <v>44161</v>
      </c>
      <c r="AC482" s="38">
        <v>0</v>
      </c>
      <c r="AD482" s="38">
        <v>44161</v>
      </c>
      <c r="AE482" s="20">
        <v>3</v>
      </c>
      <c r="AF482" s="20" t="s">
        <v>3216</v>
      </c>
      <c r="AG482" s="9" t="s">
        <v>3217</v>
      </c>
      <c r="AH482" s="9" t="s">
        <v>3218</v>
      </c>
      <c r="AI482" s="10" t="s">
        <v>3219</v>
      </c>
      <c r="AJ482" s="46" t="s">
        <v>3220</v>
      </c>
      <c r="AK482" s="47">
        <v>827261705</v>
      </c>
      <c r="AL482" s="47">
        <v>155797237</v>
      </c>
      <c r="AM482" s="47">
        <v>983058942</v>
      </c>
      <c r="AN482" s="72"/>
      <c r="AO482" s="10" t="s">
        <v>1743</v>
      </c>
      <c r="AP482" s="10" t="s">
        <v>1743</v>
      </c>
      <c r="AQ482" t="e">
        <f>VLOOKUP(TCoordinacion[[#This Row],[ID SISTEMA DE INFORMACION]],[1]!ProyectosSGMO[[#All],[IDPROYECTO]:[DEPARTAMENTO]],3,FALSE)</f>
        <v>#REF!</v>
      </c>
      <c r="AR482" t="e">
        <f>VLOOKUP(TCoordinacion[[#This Row],[ID SISTEMA DE INFORMACION]],[1]!ProyectosSGMO[[#All],[IDPROYECTO]:[DEPARTAMENTO]],4,FALSE)</f>
        <v>#REF!</v>
      </c>
      <c r="AS482">
        <v>10296</v>
      </c>
    </row>
    <row r="483" spans="1:45" ht="54" hidden="1" customHeight="1" x14ac:dyDescent="0.3">
      <c r="A483" s="62">
        <v>9668</v>
      </c>
      <c r="B483" s="5" t="s">
        <v>3221</v>
      </c>
      <c r="C483" s="5">
        <v>5</v>
      </c>
      <c r="D483" s="6" t="s">
        <v>990</v>
      </c>
      <c r="E483" s="7" t="s">
        <v>3213</v>
      </c>
      <c r="F483" s="8" t="s">
        <v>3222</v>
      </c>
      <c r="G483" s="9" t="s">
        <v>51</v>
      </c>
      <c r="H483" s="20" t="s">
        <v>106</v>
      </c>
      <c r="I483" s="10">
        <v>567</v>
      </c>
      <c r="J483" s="11" t="s">
        <v>1718</v>
      </c>
      <c r="K483" s="30" t="s">
        <v>3223</v>
      </c>
      <c r="L483" s="31">
        <v>43594</v>
      </c>
      <c r="M483" s="31">
        <v>43714</v>
      </c>
      <c r="N483" s="32"/>
      <c r="O483" s="32"/>
      <c r="P483" s="20" t="s">
        <v>67</v>
      </c>
      <c r="Q483" s="33">
        <v>1</v>
      </c>
      <c r="R483" s="33">
        <v>1</v>
      </c>
      <c r="S483" s="33">
        <v>0</v>
      </c>
      <c r="T483" s="38"/>
      <c r="U483" s="38"/>
      <c r="V483" s="38">
        <v>44231</v>
      </c>
      <c r="W483" s="38">
        <v>0</v>
      </c>
      <c r="X483" s="38" t="s">
        <v>68</v>
      </c>
      <c r="Y483" s="38">
        <v>0</v>
      </c>
      <c r="Z483" s="38">
        <v>43766</v>
      </c>
      <c r="AA483" s="38">
        <v>44131</v>
      </c>
      <c r="AB483" s="38">
        <v>44132</v>
      </c>
      <c r="AC483" s="38">
        <v>44357</v>
      </c>
      <c r="AD483" s="38">
        <v>43992</v>
      </c>
      <c r="AE483" s="20">
        <v>7</v>
      </c>
      <c r="AF483" s="20" t="s">
        <v>3224</v>
      </c>
      <c r="AG483" s="9" t="s">
        <v>3225</v>
      </c>
      <c r="AH483" s="9" t="s">
        <v>3226</v>
      </c>
      <c r="AI483" s="10" t="s">
        <v>3227</v>
      </c>
      <c r="AJ483" s="46" t="s">
        <v>3228</v>
      </c>
      <c r="AK483" s="47">
        <v>1915263055</v>
      </c>
      <c r="AL483" s="47">
        <v>0</v>
      </c>
      <c r="AM483" s="47">
        <v>1915263055</v>
      </c>
      <c r="AN483" s="47">
        <v>1915268842</v>
      </c>
      <c r="AO483" s="10" t="s">
        <v>1565</v>
      </c>
      <c r="AP483" s="10" t="s">
        <v>804</v>
      </c>
      <c r="AQ483" t="e">
        <f>VLOOKUP(TCoordinacion[[#This Row],[ID SISTEMA DE INFORMACION]],[1]!ProyectosSGMO[[#All],[IDPROYECTO]:[DEPARTAMENTO]],3,FALSE)</f>
        <v>#REF!</v>
      </c>
      <c r="AR483" t="e">
        <f>VLOOKUP(TCoordinacion[[#This Row],[ID SISTEMA DE INFORMACION]],[1]!ProyectosSGMO[[#All],[IDPROYECTO]:[DEPARTAMENTO]],4,FALSE)</f>
        <v>#REF!</v>
      </c>
      <c r="AS483">
        <v>9668</v>
      </c>
    </row>
    <row r="484" spans="1:45" ht="54" hidden="1" customHeight="1" x14ac:dyDescent="0.3">
      <c r="A484" s="62">
        <v>9243</v>
      </c>
      <c r="B484" s="5" t="s">
        <v>3229</v>
      </c>
      <c r="C484" s="5">
        <v>5</v>
      </c>
      <c r="D484" s="6" t="s">
        <v>990</v>
      </c>
      <c r="E484" s="7" t="s">
        <v>3213</v>
      </c>
      <c r="F484" s="8" t="s">
        <v>3222</v>
      </c>
      <c r="G484" s="9" t="s">
        <v>51</v>
      </c>
      <c r="H484" s="20" t="s">
        <v>1754</v>
      </c>
      <c r="I484" s="10">
        <v>568</v>
      </c>
      <c r="J484" s="11" t="s">
        <v>1718</v>
      </c>
      <c r="K484" s="30" t="s">
        <v>3230</v>
      </c>
      <c r="L484" s="31">
        <v>43697</v>
      </c>
      <c r="M484" s="31">
        <v>43714</v>
      </c>
      <c r="N484" s="32"/>
      <c r="O484" s="32"/>
      <c r="P484" s="20" t="s">
        <v>67</v>
      </c>
      <c r="Q484" s="33">
        <v>1</v>
      </c>
      <c r="R484" s="33">
        <v>1</v>
      </c>
      <c r="S484" s="33">
        <v>0</v>
      </c>
      <c r="T484" s="38"/>
      <c r="U484" s="38"/>
      <c r="V484" s="38">
        <v>44163</v>
      </c>
      <c r="W484" s="38">
        <v>0</v>
      </c>
      <c r="X484" s="38" t="s">
        <v>68</v>
      </c>
      <c r="Y484" s="38">
        <v>0</v>
      </c>
      <c r="Z484" s="38" t="s">
        <v>3231</v>
      </c>
      <c r="AA484" s="38">
        <v>44054</v>
      </c>
      <c r="AB484" s="38">
        <v>44054</v>
      </c>
      <c r="AC484" s="38">
        <v>44320</v>
      </c>
      <c r="AD484" s="38">
        <v>43955</v>
      </c>
      <c r="AE484" s="20">
        <v>7</v>
      </c>
      <c r="AF484" s="20" t="s">
        <v>3232</v>
      </c>
      <c r="AG484" s="9" t="s">
        <v>3233</v>
      </c>
      <c r="AH484" s="9" t="s">
        <v>3234</v>
      </c>
      <c r="AI484" s="10" t="s">
        <v>3235</v>
      </c>
      <c r="AJ484" s="46" t="s">
        <v>3236</v>
      </c>
      <c r="AK484" s="47">
        <v>1936047543</v>
      </c>
      <c r="AL484" s="47">
        <v>191928000</v>
      </c>
      <c r="AM484" s="47">
        <v>2127975543</v>
      </c>
      <c r="AN484" s="72"/>
      <c r="AO484" s="10" t="s">
        <v>1743</v>
      </c>
      <c r="AP484" s="10" t="s">
        <v>1743</v>
      </c>
      <c r="AQ484" t="e">
        <f>VLOOKUP(TCoordinacion[[#This Row],[ID SISTEMA DE INFORMACION]],[1]!ProyectosSGMO[[#All],[IDPROYECTO]:[DEPARTAMENTO]],3,FALSE)</f>
        <v>#REF!</v>
      </c>
      <c r="AR484" t="e">
        <f>VLOOKUP(TCoordinacion[[#This Row],[ID SISTEMA DE INFORMACION]],[1]!ProyectosSGMO[[#All],[IDPROYECTO]:[DEPARTAMENTO]],4,FALSE)</f>
        <v>#REF!</v>
      </c>
      <c r="AS484">
        <v>9243</v>
      </c>
    </row>
    <row r="485" spans="1:45" ht="54" hidden="1" customHeight="1" x14ac:dyDescent="0.3">
      <c r="A485" s="62">
        <v>9665</v>
      </c>
      <c r="B485" s="5" t="s">
        <v>3237</v>
      </c>
      <c r="C485" s="5">
        <v>5</v>
      </c>
      <c r="D485" s="6" t="s">
        <v>990</v>
      </c>
      <c r="E485" s="7" t="s">
        <v>3213</v>
      </c>
      <c r="F485" s="8" t="s">
        <v>3222</v>
      </c>
      <c r="G485" s="9" t="s">
        <v>51</v>
      </c>
      <c r="H485" s="20" t="s">
        <v>106</v>
      </c>
      <c r="I485" s="10">
        <v>572</v>
      </c>
      <c r="J485" s="11" t="s">
        <v>1718</v>
      </c>
      <c r="K485" s="30" t="s">
        <v>3238</v>
      </c>
      <c r="L485" s="31">
        <v>43594</v>
      </c>
      <c r="M485" s="31">
        <v>43714</v>
      </c>
      <c r="N485" s="32"/>
      <c r="O485" s="32"/>
      <c r="P485" s="20" t="s">
        <v>67</v>
      </c>
      <c r="Q485" s="33">
        <v>1</v>
      </c>
      <c r="R485" s="33">
        <v>1</v>
      </c>
      <c r="S485" s="33">
        <v>0</v>
      </c>
      <c r="T485" s="38"/>
      <c r="U485" s="38"/>
      <c r="V485" s="38">
        <v>44231</v>
      </c>
      <c r="W485" s="38">
        <v>0</v>
      </c>
      <c r="X485" s="38" t="s">
        <v>68</v>
      </c>
      <c r="Y485" s="38">
        <v>0</v>
      </c>
      <c r="Z485" s="38">
        <v>43766</v>
      </c>
      <c r="AA485" s="38">
        <v>44134</v>
      </c>
      <c r="AB485" s="38">
        <v>44133</v>
      </c>
      <c r="AC485" s="38">
        <v>44545</v>
      </c>
      <c r="AD485" s="38">
        <v>44543</v>
      </c>
      <c r="AE485" s="20">
        <v>6</v>
      </c>
      <c r="AF485" s="20" t="s">
        <v>3239</v>
      </c>
      <c r="AG485" s="9" t="s">
        <v>3240</v>
      </c>
      <c r="AH485" s="9" t="s">
        <v>3241</v>
      </c>
      <c r="AI485" s="10" t="s">
        <v>3242</v>
      </c>
      <c r="AJ485" s="46" t="s">
        <v>3243</v>
      </c>
      <c r="AK485" s="47">
        <v>1850523497</v>
      </c>
      <c r="AL485" s="47">
        <v>0</v>
      </c>
      <c r="AM485" s="47">
        <v>1850523497</v>
      </c>
      <c r="AN485" s="47">
        <v>2150523497</v>
      </c>
      <c r="AO485" s="10" t="s">
        <v>1565</v>
      </c>
      <c r="AP485" s="10" t="s">
        <v>804</v>
      </c>
      <c r="AQ485" t="e">
        <f>VLOOKUP(TCoordinacion[[#This Row],[ID SISTEMA DE INFORMACION]],[1]!ProyectosSGMO[[#All],[IDPROYECTO]:[DEPARTAMENTO]],3,FALSE)</f>
        <v>#REF!</v>
      </c>
      <c r="AR485" t="e">
        <f>VLOOKUP(TCoordinacion[[#This Row],[ID SISTEMA DE INFORMACION]],[1]!ProyectosSGMO[[#All],[IDPROYECTO]:[DEPARTAMENTO]],4,FALSE)</f>
        <v>#REF!</v>
      </c>
      <c r="AS485">
        <v>9665</v>
      </c>
    </row>
    <row r="486" spans="1:45" ht="54" hidden="1" customHeight="1" x14ac:dyDescent="0.3">
      <c r="A486" s="62">
        <v>12960</v>
      </c>
      <c r="B486" s="5" t="s">
        <v>3244</v>
      </c>
      <c r="C486" s="5">
        <v>5</v>
      </c>
      <c r="D486" s="6" t="s">
        <v>990</v>
      </c>
      <c r="E486" s="7" t="s">
        <v>3213</v>
      </c>
      <c r="F486" s="8" t="s">
        <v>2722</v>
      </c>
      <c r="G486" s="9" t="s">
        <v>65</v>
      </c>
      <c r="H486" s="9" t="s">
        <v>65</v>
      </c>
      <c r="I486" s="10">
        <v>454</v>
      </c>
      <c r="J486" s="11" t="s">
        <v>1701</v>
      </c>
      <c r="K486" s="30" t="s">
        <v>1693</v>
      </c>
      <c r="L486" s="31">
        <v>43581</v>
      </c>
      <c r="M486" s="31" t="s">
        <v>1037</v>
      </c>
      <c r="N486" s="32"/>
      <c r="O486" s="32"/>
      <c r="P486" s="20" t="s">
        <v>56</v>
      </c>
      <c r="Q486" s="33">
        <v>0.97450000000000003</v>
      </c>
      <c r="R486" s="33">
        <v>0.69059999999999999</v>
      </c>
      <c r="S486" s="33">
        <v>-0.28390000000000004</v>
      </c>
      <c r="T486" s="38"/>
      <c r="U486" s="38"/>
      <c r="V486" s="38">
        <v>0</v>
      </c>
      <c r="W486" s="38">
        <v>45138</v>
      </c>
      <c r="X486" s="38" t="s">
        <v>57</v>
      </c>
      <c r="Y486" s="38">
        <v>44181</v>
      </c>
      <c r="Z486" s="38">
        <v>44181</v>
      </c>
      <c r="AA486" s="38">
        <v>44481</v>
      </c>
      <c r="AB486" s="38">
        <v>0</v>
      </c>
      <c r="AC486" s="38">
        <v>0</v>
      </c>
      <c r="AD486" s="38">
        <v>0</v>
      </c>
      <c r="AE486" s="20">
        <v>6</v>
      </c>
      <c r="AF486" s="20">
        <v>11.07</v>
      </c>
      <c r="AG486" s="9" t="s">
        <v>3245</v>
      </c>
      <c r="AH486" s="9" t="s">
        <v>3246</v>
      </c>
      <c r="AI486" s="10" t="s">
        <v>3247</v>
      </c>
      <c r="AJ486" s="46" t="s">
        <v>3248</v>
      </c>
      <c r="AK486" s="47">
        <v>927886422</v>
      </c>
      <c r="AL486" s="47">
        <v>140000000</v>
      </c>
      <c r="AM486" s="47">
        <v>1067886422</v>
      </c>
      <c r="AN486" s="49">
        <v>788135593</v>
      </c>
      <c r="AO486" s="10" t="s">
        <v>3249</v>
      </c>
      <c r="AP486" s="10" t="s">
        <v>3250</v>
      </c>
      <c r="AQ486" t="e">
        <f>VLOOKUP(TCoordinacion[[#This Row],[ID SISTEMA DE INFORMACION]],[1]!ProyectosSGMO[[#All],[IDPROYECTO]:[DEPARTAMENTO]],3,FALSE)</f>
        <v>#REF!</v>
      </c>
      <c r="AR486" t="e">
        <f>VLOOKUP(TCoordinacion[[#This Row],[ID SISTEMA DE INFORMACION]],[1]!ProyectosSGMO[[#All],[IDPROYECTO]:[DEPARTAMENTO]],4,FALSE)</f>
        <v>#REF!</v>
      </c>
      <c r="AS486">
        <v>12960</v>
      </c>
    </row>
    <row r="487" spans="1:45" ht="54" hidden="1" customHeight="1" x14ac:dyDescent="0.3">
      <c r="A487" s="62">
        <v>9805</v>
      </c>
      <c r="B487" s="5" t="s">
        <v>3251</v>
      </c>
      <c r="C487" s="5">
        <v>5</v>
      </c>
      <c r="D487" s="6" t="s">
        <v>990</v>
      </c>
      <c r="E487" s="7" t="s">
        <v>3213</v>
      </c>
      <c r="F487" s="8" t="s">
        <v>3252</v>
      </c>
      <c r="G487" s="9" t="s">
        <v>51</v>
      </c>
      <c r="H487" s="20" t="s">
        <v>106</v>
      </c>
      <c r="I487" s="10">
        <v>608</v>
      </c>
      <c r="J487" s="11" t="s">
        <v>1718</v>
      </c>
      <c r="K487" s="30" t="s">
        <v>3253</v>
      </c>
      <c r="L487" s="31">
        <v>43594</v>
      </c>
      <c r="M487" s="31">
        <v>43714</v>
      </c>
      <c r="N487" s="32"/>
      <c r="O487" s="32"/>
      <c r="P487" s="20" t="s">
        <v>67</v>
      </c>
      <c r="Q487" s="33">
        <v>1</v>
      </c>
      <c r="R487" s="33">
        <v>1</v>
      </c>
      <c r="S487" s="33">
        <v>0</v>
      </c>
      <c r="T487" s="38"/>
      <c r="U487" s="38"/>
      <c r="V487" s="38">
        <v>44008</v>
      </c>
      <c r="W487" s="38">
        <v>0</v>
      </c>
      <c r="X487" s="38" t="s">
        <v>68</v>
      </c>
      <c r="Y487" s="38">
        <v>0</v>
      </c>
      <c r="Z487" s="38">
        <v>43768</v>
      </c>
      <c r="AA487" s="38">
        <v>0</v>
      </c>
      <c r="AB487" s="38">
        <v>43903</v>
      </c>
      <c r="AC487" s="38">
        <v>44099</v>
      </c>
      <c r="AD487" s="38">
        <v>44099</v>
      </c>
      <c r="AE487" s="20">
        <v>5</v>
      </c>
      <c r="AF487" s="20">
        <v>6</v>
      </c>
      <c r="AG487" s="9" t="s">
        <v>3254</v>
      </c>
      <c r="AH487" s="9" t="s">
        <v>1743</v>
      </c>
      <c r="AI487" s="10" t="s">
        <v>3255</v>
      </c>
      <c r="AJ487" s="46" t="s">
        <v>3256</v>
      </c>
      <c r="AK487" s="47">
        <v>1200436676</v>
      </c>
      <c r="AL487" s="47">
        <v>45624277</v>
      </c>
      <c r="AM487" s="47">
        <v>1246060953</v>
      </c>
      <c r="AN487" s="47"/>
      <c r="AO487" s="10" t="s">
        <v>1743</v>
      </c>
      <c r="AP487" s="10" t="s">
        <v>1743</v>
      </c>
      <c r="AQ487" t="e">
        <f>VLOOKUP(TCoordinacion[[#This Row],[ID SISTEMA DE INFORMACION]],[1]!ProyectosSGMO[[#All],[IDPROYECTO]:[DEPARTAMENTO]],3,FALSE)</f>
        <v>#REF!</v>
      </c>
      <c r="AR487" t="e">
        <f>VLOOKUP(TCoordinacion[[#This Row],[ID SISTEMA DE INFORMACION]],[1]!ProyectosSGMO[[#All],[IDPROYECTO]:[DEPARTAMENTO]],4,FALSE)</f>
        <v>#REF!</v>
      </c>
      <c r="AS487">
        <v>9805</v>
      </c>
    </row>
    <row r="488" spans="1:45" ht="54" hidden="1" customHeight="1" x14ac:dyDescent="0.3">
      <c r="A488" s="62">
        <v>10134</v>
      </c>
      <c r="B488" s="5" t="s">
        <v>3257</v>
      </c>
      <c r="C488" s="5">
        <v>5</v>
      </c>
      <c r="D488" s="6" t="s">
        <v>990</v>
      </c>
      <c r="E488" s="7" t="s">
        <v>3258</v>
      </c>
      <c r="F488" s="8" t="s">
        <v>3259</v>
      </c>
      <c r="G488" s="9" t="s">
        <v>51</v>
      </c>
      <c r="H488" s="20" t="s">
        <v>1754</v>
      </c>
      <c r="I488" s="10">
        <v>356</v>
      </c>
      <c r="J488" s="11" t="s">
        <v>1718</v>
      </c>
      <c r="K488" s="30" t="s">
        <v>3260</v>
      </c>
      <c r="L488" s="31">
        <v>43594</v>
      </c>
      <c r="M488" s="31">
        <v>43858</v>
      </c>
      <c r="N488" s="32"/>
      <c r="O488" s="32"/>
      <c r="P488" s="20" t="s">
        <v>67</v>
      </c>
      <c r="Q488" s="33">
        <v>1</v>
      </c>
      <c r="R488" s="33">
        <v>1</v>
      </c>
      <c r="S488" s="33">
        <v>0</v>
      </c>
      <c r="T488" s="38"/>
      <c r="U488" s="38"/>
      <c r="V488" s="38">
        <v>44092</v>
      </c>
      <c r="W488" s="38">
        <v>0</v>
      </c>
      <c r="X488" s="38" t="s">
        <v>68</v>
      </c>
      <c r="Y488" s="38">
        <v>0</v>
      </c>
      <c r="Z488" s="38">
        <v>43903</v>
      </c>
      <c r="AA488" s="38">
        <v>44036</v>
      </c>
      <c r="AB488" s="38">
        <v>44036</v>
      </c>
      <c r="AC488" s="38">
        <v>44182</v>
      </c>
      <c r="AD488" s="38">
        <v>44182</v>
      </c>
      <c r="AE488" s="20">
        <v>4</v>
      </c>
      <c r="AF488" s="20">
        <v>4</v>
      </c>
      <c r="AG488" s="9" t="s">
        <v>3261</v>
      </c>
      <c r="AH488" s="9" t="s">
        <v>3262</v>
      </c>
      <c r="AI488" s="10" t="s">
        <v>3263</v>
      </c>
      <c r="AJ488" s="46" t="s">
        <v>3264</v>
      </c>
      <c r="AK488" s="47">
        <v>471434113</v>
      </c>
      <c r="AL488" s="47">
        <v>0</v>
      </c>
      <c r="AM488" s="47">
        <v>471434113</v>
      </c>
      <c r="AN488" s="72"/>
      <c r="AO488" s="10" t="s">
        <v>1743</v>
      </c>
      <c r="AP488" s="10" t="s">
        <v>1743</v>
      </c>
      <c r="AQ488" t="e">
        <f>VLOOKUP(TCoordinacion[[#This Row],[ID SISTEMA DE INFORMACION]],[1]!ProyectosSGMO[[#All],[IDPROYECTO]:[DEPARTAMENTO]],3,FALSE)</f>
        <v>#REF!</v>
      </c>
      <c r="AR488" t="e">
        <f>VLOOKUP(TCoordinacion[[#This Row],[ID SISTEMA DE INFORMACION]],[1]!ProyectosSGMO[[#All],[IDPROYECTO]:[DEPARTAMENTO]],4,FALSE)</f>
        <v>#REF!</v>
      </c>
      <c r="AS488">
        <v>10134</v>
      </c>
    </row>
    <row r="489" spans="1:45" ht="54" hidden="1" customHeight="1" x14ac:dyDescent="0.3">
      <c r="A489" s="62">
        <v>5279</v>
      </c>
      <c r="B489" s="5" t="s">
        <v>3265</v>
      </c>
      <c r="C489" s="5">
        <v>5</v>
      </c>
      <c r="D489" s="6" t="s">
        <v>990</v>
      </c>
      <c r="E489" s="7" t="s">
        <v>3258</v>
      </c>
      <c r="F489" s="8" t="s">
        <v>3266</v>
      </c>
      <c r="G489" s="9" t="s">
        <v>51</v>
      </c>
      <c r="H489" s="20" t="s">
        <v>1717</v>
      </c>
      <c r="I489" s="10">
        <v>581</v>
      </c>
      <c r="J489" s="11" t="s">
        <v>1718</v>
      </c>
      <c r="K489" s="30" t="s">
        <v>3267</v>
      </c>
      <c r="L489" s="31">
        <v>43594</v>
      </c>
      <c r="M489" s="31">
        <v>43798</v>
      </c>
      <c r="N489" s="32"/>
      <c r="O489" s="32"/>
      <c r="P489" s="20" t="s">
        <v>67</v>
      </c>
      <c r="Q489" s="33">
        <v>1</v>
      </c>
      <c r="R489" s="33">
        <v>1</v>
      </c>
      <c r="S489" s="33">
        <v>0</v>
      </c>
      <c r="T489" s="38"/>
      <c r="U489" s="38"/>
      <c r="V489" s="38">
        <v>44225</v>
      </c>
      <c r="W489" s="38">
        <v>44408</v>
      </c>
      <c r="X489" s="38" t="s">
        <v>68</v>
      </c>
      <c r="Y489" s="38">
        <v>44033</v>
      </c>
      <c r="Z489" s="38">
        <v>44033</v>
      </c>
      <c r="AA489" s="38">
        <v>44160</v>
      </c>
      <c r="AB489" s="38">
        <v>44160</v>
      </c>
      <c r="AC489" s="38">
        <v>44306</v>
      </c>
      <c r="AD489" s="38">
        <v>44306</v>
      </c>
      <c r="AE489" s="20">
        <v>5</v>
      </c>
      <c r="AF489" s="20">
        <v>8.17</v>
      </c>
      <c r="AG489" s="9" t="s">
        <v>3268</v>
      </c>
      <c r="AH489" s="9" t="s">
        <v>3269</v>
      </c>
      <c r="AI489" s="10" t="s">
        <v>3270</v>
      </c>
      <c r="AJ489" s="46" t="s">
        <v>3271</v>
      </c>
      <c r="AK489" s="47">
        <v>672629513</v>
      </c>
      <c r="AL489" s="47">
        <v>114010238</v>
      </c>
      <c r="AM489" s="47">
        <v>786639751</v>
      </c>
      <c r="AN489" s="47"/>
      <c r="AO489" s="10" t="s">
        <v>1743</v>
      </c>
      <c r="AP489" s="10" t="s">
        <v>1743</v>
      </c>
      <c r="AQ489" t="e">
        <f>VLOOKUP(TCoordinacion[[#This Row],[ID SISTEMA DE INFORMACION]],[1]!ProyectosSGMO[[#All],[IDPROYECTO]:[DEPARTAMENTO]],3,FALSE)</f>
        <v>#REF!</v>
      </c>
      <c r="AR489" t="e">
        <f>VLOOKUP(TCoordinacion[[#This Row],[ID SISTEMA DE INFORMACION]],[1]!ProyectosSGMO[[#All],[IDPROYECTO]:[DEPARTAMENTO]],4,FALSE)</f>
        <v>#REF!</v>
      </c>
      <c r="AS489">
        <v>5279</v>
      </c>
    </row>
    <row r="490" spans="1:45" ht="54" hidden="1" customHeight="1" x14ac:dyDescent="0.3">
      <c r="A490" s="62">
        <v>8324</v>
      </c>
      <c r="B490" s="5" t="s">
        <v>3272</v>
      </c>
      <c r="C490" s="5">
        <v>5</v>
      </c>
      <c r="D490" s="6" t="s">
        <v>990</v>
      </c>
      <c r="E490" s="7" t="s">
        <v>3258</v>
      </c>
      <c r="F490" s="8" t="s">
        <v>3273</v>
      </c>
      <c r="G490" s="9" t="s">
        <v>51</v>
      </c>
      <c r="H490" s="20" t="s">
        <v>106</v>
      </c>
      <c r="I490" s="10">
        <v>440</v>
      </c>
      <c r="J490" s="11" t="s">
        <v>1718</v>
      </c>
      <c r="K490" s="30" t="s">
        <v>3274</v>
      </c>
      <c r="L490" s="31">
        <v>43594</v>
      </c>
      <c r="M490" s="31">
        <v>43724</v>
      </c>
      <c r="N490" s="32"/>
      <c r="O490" s="32"/>
      <c r="P490" s="20" t="s">
        <v>67</v>
      </c>
      <c r="Q490" s="33">
        <v>1</v>
      </c>
      <c r="R490" s="33">
        <v>1</v>
      </c>
      <c r="S490" s="33">
        <v>0</v>
      </c>
      <c r="T490" s="38"/>
      <c r="U490" s="38"/>
      <c r="V490" s="38">
        <v>43876</v>
      </c>
      <c r="W490" s="38">
        <v>0</v>
      </c>
      <c r="X490" s="38" t="s">
        <v>68</v>
      </c>
      <c r="Y490" s="38">
        <v>0</v>
      </c>
      <c r="Z490" s="38">
        <v>43756</v>
      </c>
      <c r="AA490" s="38">
        <v>44035</v>
      </c>
      <c r="AB490" s="38">
        <v>44035</v>
      </c>
      <c r="AC490" s="38">
        <v>44139</v>
      </c>
      <c r="AD490" s="38">
        <v>44139</v>
      </c>
      <c r="AE490" s="20">
        <v>5</v>
      </c>
      <c r="AF490" s="20">
        <v>8.5</v>
      </c>
      <c r="AG490" s="9" t="s">
        <v>3275</v>
      </c>
      <c r="AH490" s="9" t="s">
        <v>3276</v>
      </c>
      <c r="AI490" s="10" t="s">
        <v>3277</v>
      </c>
      <c r="AJ490" s="46" t="s">
        <v>3278</v>
      </c>
      <c r="AK490" s="47">
        <v>1079105881</v>
      </c>
      <c r="AL490" s="47">
        <v>180450232</v>
      </c>
      <c r="AM490" s="47">
        <v>1259556113</v>
      </c>
      <c r="AN490" s="47"/>
      <c r="AO490" s="10" t="s">
        <v>1743</v>
      </c>
      <c r="AP490" s="10" t="s">
        <v>1743</v>
      </c>
      <c r="AQ490" t="e">
        <f>VLOOKUP(TCoordinacion[[#This Row],[ID SISTEMA DE INFORMACION]],[1]!ProyectosSGMO[[#All],[IDPROYECTO]:[DEPARTAMENTO]],3,FALSE)</f>
        <v>#REF!</v>
      </c>
      <c r="AR490" t="e">
        <f>VLOOKUP(TCoordinacion[[#This Row],[ID SISTEMA DE INFORMACION]],[1]!ProyectosSGMO[[#All],[IDPROYECTO]:[DEPARTAMENTO]],4,FALSE)</f>
        <v>#REF!</v>
      </c>
      <c r="AS490">
        <v>8324</v>
      </c>
    </row>
    <row r="491" spans="1:45" ht="54" hidden="1" customHeight="1" x14ac:dyDescent="0.3">
      <c r="A491" s="62">
        <v>8390</v>
      </c>
      <c r="B491" s="5" t="s">
        <v>3279</v>
      </c>
      <c r="C491" s="5">
        <v>5</v>
      </c>
      <c r="D491" s="6" t="s">
        <v>990</v>
      </c>
      <c r="E491" s="7" t="s">
        <v>3258</v>
      </c>
      <c r="F491" s="8" t="s">
        <v>3280</v>
      </c>
      <c r="G491" s="9" t="s">
        <v>51</v>
      </c>
      <c r="H491" s="20" t="s">
        <v>106</v>
      </c>
      <c r="I491" s="10">
        <v>431</v>
      </c>
      <c r="J491" s="11" t="s">
        <v>1718</v>
      </c>
      <c r="K491" s="30" t="s">
        <v>3281</v>
      </c>
      <c r="L491" s="31">
        <v>43594</v>
      </c>
      <c r="M491" s="31">
        <v>44055</v>
      </c>
      <c r="N491" s="32"/>
      <c r="O491" s="32"/>
      <c r="P491" s="20" t="s">
        <v>67</v>
      </c>
      <c r="Q491" s="33">
        <v>1</v>
      </c>
      <c r="R491" s="33">
        <v>1</v>
      </c>
      <c r="S491" s="33">
        <v>0</v>
      </c>
      <c r="T491" s="38"/>
      <c r="U491" s="38"/>
      <c r="V491" s="38">
        <v>44269</v>
      </c>
      <c r="W491" s="38">
        <v>44367</v>
      </c>
      <c r="X491" s="38" t="s">
        <v>68</v>
      </c>
      <c r="Y491" s="38">
        <v>44110</v>
      </c>
      <c r="Z491" s="38">
        <v>44110</v>
      </c>
      <c r="AA491" s="38">
        <v>44174</v>
      </c>
      <c r="AB491" s="38">
        <v>44183</v>
      </c>
      <c r="AC491" s="38">
        <v>44405</v>
      </c>
      <c r="AD491" s="38">
        <v>44405</v>
      </c>
      <c r="AE491" s="20">
        <v>6</v>
      </c>
      <c r="AF491" s="20">
        <v>0</v>
      </c>
      <c r="AG491" s="9" t="s">
        <v>3282</v>
      </c>
      <c r="AH491" s="9" t="s">
        <v>3283</v>
      </c>
      <c r="AI491" s="10" t="s">
        <v>3284</v>
      </c>
      <c r="AJ491" s="46" t="s">
        <v>3285</v>
      </c>
      <c r="AK491" s="47">
        <v>858312064</v>
      </c>
      <c r="AL491" s="47">
        <v>0</v>
      </c>
      <c r="AM491" s="47">
        <v>858312064</v>
      </c>
      <c r="AN491" s="48">
        <v>858312067</v>
      </c>
      <c r="AO491" s="10" t="s">
        <v>1030</v>
      </c>
      <c r="AP491" s="10" t="s">
        <v>1030</v>
      </c>
      <c r="AQ491" t="e">
        <f>VLOOKUP(TCoordinacion[[#This Row],[ID SISTEMA DE INFORMACION]],[1]!ProyectosSGMO[[#All],[IDPROYECTO]:[DEPARTAMENTO]],3,FALSE)</f>
        <v>#REF!</v>
      </c>
      <c r="AR491" t="e">
        <f>VLOOKUP(TCoordinacion[[#This Row],[ID SISTEMA DE INFORMACION]],[1]!ProyectosSGMO[[#All],[IDPROYECTO]:[DEPARTAMENTO]],4,FALSE)</f>
        <v>#REF!</v>
      </c>
      <c r="AS491">
        <v>8390</v>
      </c>
    </row>
    <row r="492" spans="1:45" ht="54" hidden="1" customHeight="1" x14ac:dyDescent="0.3">
      <c r="A492" s="62">
        <v>10112</v>
      </c>
      <c r="B492" s="5" t="s">
        <v>3286</v>
      </c>
      <c r="C492" s="5">
        <v>5</v>
      </c>
      <c r="D492" s="6" t="s">
        <v>990</v>
      </c>
      <c r="E492" s="7" t="s">
        <v>3258</v>
      </c>
      <c r="F492" s="8" t="s">
        <v>3287</v>
      </c>
      <c r="G492" s="9" t="s">
        <v>51</v>
      </c>
      <c r="H492" s="20" t="s">
        <v>1754</v>
      </c>
      <c r="I492" s="10">
        <v>473</v>
      </c>
      <c r="J492" s="11" t="s">
        <v>1718</v>
      </c>
      <c r="K492" s="30" t="s">
        <v>3288</v>
      </c>
      <c r="L492" s="31">
        <v>43685</v>
      </c>
      <c r="M492" s="31">
        <v>43710</v>
      </c>
      <c r="N492" s="32"/>
      <c r="O492" s="32"/>
      <c r="P492" s="20" t="s">
        <v>67</v>
      </c>
      <c r="Q492" s="33">
        <v>1</v>
      </c>
      <c r="R492" s="33">
        <v>1</v>
      </c>
      <c r="S492" s="33">
        <v>0</v>
      </c>
      <c r="T492" s="38"/>
      <c r="U492" s="38"/>
      <c r="V492" s="38">
        <v>43891</v>
      </c>
      <c r="W492" s="38">
        <v>0</v>
      </c>
      <c r="X492" s="38" t="s">
        <v>68</v>
      </c>
      <c r="Y492" s="38">
        <v>0</v>
      </c>
      <c r="Z492" s="38">
        <v>43764</v>
      </c>
      <c r="AA492" s="38">
        <v>0</v>
      </c>
      <c r="AB492" s="38">
        <v>44230</v>
      </c>
      <c r="AC492" s="38">
        <v>0</v>
      </c>
      <c r="AD492" s="38">
        <v>44230</v>
      </c>
      <c r="AE492" s="20">
        <v>7</v>
      </c>
      <c r="AF492" s="20">
        <v>8</v>
      </c>
      <c r="AG492" s="9" t="s">
        <v>3289</v>
      </c>
      <c r="AH492" s="9" t="s">
        <v>3290</v>
      </c>
      <c r="AI492" s="10" t="s">
        <v>3291</v>
      </c>
      <c r="AJ492" s="46" t="s">
        <v>3292</v>
      </c>
      <c r="AK492" s="47">
        <v>924975431</v>
      </c>
      <c r="AL492" s="47">
        <v>0</v>
      </c>
      <c r="AM492" s="47">
        <v>924975431</v>
      </c>
      <c r="AN492" s="72"/>
      <c r="AO492" s="10" t="s">
        <v>1751</v>
      </c>
      <c r="AP492" s="10" t="s">
        <v>1751</v>
      </c>
      <c r="AQ492" t="e">
        <f>VLOOKUP(TCoordinacion[[#This Row],[ID SISTEMA DE INFORMACION]],[1]!ProyectosSGMO[[#All],[IDPROYECTO]:[DEPARTAMENTO]],3,FALSE)</f>
        <v>#REF!</v>
      </c>
      <c r="AR492" t="e">
        <f>VLOOKUP(TCoordinacion[[#This Row],[ID SISTEMA DE INFORMACION]],[1]!ProyectosSGMO[[#All],[IDPROYECTO]:[DEPARTAMENTO]],4,FALSE)</f>
        <v>#REF!</v>
      </c>
      <c r="AS492">
        <v>10112</v>
      </c>
    </row>
    <row r="493" spans="1:45" ht="54" hidden="1" customHeight="1" x14ac:dyDescent="0.3">
      <c r="A493" s="62">
        <v>9481</v>
      </c>
      <c r="B493" s="5" t="s">
        <v>3293</v>
      </c>
      <c r="C493" s="5">
        <v>5</v>
      </c>
      <c r="D493" s="6" t="s">
        <v>990</v>
      </c>
      <c r="E493" s="7" t="s">
        <v>3258</v>
      </c>
      <c r="F493" s="8" t="s">
        <v>3294</v>
      </c>
      <c r="G493" s="9" t="s">
        <v>51</v>
      </c>
      <c r="H493" s="20" t="s">
        <v>1754</v>
      </c>
      <c r="I493" s="10">
        <v>599</v>
      </c>
      <c r="J493" s="11" t="s">
        <v>1718</v>
      </c>
      <c r="K493" s="30" t="s">
        <v>3295</v>
      </c>
      <c r="L493" s="31">
        <v>43598</v>
      </c>
      <c r="M493" s="31">
        <v>43753</v>
      </c>
      <c r="N493" s="32"/>
      <c r="O493" s="32"/>
      <c r="P493" s="20" t="s">
        <v>67</v>
      </c>
      <c r="Q493" s="33">
        <v>1</v>
      </c>
      <c r="R493" s="33">
        <v>1</v>
      </c>
      <c r="S493" s="33">
        <v>0</v>
      </c>
      <c r="T493" s="38"/>
      <c r="U493" s="38"/>
      <c r="V493" s="38">
        <v>44263</v>
      </c>
      <c r="W493" s="38">
        <v>44773</v>
      </c>
      <c r="X493" s="38" t="s">
        <v>68</v>
      </c>
      <c r="Y493" s="38">
        <v>0</v>
      </c>
      <c r="Z493" s="38">
        <v>43796</v>
      </c>
      <c r="AA493" s="38">
        <v>44089</v>
      </c>
      <c r="AB493" s="38">
        <v>44089</v>
      </c>
      <c r="AC493" s="38">
        <v>44623</v>
      </c>
      <c r="AD493" s="38">
        <v>44623</v>
      </c>
      <c r="AE493" s="20">
        <v>7</v>
      </c>
      <c r="AF493" s="20">
        <v>6.9</v>
      </c>
      <c r="AG493" s="9" t="s">
        <v>3296</v>
      </c>
      <c r="AH493" s="9" t="s">
        <v>3297</v>
      </c>
      <c r="AI493" s="10" t="s">
        <v>3298</v>
      </c>
      <c r="AJ493" s="46" t="s">
        <v>3299</v>
      </c>
      <c r="AK493" s="47">
        <v>613886675</v>
      </c>
      <c r="AL493" s="47">
        <v>0</v>
      </c>
      <c r="AM493" s="47">
        <v>613886675</v>
      </c>
      <c r="AN493" s="47">
        <v>652039299</v>
      </c>
      <c r="AO493" s="10" t="s">
        <v>803</v>
      </c>
      <c r="AP493" s="10" t="s">
        <v>804</v>
      </c>
      <c r="AQ493" t="e">
        <f>VLOOKUP(TCoordinacion[[#This Row],[ID SISTEMA DE INFORMACION]],[1]!ProyectosSGMO[[#All],[IDPROYECTO]:[DEPARTAMENTO]],3,FALSE)</f>
        <v>#REF!</v>
      </c>
      <c r="AR493" t="e">
        <f>VLOOKUP(TCoordinacion[[#This Row],[ID SISTEMA DE INFORMACION]],[1]!ProyectosSGMO[[#All],[IDPROYECTO]:[DEPARTAMENTO]],4,FALSE)</f>
        <v>#REF!</v>
      </c>
      <c r="AS493">
        <v>9481</v>
      </c>
    </row>
    <row r="494" spans="1:45" ht="54" hidden="1" customHeight="1" x14ac:dyDescent="0.3">
      <c r="A494" s="62">
        <v>8534</v>
      </c>
      <c r="B494" s="5" t="s">
        <v>3300</v>
      </c>
      <c r="C494" s="5">
        <v>5</v>
      </c>
      <c r="D494" s="6" t="s">
        <v>990</v>
      </c>
      <c r="E494" s="7" t="s">
        <v>3258</v>
      </c>
      <c r="F494" s="8" t="s">
        <v>3301</v>
      </c>
      <c r="G494" s="9" t="s">
        <v>51</v>
      </c>
      <c r="H494" s="20" t="s">
        <v>106</v>
      </c>
      <c r="I494" s="10">
        <v>378</v>
      </c>
      <c r="J494" s="11" t="s">
        <v>1718</v>
      </c>
      <c r="K494" s="30" t="s">
        <v>3302</v>
      </c>
      <c r="L494" s="31">
        <v>43594</v>
      </c>
      <c r="M494" s="31">
        <v>43686</v>
      </c>
      <c r="N494" s="32"/>
      <c r="O494" s="32"/>
      <c r="P494" s="20" t="s">
        <v>67</v>
      </c>
      <c r="Q494" s="33">
        <v>1</v>
      </c>
      <c r="R494" s="33">
        <v>1</v>
      </c>
      <c r="S494" s="33">
        <v>0</v>
      </c>
      <c r="T494" s="38"/>
      <c r="U494" s="38"/>
      <c r="V494" s="38">
        <v>44089</v>
      </c>
      <c r="W494" s="38">
        <v>0</v>
      </c>
      <c r="X494" s="38" t="s">
        <v>68</v>
      </c>
      <c r="Y494" s="38">
        <v>0</v>
      </c>
      <c r="Z494" s="38">
        <v>43727</v>
      </c>
      <c r="AA494" s="38">
        <v>44047</v>
      </c>
      <c r="AB494" s="38">
        <v>44047</v>
      </c>
      <c r="AC494" s="38">
        <v>44180</v>
      </c>
      <c r="AD494" s="38">
        <v>44180</v>
      </c>
      <c r="AE494" s="20">
        <v>8</v>
      </c>
      <c r="AF494" s="20">
        <v>10.43</v>
      </c>
      <c r="AG494" s="9" t="s">
        <v>3303</v>
      </c>
      <c r="AH494" s="9" t="s">
        <v>3304</v>
      </c>
      <c r="AI494" s="10" t="s">
        <v>3305</v>
      </c>
      <c r="AJ494" s="46" t="s">
        <v>3306</v>
      </c>
      <c r="AK494" s="47">
        <v>1508081946</v>
      </c>
      <c r="AL494" s="47">
        <v>0</v>
      </c>
      <c r="AM494" s="47">
        <v>1508081946</v>
      </c>
      <c r="AN494" s="47"/>
      <c r="AO494" s="10" t="s">
        <v>1743</v>
      </c>
      <c r="AP494" s="10" t="s">
        <v>1743</v>
      </c>
      <c r="AQ494" t="e">
        <f>VLOOKUP(TCoordinacion[[#This Row],[ID SISTEMA DE INFORMACION]],[1]!ProyectosSGMO[[#All],[IDPROYECTO]:[DEPARTAMENTO]],3,FALSE)</f>
        <v>#REF!</v>
      </c>
      <c r="AR494" t="e">
        <f>VLOOKUP(TCoordinacion[[#This Row],[ID SISTEMA DE INFORMACION]],[1]!ProyectosSGMO[[#All],[IDPROYECTO]:[DEPARTAMENTO]],4,FALSE)</f>
        <v>#REF!</v>
      </c>
      <c r="AS494">
        <v>8534</v>
      </c>
    </row>
    <row r="495" spans="1:45" ht="54" hidden="1" customHeight="1" x14ac:dyDescent="0.3">
      <c r="A495" s="62">
        <v>9329</v>
      </c>
      <c r="B495" s="5" t="s">
        <v>3307</v>
      </c>
      <c r="C495" s="5">
        <v>5</v>
      </c>
      <c r="D495" s="6" t="s">
        <v>990</v>
      </c>
      <c r="E495" s="7" t="s">
        <v>3258</v>
      </c>
      <c r="F495" s="8" t="s">
        <v>3308</v>
      </c>
      <c r="G495" s="9" t="s">
        <v>51</v>
      </c>
      <c r="H495" s="20" t="s">
        <v>1717</v>
      </c>
      <c r="I495" s="10">
        <v>439</v>
      </c>
      <c r="J495" s="11" t="s">
        <v>1718</v>
      </c>
      <c r="K495" s="30" t="s">
        <v>3309</v>
      </c>
      <c r="L495" s="31">
        <v>43599</v>
      </c>
      <c r="M495" s="31">
        <v>43739</v>
      </c>
      <c r="N495" s="32"/>
      <c r="O495" s="32"/>
      <c r="P495" s="20" t="s">
        <v>67</v>
      </c>
      <c r="Q495" s="33">
        <v>1</v>
      </c>
      <c r="R495" s="33">
        <v>1</v>
      </c>
      <c r="S495" s="33">
        <v>0</v>
      </c>
      <c r="T495" s="38"/>
      <c r="U495" s="38"/>
      <c r="V495" s="38">
        <v>44184</v>
      </c>
      <c r="W495" s="38">
        <v>0</v>
      </c>
      <c r="X495" s="38" t="s">
        <v>68</v>
      </c>
      <c r="Y495" s="38">
        <v>0</v>
      </c>
      <c r="Z495" s="38">
        <v>43760</v>
      </c>
      <c r="AA495" s="38">
        <v>0</v>
      </c>
      <c r="AB495" s="38">
        <v>44070</v>
      </c>
      <c r="AC495" s="38">
        <v>44231</v>
      </c>
      <c r="AD495" s="38">
        <v>44239</v>
      </c>
      <c r="AE495" s="20">
        <v>5</v>
      </c>
      <c r="AF495" s="20">
        <v>7</v>
      </c>
      <c r="AG495" s="9" t="s">
        <v>3310</v>
      </c>
      <c r="AH495" s="9" t="s">
        <v>3304</v>
      </c>
      <c r="AI495" s="10" t="s">
        <v>3311</v>
      </c>
      <c r="AJ495" s="46" t="s">
        <v>3312</v>
      </c>
      <c r="AK495" s="47">
        <v>666362681</v>
      </c>
      <c r="AL495" s="47">
        <v>0</v>
      </c>
      <c r="AM495" s="47">
        <v>666362681</v>
      </c>
      <c r="AN495" s="47"/>
      <c r="AO495" s="10" t="s">
        <v>1751</v>
      </c>
      <c r="AP495" s="10" t="s">
        <v>1751</v>
      </c>
      <c r="AQ495" t="e">
        <f>VLOOKUP(TCoordinacion[[#This Row],[ID SISTEMA DE INFORMACION]],[1]!ProyectosSGMO[[#All],[IDPROYECTO]:[DEPARTAMENTO]],3,FALSE)</f>
        <v>#REF!</v>
      </c>
      <c r="AR495" t="e">
        <f>VLOOKUP(TCoordinacion[[#This Row],[ID SISTEMA DE INFORMACION]],[1]!ProyectosSGMO[[#All],[IDPROYECTO]:[DEPARTAMENTO]],4,FALSE)</f>
        <v>#REF!</v>
      </c>
      <c r="AS495">
        <v>9329</v>
      </c>
    </row>
    <row r="496" spans="1:45" ht="54" hidden="1" customHeight="1" x14ac:dyDescent="0.3">
      <c r="A496" s="62">
        <v>5441</v>
      </c>
      <c r="B496" s="5" t="s">
        <v>3313</v>
      </c>
      <c r="C496" s="5">
        <v>5</v>
      </c>
      <c r="D496" s="6" t="s">
        <v>990</v>
      </c>
      <c r="E496" s="7" t="s">
        <v>3213</v>
      </c>
      <c r="F496" s="8" t="s">
        <v>3314</v>
      </c>
      <c r="G496" s="9" t="s">
        <v>65</v>
      </c>
      <c r="H496" s="9" t="s">
        <v>65</v>
      </c>
      <c r="I496" s="10">
        <v>345</v>
      </c>
      <c r="J496" s="11" t="s">
        <v>1701</v>
      </c>
      <c r="K496" s="30" t="s">
        <v>1693</v>
      </c>
      <c r="L496" s="31">
        <v>43580</v>
      </c>
      <c r="M496" s="31" t="s">
        <v>1037</v>
      </c>
      <c r="N496" s="32"/>
      <c r="O496" s="32"/>
      <c r="P496" s="20" t="s">
        <v>68</v>
      </c>
      <c r="Q496" s="33">
        <v>1</v>
      </c>
      <c r="R496" s="33">
        <v>0.88249999999999995</v>
      </c>
      <c r="S496" s="33">
        <v>-0.11750000000000005</v>
      </c>
      <c r="T496" s="38"/>
      <c r="U496" s="38"/>
      <c r="V496" s="38">
        <v>45011</v>
      </c>
      <c r="W496" s="38">
        <v>45016</v>
      </c>
      <c r="X496" s="38" t="s">
        <v>68</v>
      </c>
      <c r="Y496" s="38">
        <v>44453</v>
      </c>
      <c r="Z496" s="38">
        <v>0</v>
      </c>
      <c r="AA496" s="38">
        <v>0</v>
      </c>
      <c r="AB496" s="38">
        <v>0</v>
      </c>
      <c r="AC496" s="38">
        <v>0</v>
      </c>
      <c r="AD496" s="38">
        <v>0</v>
      </c>
      <c r="AE496" s="20">
        <v>8</v>
      </c>
      <c r="AF496" s="20">
        <v>8</v>
      </c>
      <c r="AG496" s="9" t="s">
        <v>3315</v>
      </c>
      <c r="AH496" s="9" t="s">
        <v>3316</v>
      </c>
      <c r="AI496" s="10" t="s">
        <v>3317</v>
      </c>
      <c r="AJ496" s="46" t="s">
        <v>3318</v>
      </c>
      <c r="AK496" s="47">
        <v>1694915254</v>
      </c>
      <c r="AL496" s="47">
        <v>0</v>
      </c>
      <c r="AM496" s="47">
        <v>1694915254</v>
      </c>
      <c r="AN496" s="73">
        <v>1694915254</v>
      </c>
      <c r="AO496" s="10" t="s">
        <v>1000</v>
      </c>
      <c r="AP496" s="10" t="s">
        <v>1011</v>
      </c>
      <c r="AQ496" t="e">
        <f>VLOOKUP(TCoordinacion[[#This Row],[ID SISTEMA DE INFORMACION]],[1]!ProyectosSGMO[[#All],[IDPROYECTO]:[DEPARTAMENTO]],3,FALSE)</f>
        <v>#REF!</v>
      </c>
      <c r="AR496" t="e">
        <f>VLOOKUP(TCoordinacion[[#This Row],[ID SISTEMA DE INFORMACION]],[1]!ProyectosSGMO[[#All],[IDPROYECTO]:[DEPARTAMENTO]],4,FALSE)</f>
        <v>#REF!</v>
      </c>
      <c r="AS496">
        <v>5441</v>
      </c>
    </row>
    <row r="497" spans="1:45" ht="54" hidden="1" customHeight="1" x14ac:dyDescent="0.3">
      <c r="A497" s="62">
        <v>10250</v>
      </c>
      <c r="B497" s="5" t="s">
        <v>3319</v>
      </c>
      <c r="C497" s="5">
        <v>5</v>
      </c>
      <c r="D497" s="6" t="s">
        <v>990</v>
      </c>
      <c r="E497" s="7" t="s">
        <v>3320</v>
      </c>
      <c r="F497" s="8" t="s">
        <v>3321</v>
      </c>
      <c r="G497" s="9" t="s">
        <v>51</v>
      </c>
      <c r="H497" s="20" t="s">
        <v>1717</v>
      </c>
      <c r="I497" s="10">
        <v>571</v>
      </c>
      <c r="J497" s="11" t="s">
        <v>1718</v>
      </c>
      <c r="K497" s="30" t="s">
        <v>3322</v>
      </c>
      <c r="L497" s="31">
        <v>43686</v>
      </c>
      <c r="M497" s="31">
        <v>43697</v>
      </c>
      <c r="N497" s="32"/>
      <c r="O497" s="32"/>
      <c r="P497" s="20" t="s">
        <v>433</v>
      </c>
      <c r="Q497" s="33">
        <v>1</v>
      </c>
      <c r="R497" s="33">
        <v>1</v>
      </c>
      <c r="S497" s="33">
        <v>0</v>
      </c>
      <c r="T497" s="38"/>
      <c r="U497" s="38"/>
      <c r="V497" s="38">
        <v>44407</v>
      </c>
      <c r="W497" s="38">
        <v>0</v>
      </c>
      <c r="X497" s="38" t="s">
        <v>794</v>
      </c>
      <c r="Y497" s="38">
        <v>0</v>
      </c>
      <c r="Z497" s="38">
        <v>43719</v>
      </c>
      <c r="AA497" s="38">
        <v>44306</v>
      </c>
      <c r="AB497" s="38">
        <v>44306</v>
      </c>
      <c r="AC497" s="38">
        <v>44460</v>
      </c>
      <c r="AD497" s="38">
        <v>44463</v>
      </c>
      <c r="AE497" s="20">
        <v>5</v>
      </c>
      <c r="AF497" s="20">
        <v>8.5</v>
      </c>
      <c r="AG497" s="9" t="s">
        <v>3323</v>
      </c>
      <c r="AH497" s="9" t="s">
        <v>3324</v>
      </c>
      <c r="AI497" s="10" t="s">
        <v>3325</v>
      </c>
      <c r="AJ497" s="46" t="s">
        <v>3326</v>
      </c>
      <c r="AK497" s="47">
        <v>1225005403</v>
      </c>
      <c r="AL497" s="47">
        <v>0</v>
      </c>
      <c r="AM497" s="47">
        <v>1225005403</v>
      </c>
      <c r="AN497" s="49">
        <v>1225184453</v>
      </c>
      <c r="AO497" s="10" t="s">
        <v>1074</v>
      </c>
      <c r="AP497" s="10" t="s">
        <v>1075</v>
      </c>
      <c r="AQ497" t="e">
        <f>VLOOKUP(TCoordinacion[[#This Row],[ID SISTEMA DE INFORMACION]],[1]!ProyectosSGMO[[#All],[IDPROYECTO]:[DEPARTAMENTO]],3,FALSE)</f>
        <v>#REF!</v>
      </c>
      <c r="AR497" t="e">
        <f>VLOOKUP(TCoordinacion[[#This Row],[ID SISTEMA DE INFORMACION]],[1]!ProyectosSGMO[[#All],[IDPROYECTO]:[DEPARTAMENTO]],4,FALSE)</f>
        <v>#REF!</v>
      </c>
      <c r="AS497">
        <v>10250</v>
      </c>
    </row>
    <row r="498" spans="1:45" ht="54" hidden="1" customHeight="1" x14ac:dyDescent="0.3">
      <c r="A498" s="62">
        <v>12961</v>
      </c>
      <c r="B498" s="5" t="s">
        <v>3327</v>
      </c>
      <c r="C498" s="5">
        <v>5</v>
      </c>
      <c r="D498" s="6" t="s">
        <v>990</v>
      </c>
      <c r="E498" s="7" t="s">
        <v>3213</v>
      </c>
      <c r="F498" s="8" t="s">
        <v>3328</v>
      </c>
      <c r="G498" s="9" t="s">
        <v>65</v>
      </c>
      <c r="H498" s="9" t="s">
        <v>65</v>
      </c>
      <c r="I498" s="10">
        <v>454</v>
      </c>
      <c r="J498" s="11" t="s">
        <v>1701</v>
      </c>
      <c r="K498" s="30" t="s">
        <v>1693</v>
      </c>
      <c r="L498" s="31">
        <v>43581</v>
      </c>
      <c r="M498" s="31" t="s">
        <v>1037</v>
      </c>
      <c r="N498" s="32"/>
      <c r="O498" s="32"/>
      <c r="P498" s="20" t="s">
        <v>56</v>
      </c>
      <c r="Q498" s="33">
        <v>0.97130000000000005</v>
      </c>
      <c r="R498" s="33">
        <v>0.58689999999999998</v>
      </c>
      <c r="S498" s="33">
        <v>-0.38440000000000007</v>
      </c>
      <c r="T498" s="38"/>
      <c r="U498" s="38"/>
      <c r="V498" s="38">
        <v>0</v>
      </c>
      <c r="W498" s="38">
        <v>45138</v>
      </c>
      <c r="X498" s="38" t="s">
        <v>57</v>
      </c>
      <c r="Y498" s="38">
        <v>44176</v>
      </c>
      <c r="Z498" s="38">
        <v>44176</v>
      </c>
      <c r="AA498" s="38">
        <v>44524</v>
      </c>
      <c r="AB498" s="38">
        <v>44524</v>
      </c>
      <c r="AC498" s="38">
        <v>0</v>
      </c>
      <c r="AD498" s="38">
        <v>0</v>
      </c>
      <c r="AE498" s="20">
        <v>6</v>
      </c>
      <c r="AF498" s="20">
        <v>11.07</v>
      </c>
      <c r="AG498" s="9" t="s">
        <v>3329</v>
      </c>
      <c r="AH498" s="9" t="s">
        <v>3330</v>
      </c>
      <c r="AI498" s="10" t="s">
        <v>3247</v>
      </c>
      <c r="AJ498" s="46" t="s">
        <v>3248</v>
      </c>
      <c r="AK498" s="47">
        <v>927886422</v>
      </c>
      <c r="AL498" s="47">
        <v>140000000</v>
      </c>
      <c r="AM498" s="47">
        <v>1067886422</v>
      </c>
      <c r="AN498" s="49">
        <v>788135593</v>
      </c>
      <c r="AO498" s="10" t="s">
        <v>3249</v>
      </c>
      <c r="AP498" s="10" t="s">
        <v>3250</v>
      </c>
      <c r="AQ498" t="e">
        <f>VLOOKUP(TCoordinacion[[#This Row],[ID SISTEMA DE INFORMACION]],[1]!ProyectosSGMO[[#All],[IDPROYECTO]:[DEPARTAMENTO]],3,FALSE)</f>
        <v>#REF!</v>
      </c>
      <c r="AR498" t="e">
        <f>VLOOKUP(TCoordinacion[[#This Row],[ID SISTEMA DE INFORMACION]],[1]!ProyectosSGMO[[#All],[IDPROYECTO]:[DEPARTAMENTO]],4,FALSE)</f>
        <v>#REF!</v>
      </c>
      <c r="AS498">
        <v>12961</v>
      </c>
    </row>
    <row r="499" spans="1:45" ht="54" hidden="1" customHeight="1" x14ac:dyDescent="0.3">
      <c r="A499" s="62">
        <v>12962</v>
      </c>
      <c r="B499" s="5" t="s">
        <v>3331</v>
      </c>
      <c r="C499" s="5">
        <v>5</v>
      </c>
      <c r="D499" s="6" t="s">
        <v>990</v>
      </c>
      <c r="E499" s="7" t="s">
        <v>3213</v>
      </c>
      <c r="F499" s="8" t="s">
        <v>3332</v>
      </c>
      <c r="G499" s="9" t="s">
        <v>65</v>
      </c>
      <c r="H499" s="9" t="s">
        <v>65</v>
      </c>
      <c r="I499" s="10">
        <v>454</v>
      </c>
      <c r="J499" s="11" t="s">
        <v>1701</v>
      </c>
      <c r="K499" s="30" t="s">
        <v>1693</v>
      </c>
      <c r="L499" s="31">
        <v>43584</v>
      </c>
      <c r="M499" s="31" t="s">
        <v>1037</v>
      </c>
      <c r="N499" s="32"/>
      <c r="O499" s="32"/>
      <c r="P499" s="20" t="s">
        <v>56</v>
      </c>
      <c r="Q499" s="33">
        <v>0.97970000000000002</v>
      </c>
      <c r="R499" s="33">
        <v>0.56130000000000002</v>
      </c>
      <c r="S499" s="33">
        <v>-0.41839999999999999</v>
      </c>
      <c r="T499" s="38"/>
      <c r="U499" s="38"/>
      <c r="V499" s="38">
        <v>0</v>
      </c>
      <c r="W499" s="38">
        <v>45138</v>
      </c>
      <c r="X499" s="38" t="s">
        <v>57</v>
      </c>
      <c r="Y499" s="38">
        <v>44179</v>
      </c>
      <c r="Z499" s="38">
        <v>44179</v>
      </c>
      <c r="AA499" s="38">
        <v>44482</v>
      </c>
      <c r="AB499" s="38">
        <v>0</v>
      </c>
      <c r="AC499" s="38">
        <v>0</v>
      </c>
      <c r="AD499" s="38">
        <v>0</v>
      </c>
      <c r="AE499" s="20">
        <v>6</v>
      </c>
      <c r="AF499" s="20">
        <v>11.07</v>
      </c>
      <c r="AG499" s="9" t="s">
        <v>3333</v>
      </c>
      <c r="AH499" s="9" t="s">
        <v>3334</v>
      </c>
      <c r="AI499" s="10" t="s">
        <v>3247</v>
      </c>
      <c r="AJ499" s="46" t="s">
        <v>3248</v>
      </c>
      <c r="AK499" s="47">
        <v>927886422</v>
      </c>
      <c r="AL499" s="47">
        <v>140000000</v>
      </c>
      <c r="AM499" s="47">
        <v>1067886422</v>
      </c>
      <c r="AN499" s="73">
        <v>788135593</v>
      </c>
      <c r="AO499" s="10" t="s">
        <v>3249</v>
      </c>
      <c r="AP499" s="10" t="s">
        <v>3250</v>
      </c>
      <c r="AQ499" t="e">
        <f>VLOOKUP(TCoordinacion[[#This Row],[ID SISTEMA DE INFORMACION]],[1]!ProyectosSGMO[[#All],[IDPROYECTO]:[DEPARTAMENTO]],3,FALSE)</f>
        <v>#REF!</v>
      </c>
      <c r="AR499" t="e">
        <f>VLOOKUP(TCoordinacion[[#This Row],[ID SISTEMA DE INFORMACION]],[1]!ProyectosSGMO[[#All],[IDPROYECTO]:[DEPARTAMENTO]],4,FALSE)</f>
        <v>#REF!</v>
      </c>
      <c r="AS499">
        <v>12962</v>
      </c>
    </row>
    <row r="500" spans="1:45" ht="54" hidden="1" customHeight="1" x14ac:dyDescent="0.3">
      <c r="A500" s="62">
        <v>7330</v>
      </c>
      <c r="B500" s="5" t="s">
        <v>3335</v>
      </c>
      <c r="C500" s="5">
        <v>5</v>
      </c>
      <c r="D500" s="6" t="s">
        <v>990</v>
      </c>
      <c r="E500" s="7" t="s">
        <v>3213</v>
      </c>
      <c r="F500" s="8" t="s">
        <v>3336</v>
      </c>
      <c r="G500" s="9" t="s">
        <v>65</v>
      </c>
      <c r="H500" s="9" t="s">
        <v>65</v>
      </c>
      <c r="I500" s="10">
        <v>344</v>
      </c>
      <c r="J500" s="11" t="s">
        <v>1701</v>
      </c>
      <c r="K500" s="30" t="s">
        <v>1693</v>
      </c>
      <c r="L500" s="31">
        <v>43580</v>
      </c>
      <c r="M500" s="31" t="s">
        <v>1037</v>
      </c>
      <c r="N500" s="32"/>
      <c r="O500" s="32"/>
      <c r="P500" s="20" t="s">
        <v>433</v>
      </c>
      <c r="Q500" s="33">
        <v>1</v>
      </c>
      <c r="R500" s="33">
        <v>1</v>
      </c>
      <c r="S500" s="33">
        <v>0</v>
      </c>
      <c r="T500" s="38"/>
      <c r="U500" s="38"/>
      <c r="V500" s="38">
        <v>44518</v>
      </c>
      <c r="W500" s="38">
        <v>0</v>
      </c>
      <c r="X500" s="38" t="s">
        <v>794</v>
      </c>
      <c r="Y500" s="38">
        <v>44160</v>
      </c>
      <c r="Z500" s="38">
        <v>44160</v>
      </c>
      <c r="AA500" s="38">
        <v>44245</v>
      </c>
      <c r="AB500" s="38">
        <v>44245</v>
      </c>
      <c r="AC500" s="38">
        <v>44589</v>
      </c>
      <c r="AD500" s="38">
        <v>44589</v>
      </c>
      <c r="AE500" s="20">
        <v>8</v>
      </c>
      <c r="AF500" s="20">
        <v>11</v>
      </c>
      <c r="AG500" s="9" t="s">
        <v>3337</v>
      </c>
      <c r="AH500" s="9" t="s">
        <v>3338</v>
      </c>
      <c r="AI500" s="10" t="s">
        <v>3339</v>
      </c>
      <c r="AJ500" s="46" t="s">
        <v>3340</v>
      </c>
      <c r="AK500" s="47">
        <v>1014336927</v>
      </c>
      <c r="AL500" s="47">
        <v>0</v>
      </c>
      <c r="AM500" s="47">
        <v>1014336927</v>
      </c>
      <c r="AN500" s="49">
        <v>1014336927</v>
      </c>
      <c r="AO500" s="10" t="s">
        <v>1000</v>
      </c>
      <c r="AP500" s="10" t="s">
        <v>3341</v>
      </c>
      <c r="AQ500" t="e">
        <f>VLOOKUP(TCoordinacion[[#This Row],[ID SISTEMA DE INFORMACION]],[1]!ProyectosSGMO[[#All],[IDPROYECTO]:[DEPARTAMENTO]],3,FALSE)</f>
        <v>#REF!</v>
      </c>
      <c r="AR500" t="e">
        <f>VLOOKUP(TCoordinacion[[#This Row],[ID SISTEMA DE INFORMACION]],[1]!ProyectosSGMO[[#All],[IDPROYECTO]:[DEPARTAMENTO]],4,FALSE)</f>
        <v>#REF!</v>
      </c>
      <c r="AS500">
        <v>7330</v>
      </c>
    </row>
    <row r="501" spans="1:45" ht="54" hidden="1" customHeight="1" x14ac:dyDescent="0.3">
      <c r="A501" s="62">
        <v>9537</v>
      </c>
      <c r="B501" s="5" t="s">
        <v>3342</v>
      </c>
      <c r="C501" s="5">
        <v>5</v>
      </c>
      <c r="D501" s="6" t="s">
        <v>990</v>
      </c>
      <c r="E501" s="7" t="s">
        <v>3213</v>
      </c>
      <c r="F501" s="8" t="s">
        <v>3343</v>
      </c>
      <c r="G501" s="9" t="s">
        <v>51</v>
      </c>
      <c r="H501" s="20" t="s">
        <v>106</v>
      </c>
      <c r="I501" s="10">
        <v>510</v>
      </c>
      <c r="J501" s="11" t="s">
        <v>1718</v>
      </c>
      <c r="K501" s="30" t="s">
        <v>3344</v>
      </c>
      <c r="L501" s="31">
        <v>43808</v>
      </c>
      <c r="M501" s="31">
        <v>43825</v>
      </c>
      <c r="N501" s="32"/>
      <c r="O501" s="32"/>
      <c r="P501" s="20" t="s">
        <v>3345</v>
      </c>
      <c r="Q501" s="33">
        <v>0.2087</v>
      </c>
      <c r="R501" s="33">
        <v>0.63119999999999998</v>
      </c>
      <c r="S501" s="33">
        <v>0.42249999999999999</v>
      </c>
      <c r="T501" s="38"/>
      <c r="U501" s="38"/>
      <c r="V501" s="38">
        <v>44803</v>
      </c>
      <c r="W501" s="39">
        <v>44773</v>
      </c>
      <c r="X501" s="38" t="s">
        <v>68</v>
      </c>
      <c r="Y501" s="38">
        <v>44519</v>
      </c>
      <c r="Z501" s="38">
        <v>44519</v>
      </c>
      <c r="AA501" s="38">
        <v>0</v>
      </c>
      <c r="AB501" s="38">
        <v>0</v>
      </c>
      <c r="AC501" s="38">
        <v>0</v>
      </c>
      <c r="AD501" s="38">
        <v>44915</v>
      </c>
      <c r="AE501" s="20">
        <v>4</v>
      </c>
      <c r="AF501" s="20">
        <v>8</v>
      </c>
      <c r="AG501" s="9" t="s">
        <v>3346</v>
      </c>
      <c r="AH501" s="9" t="s">
        <v>3347</v>
      </c>
      <c r="AI501" s="10" t="s">
        <v>3348</v>
      </c>
      <c r="AJ501" s="46" t="s">
        <v>3349</v>
      </c>
      <c r="AK501" s="47">
        <v>1561152335</v>
      </c>
      <c r="AL501" s="47">
        <v>0</v>
      </c>
      <c r="AM501" s="47">
        <v>1561152335</v>
      </c>
      <c r="AN501" s="49">
        <v>1580271731</v>
      </c>
      <c r="AO501" s="10" t="s">
        <v>1000</v>
      </c>
      <c r="AP501" s="10" t="s">
        <v>1001</v>
      </c>
      <c r="AQ501" t="e">
        <f>VLOOKUP(TCoordinacion[[#This Row],[ID SISTEMA DE INFORMACION]],[1]!ProyectosSGMO[[#All],[IDPROYECTO]:[DEPARTAMENTO]],3,FALSE)</f>
        <v>#REF!</v>
      </c>
      <c r="AR501" t="e">
        <f>VLOOKUP(TCoordinacion[[#This Row],[ID SISTEMA DE INFORMACION]],[1]!ProyectosSGMO[[#All],[IDPROYECTO]:[DEPARTAMENTO]],4,FALSE)</f>
        <v>#REF!</v>
      </c>
      <c r="AS501">
        <v>9537</v>
      </c>
    </row>
    <row r="502" spans="1:45" ht="54" hidden="1" customHeight="1" x14ac:dyDescent="0.3">
      <c r="A502" s="62">
        <v>9626</v>
      </c>
      <c r="B502" s="5" t="s">
        <v>3350</v>
      </c>
      <c r="C502" s="5">
        <v>5</v>
      </c>
      <c r="D502" s="6" t="s">
        <v>990</v>
      </c>
      <c r="E502" s="7" t="s">
        <v>3213</v>
      </c>
      <c r="F502" s="8" t="s">
        <v>3314</v>
      </c>
      <c r="G502" s="9" t="s">
        <v>51</v>
      </c>
      <c r="H502" s="20" t="s">
        <v>106</v>
      </c>
      <c r="I502" s="10">
        <v>593</v>
      </c>
      <c r="J502" s="11" t="s">
        <v>1718</v>
      </c>
      <c r="K502" s="30" t="s">
        <v>3351</v>
      </c>
      <c r="L502" s="31">
        <v>43594</v>
      </c>
      <c r="M502" s="31">
        <v>43718</v>
      </c>
      <c r="N502" s="32"/>
      <c r="O502" s="32"/>
      <c r="P502" s="20" t="s">
        <v>67</v>
      </c>
      <c r="Q502" s="33">
        <v>1</v>
      </c>
      <c r="R502" s="33">
        <v>1</v>
      </c>
      <c r="S502" s="33">
        <v>0</v>
      </c>
      <c r="T502" s="38"/>
      <c r="U502" s="38"/>
      <c r="V502" s="38">
        <v>44252</v>
      </c>
      <c r="W502" s="38">
        <v>0</v>
      </c>
      <c r="X502" s="38" t="s">
        <v>68</v>
      </c>
      <c r="Y502" s="38">
        <v>44133</v>
      </c>
      <c r="Z502" s="38">
        <v>43776</v>
      </c>
      <c r="AA502" s="38">
        <v>44105</v>
      </c>
      <c r="AB502" s="38">
        <v>44133</v>
      </c>
      <c r="AC502" s="38">
        <v>44375</v>
      </c>
      <c r="AD502" s="38">
        <v>44377</v>
      </c>
      <c r="AE502" s="20">
        <v>8</v>
      </c>
      <c r="AF502" s="20" t="s">
        <v>3352</v>
      </c>
      <c r="AG502" s="9" t="s">
        <v>3353</v>
      </c>
      <c r="AH502" s="9" t="s">
        <v>3354</v>
      </c>
      <c r="AI502" s="10" t="s">
        <v>3355</v>
      </c>
      <c r="AJ502" s="46" t="s">
        <v>3356</v>
      </c>
      <c r="AK502" s="47">
        <v>2232000000</v>
      </c>
      <c r="AL502" s="47">
        <v>0</v>
      </c>
      <c r="AM502" s="47">
        <v>2232000000</v>
      </c>
      <c r="AN502" s="47"/>
      <c r="AO502" s="10" t="s">
        <v>1751</v>
      </c>
      <c r="AP502" s="10" t="s">
        <v>1751</v>
      </c>
      <c r="AQ502" t="e">
        <f>VLOOKUP(TCoordinacion[[#This Row],[ID SISTEMA DE INFORMACION]],[1]!ProyectosSGMO[[#All],[IDPROYECTO]:[DEPARTAMENTO]],3,FALSE)</f>
        <v>#REF!</v>
      </c>
      <c r="AR502" t="e">
        <f>VLOOKUP(TCoordinacion[[#This Row],[ID SISTEMA DE INFORMACION]],[1]!ProyectosSGMO[[#All],[IDPROYECTO]:[DEPARTAMENTO]],4,FALSE)</f>
        <v>#REF!</v>
      </c>
      <c r="AS502">
        <v>9626</v>
      </c>
    </row>
    <row r="503" spans="1:45" ht="54" hidden="1" customHeight="1" x14ac:dyDescent="0.3">
      <c r="A503" s="62">
        <v>12963</v>
      </c>
      <c r="B503" s="5" t="s">
        <v>3357</v>
      </c>
      <c r="C503" s="5">
        <v>5</v>
      </c>
      <c r="D503" s="6" t="s">
        <v>990</v>
      </c>
      <c r="E503" s="7" t="s">
        <v>3213</v>
      </c>
      <c r="F503" s="8" t="s">
        <v>3358</v>
      </c>
      <c r="G503" s="9" t="s">
        <v>65</v>
      </c>
      <c r="H503" s="9" t="s">
        <v>65</v>
      </c>
      <c r="I503" s="10">
        <v>454</v>
      </c>
      <c r="J503" s="11" t="s">
        <v>1701</v>
      </c>
      <c r="K503" s="30" t="s">
        <v>1693</v>
      </c>
      <c r="L503" s="31">
        <v>43584</v>
      </c>
      <c r="M503" s="31" t="s">
        <v>1037</v>
      </c>
      <c r="N503" s="32"/>
      <c r="O503" s="32"/>
      <c r="P503" s="20" t="s">
        <v>56</v>
      </c>
      <c r="Q503" s="33">
        <v>1</v>
      </c>
      <c r="R503" s="33">
        <v>0.76780000000000004</v>
      </c>
      <c r="S503" s="33">
        <v>-0.23219999999999996</v>
      </c>
      <c r="T503" s="38"/>
      <c r="U503" s="38"/>
      <c r="V503" s="38">
        <v>0</v>
      </c>
      <c r="W503" s="38">
        <v>45138</v>
      </c>
      <c r="X503" s="38" t="s">
        <v>57</v>
      </c>
      <c r="Y503" s="38">
        <v>44182</v>
      </c>
      <c r="Z503" s="38">
        <v>44182</v>
      </c>
      <c r="AA503" s="38">
        <v>44523</v>
      </c>
      <c r="AB503" s="38">
        <v>44523</v>
      </c>
      <c r="AC503" s="38">
        <v>0</v>
      </c>
      <c r="AD503" s="38">
        <v>0</v>
      </c>
      <c r="AE503" s="20">
        <v>6</v>
      </c>
      <c r="AF503" s="20">
        <v>11.07</v>
      </c>
      <c r="AG503" s="9" t="s">
        <v>3359</v>
      </c>
      <c r="AH503" s="9" t="s">
        <v>3360</v>
      </c>
      <c r="AI503" s="10" t="s">
        <v>3247</v>
      </c>
      <c r="AJ503" s="46" t="s">
        <v>3248</v>
      </c>
      <c r="AK503" s="47">
        <v>927886422</v>
      </c>
      <c r="AL503" s="47">
        <v>140000000</v>
      </c>
      <c r="AM503" s="47">
        <v>1067886422</v>
      </c>
      <c r="AN503" s="49">
        <v>788135593</v>
      </c>
      <c r="AO503" s="10" t="s">
        <v>3249</v>
      </c>
      <c r="AP503" s="10" t="s">
        <v>3250</v>
      </c>
      <c r="AQ503" t="e">
        <f>VLOOKUP(TCoordinacion[[#This Row],[ID SISTEMA DE INFORMACION]],[1]!ProyectosSGMO[[#All],[IDPROYECTO]:[DEPARTAMENTO]],3,FALSE)</f>
        <v>#REF!</v>
      </c>
      <c r="AR503" t="e">
        <f>VLOOKUP(TCoordinacion[[#This Row],[ID SISTEMA DE INFORMACION]],[1]!ProyectosSGMO[[#All],[IDPROYECTO]:[DEPARTAMENTO]],4,FALSE)</f>
        <v>#REF!</v>
      </c>
      <c r="AS503">
        <v>12963</v>
      </c>
    </row>
    <row r="504" spans="1:45" ht="54" hidden="1" customHeight="1" x14ac:dyDescent="0.3">
      <c r="A504" s="63">
        <v>10589</v>
      </c>
      <c r="B504" s="5" t="s">
        <v>3361</v>
      </c>
      <c r="C504" s="5">
        <v>5</v>
      </c>
      <c r="D504" s="6" t="s">
        <v>990</v>
      </c>
      <c r="E504" s="7" t="s">
        <v>3213</v>
      </c>
      <c r="F504" s="8" t="s">
        <v>3362</v>
      </c>
      <c r="G504" s="9" t="s">
        <v>51</v>
      </c>
      <c r="H504" s="20" t="s">
        <v>1754</v>
      </c>
      <c r="I504" s="10">
        <v>525</v>
      </c>
      <c r="J504" s="11" t="s">
        <v>1718</v>
      </c>
      <c r="K504" s="30" t="s">
        <v>3363</v>
      </c>
      <c r="L504" s="31">
        <v>43717</v>
      </c>
      <c r="M504" s="31">
        <v>43788</v>
      </c>
      <c r="N504" s="32"/>
      <c r="O504" s="32"/>
      <c r="P504" s="20" t="s">
        <v>67</v>
      </c>
      <c r="Q504" s="33">
        <v>1</v>
      </c>
      <c r="R504" s="33">
        <v>1</v>
      </c>
      <c r="S504" s="33">
        <v>0</v>
      </c>
      <c r="T504" s="38"/>
      <c r="U504" s="38"/>
      <c r="V504" s="38">
        <v>44113</v>
      </c>
      <c r="W504" s="38">
        <v>0</v>
      </c>
      <c r="X504" s="38" t="s">
        <v>68</v>
      </c>
      <c r="Y504" s="38">
        <v>0</v>
      </c>
      <c r="Z504" s="38">
        <v>43809</v>
      </c>
      <c r="AA504" s="38">
        <v>44091</v>
      </c>
      <c r="AB504" s="38">
        <v>44091</v>
      </c>
      <c r="AC504" s="38">
        <v>44161</v>
      </c>
      <c r="AD504" s="38">
        <v>44165</v>
      </c>
      <c r="AE504" s="20">
        <v>4</v>
      </c>
      <c r="AF504" s="20">
        <v>7</v>
      </c>
      <c r="AG504" s="9" t="s">
        <v>3364</v>
      </c>
      <c r="AH504" s="9" t="s">
        <v>3365</v>
      </c>
      <c r="AI504" s="10" t="s">
        <v>3366</v>
      </c>
      <c r="AJ504" s="46" t="s">
        <v>3367</v>
      </c>
      <c r="AK504" s="47">
        <v>645449743</v>
      </c>
      <c r="AL504" s="47">
        <v>247288391</v>
      </c>
      <c r="AM504" s="47">
        <v>892738134</v>
      </c>
      <c r="AN504" s="47"/>
      <c r="AO504" s="10" t="s">
        <v>1743</v>
      </c>
      <c r="AP504" s="10" t="s">
        <v>1743</v>
      </c>
      <c r="AQ504" t="e">
        <f>VLOOKUP(TCoordinacion[[#This Row],[ID SISTEMA DE INFORMACION]],[1]!ProyectosSGMO[[#All],[IDPROYECTO]:[DEPARTAMENTO]],3,FALSE)</f>
        <v>#REF!</v>
      </c>
      <c r="AR504" t="e">
        <f>VLOOKUP(TCoordinacion[[#This Row],[ID SISTEMA DE INFORMACION]],[1]!ProyectosSGMO[[#All],[IDPROYECTO]:[DEPARTAMENTO]],4,FALSE)</f>
        <v>#REF!</v>
      </c>
      <c r="AS504">
        <v>10589</v>
      </c>
    </row>
    <row r="505" spans="1:45" ht="54" hidden="1" customHeight="1" x14ac:dyDescent="0.3">
      <c r="A505" s="62">
        <v>7308</v>
      </c>
      <c r="B505" s="5" t="s">
        <v>3368</v>
      </c>
      <c r="C505" s="5">
        <v>5</v>
      </c>
      <c r="D505" s="6" t="s">
        <v>990</v>
      </c>
      <c r="E505" s="7" t="s">
        <v>3213</v>
      </c>
      <c r="F505" s="8" t="s">
        <v>3369</v>
      </c>
      <c r="G505" s="9" t="s">
        <v>65</v>
      </c>
      <c r="H505" s="9" t="s">
        <v>65</v>
      </c>
      <c r="I505" s="10">
        <v>401</v>
      </c>
      <c r="J505" s="11" t="s">
        <v>1701</v>
      </c>
      <c r="K505" s="30" t="s">
        <v>1693</v>
      </c>
      <c r="L505" s="31">
        <v>43580</v>
      </c>
      <c r="M505" s="31" t="s">
        <v>1037</v>
      </c>
      <c r="N505" s="32"/>
      <c r="O505" s="32"/>
      <c r="P505" s="20" t="s">
        <v>68</v>
      </c>
      <c r="Q505" s="33">
        <v>1</v>
      </c>
      <c r="R505" s="33">
        <v>1</v>
      </c>
      <c r="S505" s="33">
        <v>0</v>
      </c>
      <c r="T505" s="38"/>
      <c r="U505" s="38"/>
      <c r="V505" s="38">
        <v>44904</v>
      </c>
      <c r="W505" s="38">
        <v>0</v>
      </c>
      <c r="X505" s="38" t="s">
        <v>794</v>
      </c>
      <c r="Y505" s="38">
        <v>44309</v>
      </c>
      <c r="Z505" s="38">
        <v>44309</v>
      </c>
      <c r="AA505" s="38">
        <v>44539</v>
      </c>
      <c r="AB505" s="38">
        <v>0</v>
      </c>
      <c r="AC505" s="38">
        <v>0</v>
      </c>
      <c r="AD505" s="38">
        <v>0</v>
      </c>
      <c r="AE505" s="20">
        <v>7</v>
      </c>
      <c r="AF505" s="20">
        <v>8.8000000000000007</v>
      </c>
      <c r="AG505" s="9" t="s">
        <v>3370</v>
      </c>
      <c r="AH505" s="9" t="s">
        <v>3371</v>
      </c>
      <c r="AI505" s="10" t="s">
        <v>3372</v>
      </c>
      <c r="AJ505" s="46" t="s">
        <v>3373</v>
      </c>
      <c r="AK505" s="47">
        <v>1014220941</v>
      </c>
      <c r="AL505" s="47">
        <v>0</v>
      </c>
      <c r="AM505" s="47">
        <v>1014220941</v>
      </c>
      <c r="AN505" s="73">
        <v>1025767324</v>
      </c>
      <c r="AO505" s="10" t="s">
        <v>1000</v>
      </c>
      <c r="AP505" s="10" t="s">
        <v>3250</v>
      </c>
      <c r="AQ505" t="e">
        <f>VLOOKUP(TCoordinacion[[#This Row],[ID SISTEMA DE INFORMACION]],[1]!ProyectosSGMO[[#All],[IDPROYECTO]:[DEPARTAMENTO]],3,FALSE)</f>
        <v>#REF!</v>
      </c>
      <c r="AR505" t="e">
        <f>VLOOKUP(TCoordinacion[[#This Row],[ID SISTEMA DE INFORMACION]],[1]!ProyectosSGMO[[#All],[IDPROYECTO]:[DEPARTAMENTO]],4,FALSE)</f>
        <v>#REF!</v>
      </c>
      <c r="AS505">
        <v>7308</v>
      </c>
    </row>
    <row r="506" spans="1:45" ht="54" hidden="1" customHeight="1" x14ac:dyDescent="0.3">
      <c r="A506" s="62">
        <v>5995</v>
      </c>
      <c r="B506" s="5" t="s">
        <v>3374</v>
      </c>
      <c r="C506" s="5">
        <v>5</v>
      </c>
      <c r="D506" s="6" t="s">
        <v>990</v>
      </c>
      <c r="E506" s="7" t="s">
        <v>3213</v>
      </c>
      <c r="F506" s="8" t="s">
        <v>3375</v>
      </c>
      <c r="G506" s="9" t="s">
        <v>65</v>
      </c>
      <c r="H506" s="9" t="s">
        <v>65</v>
      </c>
      <c r="I506" s="10">
        <v>591</v>
      </c>
      <c r="J506" s="11" t="s">
        <v>1718</v>
      </c>
      <c r="K506" s="30" t="s">
        <v>2009</v>
      </c>
      <c r="L506" s="31">
        <v>43580</v>
      </c>
      <c r="M506" s="31" t="s">
        <v>1037</v>
      </c>
      <c r="N506" s="32"/>
      <c r="O506" s="32"/>
      <c r="P506" s="20" t="s">
        <v>67</v>
      </c>
      <c r="Q506" s="33">
        <v>1</v>
      </c>
      <c r="R506" s="33">
        <v>1</v>
      </c>
      <c r="S506" s="33">
        <v>0</v>
      </c>
      <c r="T506" s="38"/>
      <c r="U506" s="38"/>
      <c r="V506" s="38">
        <v>44383</v>
      </c>
      <c r="W506" s="38">
        <v>0</v>
      </c>
      <c r="X506" s="38" t="s">
        <v>68</v>
      </c>
      <c r="Y506" s="38">
        <v>0</v>
      </c>
      <c r="Z506" s="38">
        <v>44102</v>
      </c>
      <c r="AA506" s="38">
        <v>44179</v>
      </c>
      <c r="AB506" s="38">
        <v>44176</v>
      </c>
      <c r="AC506" s="38">
        <v>44454</v>
      </c>
      <c r="AD506" s="38">
        <v>44454</v>
      </c>
      <c r="AE506" s="20">
        <v>5</v>
      </c>
      <c r="AF506" s="20">
        <v>7.43</v>
      </c>
      <c r="AG506" s="9" t="s">
        <v>3376</v>
      </c>
      <c r="AH506" s="9" t="s">
        <v>3377</v>
      </c>
      <c r="AI506" s="10" t="s">
        <v>3378</v>
      </c>
      <c r="AJ506" s="46" t="s">
        <v>3379</v>
      </c>
      <c r="AK506" s="47">
        <v>847000000</v>
      </c>
      <c r="AL506" s="47">
        <v>0</v>
      </c>
      <c r="AM506" s="47">
        <v>847000000</v>
      </c>
      <c r="AN506" s="47">
        <v>847457627</v>
      </c>
      <c r="AO506" s="10" t="s">
        <v>1565</v>
      </c>
      <c r="AP506" s="10" t="s">
        <v>804</v>
      </c>
      <c r="AQ506" t="e">
        <f>VLOOKUP(TCoordinacion[[#This Row],[ID SISTEMA DE INFORMACION]],[1]!ProyectosSGMO[[#All],[IDPROYECTO]:[DEPARTAMENTO]],3,FALSE)</f>
        <v>#REF!</v>
      </c>
      <c r="AR506" t="e">
        <f>VLOOKUP(TCoordinacion[[#This Row],[ID SISTEMA DE INFORMACION]],[1]!ProyectosSGMO[[#All],[IDPROYECTO]:[DEPARTAMENTO]],4,FALSE)</f>
        <v>#REF!</v>
      </c>
      <c r="AS506">
        <v>5995</v>
      </c>
    </row>
    <row r="507" spans="1:45" ht="54" hidden="1" customHeight="1" x14ac:dyDescent="0.3">
      <c r="A507" s="62">
        <v>12964</v>
      </c>
      <c r="B507" s="5" t="s">
        <v>3380</v>
      </c>
      <c r="C507" s="5">
        <v>5</v>
      </c>
      <c r="D507" s="6" t="s">
        <v>990</v>
      </c>
      <c r="E507" s="7" t="s">
        <v>3213</v>
      </c>
      <c r="F507" s="8" t="s">
        <v>3381</v>
      </c>
      <c r="G507" s="9" t="s">
        <v>65</v>
      </c>
      <c r="H507" s="9" t="s">
        <v>65</v>
      </c>
      <c r="I507" s="10">
        <v>454</v>
      </c>
      <c r="J507" s="11" t="s">
        <v>1701</v>
      </c>
      <c r="K507" s="30" t="s">
        <v>1693</v>
      </c>
      <c r="L507" s="31">
        <v>43584</v>
      </c>
      <c r="M507" s="31" t="s">
        <v>1037</v>
      </c>
      <c r="N507" s="32"/>
      <c r="O507" s="32"/>
      <c r="P507" s="20" t="s">
        <v>56</v>
      </c>
      <c r="Q507" s="33">
        <v>0.94159999999999999</v>
      </c>
      <c r="R507" s="33">
        <v>0.69550000000000001</v>
      </c>
      <c r="S507" s="33">
        <v>-0.24609999999999999</v>
      </c>
      <c r="T507" s="38"/>
      <c r="U507" s="38"/>
      <c r="V507" s="38">
        <v>0</v>
      </c>
      <c r="W507" s="38">
        <v>45138</v>
      </c>
      <c r="X507" s="38" t="s">
        <v>57</v>
      </c>
      <c r="Y507" s="38">
        <v>44180</v>
      </c>
      <c r="Z507" s="38">
        <v>44180</v>
      </c>
      <c r="AA507" s="38">
        <v>44530</v>
      </c>
      <c r="AB507" s="38">
        <v>0</v>
      </c>
      <c r="AC507" s="38">
        <v>0</v>
      </c>
      <c r="AD507" s="38">
        <v>0</v>
      </c>
      <c r="AE507" s="20">
        <v>6</v>
      </c>
      <c r="AF507" s="20">
        <v>11.07</v>
      </c>
      <c r="AG507" s="9" t="s">
        <v>3382</v>
      </c>
      <c r="AH507" s="9" t="s">
        <v>3383</v>
      </c>
      <c r="AI507" s="10" t="s">
        <v>3247</v>
      </c>
      <c r="AJ507" s="46" t="s">
        <v>3248</v>
      </c>
      <c r="AK507" s="47">
        <v>927886422</v>
      </c>
      <c r="AL507" s="47">
        <v>140000000</v>
      </c>
      <c r="AM507" s="47">
        <v>1067886422</v>
      </c>
      <c r="AN507" s="73">
        <v>788135593</v>
      </c>
      <c r="AO507" s="10" t="s">
        <v>3249</v>
      </c>
      <c r="AP507" s="10" t="s">
        <v>3250</v>
      </c>
      <c r="AQ507" t="e">
        <f>VLOOKUP(TCoordinacion[[#This Row],[ID SISTEMA DE INFORMACION]],[1]!ProyectosSGMO[[#All],[IDPROYECTO]:[DEPARTAMENTO]],3,FALSE)</f>
        <v>#REF!</v>
      </c>
      <c r="AR507" t="e">
        <f>VLOOKUP(TCoordinacion[[#This Row],[ID SISTEMA DE INFORMACION]],[1]!ProyectosSGMO[[#All],[IDPROYECTO]:[DEPARTAMENTO]],4,FALSE)</f>
        <v>#REF!</v>
      </c>
      <c r="AS507">
        <v>12964</v>
      </c>
    </row>
    <row r="508" spans="1:45" ht="54" hidden="1" customHeight="1" x14ac:dyDescent="0.3">
      <c r="A508" s="62">
        <v>8731</v>
      </c>
      <c r="B508" s="5" t="s">
        <v>3384</v>
      </c>
      <c r="C508" s="5">
        <v>5</v>
      </c>
      <c r="D508" s="6" t="s">
        <v>990</v>
      </c>
      <c r="E508" s="7" t="s">
        <v>3213</v>
      </c>
      <c r="F508" s="8" t="s">
        <v>3385</v>
      </c>
      <c r="G508" s="9" t="s">
        <v>51</v>
      </c>
      <c r="H508" s="20" t="s">
        <v>106</v>
      </c>
      <c r="I508" s="10">
        <v>529</v>
      </c>
      <c r="J508" s="11" t="s">
        <v>1718</v>
      </c>
      <c r="K508" s="30" t="s">
        <v>3386</v>
      </c>
      <c r="L508" s="31">
        <v>43594</v>
      </c>
      <c r="M508" s="31">
        <v>43717</v>
      </c>
      <c r="N508" s="32"/>
      <c r="O508" s="32"/>
      <c r="P508" s="20" t="s">
        <v>67</v>
      </c>
      <c r="Q508" s="33">
        <v>1</v>
      </c>
      <c r="R508" s="33">
        <v>1</v>
      </c>
      <c r="S508" s="33">
        <v>0</v>
      </c>
      <c r="T508" s="38"/>
      <c r="U508" s="38"/>
      <c r="V508" s="38">
        <v>44032</v>
      </c>
      <c r="W508" s="38">
        <v>0</v>
      </c>
      <c r="X508" s="38" t="s">
        <v>68</v>
      </c>
      <c r="Y508" s="38">
        <v>0</v>
      </c>
      <c r="Z508" s="38">
        <v>43756</v>
      </c>
      <c r="AA508" s="38">
        <v>0</v>
      </c>
      <c r="AB508" s="38">
        <v>44008</v>
      </c>
      <c r="AC508" s="38">
        <v>44069</v>
      </c>
      <c r="AD508" s="38">
        <v>44069</v>
      </c>
      <c r="AE508" s="20">
        <v>6</v>
      </c>
      <c r="AF508" s="20">
        <v>7</v>
      </c>
      <c r="AG508" s="9" t="s">
        <v>3387</v>
      </c>
      <c r="AH508" s="9" t="s">
        <v>3388</v>
      </c>
      <c r="AI508" s="10" t="s">
        <v>3389</v>
      </c>
      <c r="AJ508" s="46" t="s">
        <v>3390</v>
      </c>
      <c r="AK508" s="47">
        <v>2130459915</v>
      </c>
      <c r="AL508" s="47">
        <v>0</v>
      </c>
      <c r="AM508" s="47">
        <v>2130459915</v>
      </c>
      <c r="AN508" s="47"/>
      <c r="AO508" s="10" t="s">
        <v>1743</v>
      </c>
      <c r="AP508" s="10" t="s">
        <v>1743</v>
      </c>
      <c r="AQ508" t="e">
        <f>VLOOKUP(TCoordinacion[[#This Row],[ID SISTEMA DE INFORMACION]],[1]!ProyectosSGMO[[#All],[IDPROYECTO]:[DEPARTAMENTO]],3,FALSE)</f>
        <v>#REF!</v>
      </c>
      <c r="AR508" t="e">
        <f>VLOOKUP(TCoordinacion[[#This Row],[ID SISTEMA DE INFORMACION]],[1]!ProyectosSGMO[[#All],[IDPROYECTO]:[DEPARTAMENTO]],4,FALSE)</f>
        <v>#REF!</v>
      </c>
      <c r="AS508">
        <v>8731</v>
      </c>
    </row>
    <row r="509" spans="1:45" ht="54" hidden="1" customHeight="1" x14ac:dyDescent="0.3">
      <c r="A509" s="62">
        <v>3177</v>
      </c>
      <c r="B509" s="5" t="s">
        <v>3391</v>
      </c>
      <c r="C509" s="5">
        <v>5</v>
      </c>
      <c r="D509" s="6" t="s">
        <v>990</v>
      </c>
      <c r="E509" s="7" t="s">
        <v>3213</v>
      </c>
      <c r="F509" s="8" t="s">
        <v>3222</v>
      </c>
      <c r="G509" s="9" t="s">
        <v>65</v>
      </c>
      <c r="H509" s="9" t="s">
        <v>65</v>
      </c>
      <c r="I509" s="10">
        <v>305</v>
      </c>
      <c r="J509" s="11" t="s">
        <v>107</v>
      </c>
      <c r="K509" s="30" t="s">
        <v>3392</v>
      </c>
      <c r="L509" s="31">
        <v>43580</v>
      </c>
      <c r="M509" s="31" t="s">
        <v>1037</v>
      </c>
      <c r="N509" s="32"/>
      <c r="O509" s="32"/>
      <c r="P509" s="20" t="s">
        <v>56</v>
      </c>
      <c r="Q509" s="33">
        <v>1</v>
      </c>
      <c r="R509" s="33">
        <v>0.76770000000000005</v>
      </c>
      <c r="S509" s="33">
        <v>-0.23229999999999995</v>
      </c>
      <c r="T509" s="38"/>
      <c r="U509" s="38"/>
      <c r="V509" s="38">
        <v>45066</v>
      </c>
      <c r="W509" s="38">
        <v>45077</v>
      </c>
      <c r="X509" s="38" t="s">
        <v>57</v>
      </c>
      <c r="Y509" s="38">
        <v>44371</v>
      </c>
      <c r="Z509" s="38">
        <v>0</v>
      </c>
      <c r="AA509" s="38">
        <v>44659</v>
      </c>
      <c r="AB509" s="38">
        <v>0</v>
      </c>
      <c r="AC509" s="38">
        <v>0</v>
      </c>
      <c r="AD509" s="38">
        <v>0</v>
      </c>
      <c r="AE509" s="20">
        <v>3</v>
      </c>
      <c r="AF509" s="20">
        <v>7.17</v>
      </c>
      <c r="AG509" s="9" t="s">
        <v>3393</v>
      </c>
      <c r="AH509" s="9" t="s">
        <v>3394</v>
      </c>
      <c r="AI509" s="10" t="s">
        <v>3395</v>
      </c>
      <c r="AJ509" s="46" t="s">
        <v>3396</v>
      </c>
      <c r="AK509" s="47">
        <v>446428572</v>
      </c>
      <c r="AL509" s="47">
        <v>0</v>
      </c>
      <c r="AM509" s="47">
        <v>446428572</v>
      </c>
      <c r="AN509" s="73">
        <v>446428572</v>
      </c>
      <c r="AO509" s="10" t="s">
        <v>3249</v>
      </c>
      <c r="AP509" s="10" t="s">
        <v>3250</v>
      </c>
      <c r="AQ509" t="e">
        <f>VLOOKUP(TCoordinacion[[#This Row],[ID SISTEMA DE INFORMACION]],[1]!ProyectosSGMO[[#All],[IDPROYECTO]:[DEPARTAMENTO]],3,FALSE)</f>
        <v>#REF!</v>
      </c>
      <c r="AR509" t="e">
        <f>VLOOKUP(TCoordinacion[[#This Row],[ID SISTEMA DE INFORMACION]],[1]!ProyectosSGMO[[#All],[IDPROYECTO]:[DEPARTAMENTO]],4,FALSE)</f>
        <v>#REF!</v>
      </c>
      <c r="AS509">
        <v>3177</v>
      </c>
    </row>
    <row r="510" spans="1:45" ht="54" hidden="1" customHeight="1" x14ac:dyDescent="0.3">
      <c r="A510" s="62">
        <v>9608</v>
      </c>
      <c r="B510" s="5" t="s">
        <v>3397</v>
      </c>
      <c r="C510" s="5">
        <v>5</v>
      </c>
      <c r="D510" s="6" t="s">
        <v>990</v>
      </c>
      <c r="E510" s="7" t="s">
        <v>3258</v>
      </c>
      <c r="F510" s="8" t="s">
        <v>3398</v>
      </c>
      <c r="G510" s="9" t="s">
        <v>51</v>
      </c>
      <c r="H510" s="20" t="s">
        <v>106</v>
      </c>
      <c r="I510" s="10">
        <v>354</v>
      </c>
      <c r="J510" s="11" t="s">
        <v>1718</v>
      </c>
      <c r="K510" s="30" t="s">
        <v>3399</v>
      </c>
      <c r="L510" s="31">
        <v>43594</v>
      </c>
      <c r="M510" s="31">
        <v>43644</v>
      </c>
      <c r="N510" s="32"/>
      <c r="O510" s="32"/>
      <c r="P510" s="20" t="s">
        <v>67</v>
      </c>
      <c r="Q510" s="33">
        <v>1</v>
      </c>
      <c r="R510" s="33">
        <v>1</v>
      </c>
      <c r="S510" s="33">
        <v>0</v>
      </c>
      <c r="T510" s="38"/>
      <c r="U510" s="38"/>
      <c r="V510" s="38">
        <v>44058</v>
      </c>
      <c r="W510" s="38">
        <v>0</v>
      </c>
      <c r="X510" s="38" t="s">
        <v>68</v>
      </c>
      <c r="Y510" s="38">
        <v>0</v>
      </c>
      <c r="Z510" s="38">
        <v>43755</v>
      </c>
      <c r="AA510" s="38">
        <v>0</v>
      </c>
      <c r="AB510" s="38">
        <v>43874</v>
      </c>
      <c r="AC510" s="38">
        <v>44127</v>
      </c>
      <c r="AD510" s="38">
        <v>44138</v>
      </c>
      <c r="AE510" s="20">
        <v>6</v>
      </c>
      <c r="AF510" s="20">
        <v>7</v>
      </c>
      <c r="AG510" s="9" t="s">
        <v>3400</v>
      </c>
      <c r="AH510" s="9" t="s">
        <v>3401</v>
      </c>
      <c r="AI510" s="10" t="s">
        <v>3402</v>
      </c>
      <c r="AJ510" s="46" t="s">
        <v>3403</v>
      </c>
      <c r="AK510" s="47">
        <v>939365785</v>
      </c>
      <c r="AL510" s="47">
        <v>0</v>
      </c>
      <c r="AM510" s="47">
        <v>939365785</v>
      </c>
      <c r="AN510" s="72"/>
      <c r="AO510" s="10" t="s">
        <v>1743</v>
      </c>
      <c r="AP510" s="10" t="s">
        <v>1743</v>
      </c>
      <c r="AQ510" t="e">
        <f>VLOOKUP(TCoordinacion[[#This Row],[ID SISTEMA DE INFORMACION]],[1]!ProyectosSGMO[[#All],[IDPROYECTO]:[DEPARTAMENTO]],3,FALSE)</f>
        <v>#REF!</v>
      </c>
      <c r="AR510" t="e">
        <f>VLOOKUP(TCoordinacion[[#This Row],[ID SISTEMA DE INFORMACION]],[1]!ProyectosSGMO[[#All],[IDPROYECTO]:[DEPARTAMENTO]],4,FALSE)</f>
        <v>#REF!</v>
      </c>
      <c r="AS510">
        <v>9608</v>
      </c>
    </row>
    <row r="511" spans="1:45" ht="54" hidden="1" customHeight="1" x14ac:dyDescent="0.3">
      <c r="A511" s="62">
        <v>12965</v>
      </c>
      <c r="B511" s="5" t="s">
        <v>3404</v>
      </c>
      <c r="C511" s="5">
        <v>5</v>
      </c>
      <c r="D511" s="6" t="s">
        <v>990</v>
      </c>
      <c r="E511" s="7" t="s">
        <v>3213</v>
      </c>
      <c r="F511" s="8" t="s">
        <v>3405</v>
      </c>
      <c r="G511" s="9" t="s">
        <v>65</v>
      </c>
      <c r="H511" s="9" t="s">
        <v>65</v>
      </c>
      <c r="I511" s="10">
        <v>454</v>
      </c>
      <c r="J511" s="11" t="s">
        <v>1701</v>
      </c>
      <c r="K511" s="30" t="s">
        <v>1693</v>
      </c>
      <c r="L511" s="31">
        <v>43584</v>
      </c>
      <c r="M511" s="31" t="s">
        <v>1037</v>
      </c>
      <c r="N511" s="32"/>
      <c r="O511" s="32"/>
      <c r="P511" s="20" t="s">
        <v>56</v>
      </c>
      <c r="Q511" s="33">
        <v>0.96330000000000005</v>
      </c>
      <c r="R511" s="33">
        <v>0.53380000000000005</v>
      </c>
      <c r="S511" s="33">
        <v>-0.42949999999999999</v>
      </c>
      <c r="T511" s="38"/>
      <c r="U511" s="38"/>
      <c r="V511" s="38">
        <v>0</v>
      </c>
      <c r="W511" s="38">
        <v>45138</v>
      </c>
      <c r="X511" s="38" t="s">
        <v>57</v>
      </c>
      <c r="Y511" s="38">
        <v>44183</v>
      </c>
      <c r="Z511" s="38">
        <v>44183</v>
      </c>
      <c r="AA511" s="38">
        <v>44498</v>
      </c>
      <c r="AB511" s="38">
        <v>0</v>
      </c>
      <c r="AC511" s="38">
        <v>0</v>
      </c>
      <c r="AD511" s="38">
        <v>0</v>
      </c>
      <c r="AE511" s="20">
        <v>6</v>
      </c>
      <c r="AF511" s="20">
        <v>11.07</v>
      </c>
      <c r="AG511" s="9" t="s">
        <v>3406</v>
      </c>
      <c r="AH511" s="9" t="s">
        <v>3383</v>
      </c>
      <c r="AI511" s="10" t="s">
        <v>3247</v>
      </c>
      <c r="AJ511" s="46" t="s">
        <v>3248</v>
      </c>
      <c r="AK511" s="47">
        <v>927886422</v>
      </c>
      <c r="AL511" s="47">
        <v>140000000</v>
      </c>
      <c r="AM511" s="47">
        <v>1067886422</v>
      </c>
      <c r="AN511" s="49">
        <v>788135593</v>
      </c>
      <c r="AO511" s="10" t="s">
        <v>3249</v>
      </c>
      <c r="AP511" s="10" t="s">
        <v>3250</v>
      </c>
      <c r="AQ511" t="e">
        <f>VLOOKUP(TCoordinacion[[#This Row],[ID SISTEMA DE INFORMACION]],[1]!ProyectosSGMO[[#All],[IDPROYECTO]:[DEPARTAMENTO]],3,FALSE)</f>
        <v>#REF!</v>
      </c>
      <c r="AR511" t="e">
        <f>VLOOKUP(TCoordinacion[[#This Row],[ID SISTEMA DE INFORMACION]],[1]!ProyectosSGMO[[#All],[IDPROYECTO]:[DEPARTAMENTO]],4,FALSE)</f>
        <v>#REF!</v>
      </c>
      <c r="AS511">
        <v>12965</v>
      </c>
    </row>
    <row r="512" spans="1:45" ht="54" hidden="1" customHeight="1" x14ac:dyDescent="0.3">
      <c r="A512" s="63">
        <v>9395</v>
      </c>
      <c r="B512" s="5" t="s">
        <v>3407</v>
      </c>
      <c r="C512" s="5">
        <v>5</v>
      </c>
      <c r="D512" s="6" t="s">
        <v>990</v>
      </c>
      <c r="E512" s="7" t="s">
        <v>3213</v>
      </c>
      <c r="F512" s="8" t="s">
        <v>3408</v>
      </c>
      <c r="G512" s="9" t="s">
        <v>51</v>
      </c>
      <c r="H512" s="20" t="s">
        <v>106</v>
      </c>
      <c r="I512" s="10">
        <v>526</v>
      </c>
      <c r="J512" s="11" t="s">
        <v>1718</v>
      </c>
      <c r="K512" s="30" t="s">
        <v>3409</v>
      </c>
      <c r="L512" s="31">
        <v>43598</v>
      </c>
      <c r="M512" s="31">
        <v>43731</v>
      </c>
      <c r="N512" s="32"/>
      <c r="O512" s="32"/>
      <c r="P512" s="20" t="s">
        <v>67</v>
      </c>
      <c r="Q512" s="33">
        <v>1</v>
      </c>
      <c r="R512" s="33">
        <v>1</v>
      </c>
      <c r="S512" s="33">
        <v>0</v>
      </c>
      <c r="T512" s="38"/>
      <c r="U512" s="38"/>
      <c r="V512" s="38">
        <v>44099</v>
      </c>
      <c r="W512" s="38">
        <v>0</v>
      </c>
      <c r="X512" s="38" t="s">
        <v>68</v>
      </c>
      <c r="Y512" s="38">
        <v>0</v>
      </c>
      <c r="Z512" s="38">
        <v>43787</v>
      </c>
      <c r="AA512" s="38">
        <v>44068</v>
      </c>
      <c r="AB512" s="38">
        <v>44068</v>
      </c>
      <c r="AC512" s="38">
        <v>44239</v>
      </c>
      <c r="AD512" s="38">
        <v>44239</v>
      </c>
      <c r="AE512" s="20">
        <v>5</v>
      </c>
      <c r="AF512" s="20">
        <v>6</v>
      </c>
      <c r="AG512" s="9" t="s">
        <v>3410</v>
      </c>
      <c r="AH512" s="9" t="s">
        <v>3411</v>
      </c>
      <c r="AI512" s="10" t="s">
        <v>3412</v>
      </c>
      <c r="AJ512" s="46" t="s">
        <v>3413</v>
      </c>
      <c r="AK512" s="47">
        <v>1401724158</v>
      </c>
      <c r="AL512" s="47">
        <v>0</v>
      </c>
      <c r="AM512" s="47">
        <v>1401724158</v>
      </c>
      <c r="AN512" s="47"/>
      <c r="AO512" s="10" t="s">
        <v>1743</v>
      </c>
      <c r="AP512" s="10" t="s">
        <v>1743</v>
      </c>
      <c r="AQ512" t="e">
        <f>VLOOKUP(TCoordinacion[[#This Row],[ID SISTEMA DE INFORMACION]],[1]!ProyectosSGMO[[#All],[IDPROYECTO]:[DEPARTAMENTO]],3,FALSE)</f>
        <v>#REF!</v>
      </c>
      <c r="AR512" t="e">
        <f>VLOOKUP(TCoordinacion[[#This Row],[ID SISTEMA DE INFORMACION]],[1]!ProyectosSGMO[[#All],[IDPROYECTO]:[DEPARTAMENTO]],4,FALSE)</f>
        <v>#REF!</v>
      </c>
      <c r="AS512">
        <v>9395</v>
      </c>
    </row>
    <row r="513" spans="1:45" ht="54" hidden="1" customHeight="1" x14ac:dyDescent="0.3">
      <c r="A513" s="63">
        <v>8491</v>
      </c>
      <c r="B513" s="5" t="s">
        <v>3414</v>
      </c>
      <c r="C513" s="5">
        <v>5</v>
      </c>
      <c r="D513" s="6" t="s">
        <v>990</v>
      </c>
      <c r="E513" s="7" t="s">
        <v>3258</v>
      </c>
      <c r="F513" s="8" t="s">
        <v>1886</v>
      </c>
      <c r="G513" s="9" t="s">
        <v>51</v>
      </c>
      <c r="H513" s="20" t="s">
        <v>106</v>
      </c>
      <c r="I513" s="10">
        <v>347</v>
      </c>
      <c r="J513" s="11" t="s">
        <v>1718</v>
      </c>
      <c r="K513" s="30" t="s">
        <v>3415</v>
      </c>
      <c r="L513" s="31">
        <v>43598</v>
      </c>
      <c r="M513" s="31">
        <v>43697</v>
      </c>
      <c r="N513" s="32"/>
      <c r="O513" s="32"/>
      <c r="P513" s="20" t="s">
        <v>67</v>
      </c>
      <c r="Q513" s="33">
        <v>1</v>
      </c>
      <c r="R513" s="33">
        <v>1</v>
      </c>
      <c r="S513" s="33">
        <v>0</v>
      </c>
      <c r="T513" s="38"/>
      <c r="U513" s="38"/>
      <c r="V513" s="38">
        <v>44027</v>
      </c>
      <c r="W513" s="38">
        <v>0</v>
      </c>
      <c r="X513" s="38" t="s">
        <v>68</v>
      </c>
      <c r="Y513" s="38">
        <v>0</v>
      </c>
      <c r="Z513" s="38">
        <v>43735</v>
      </c>
      <c r="AA513" s="38">
        <v>0</v>
      </c>
      <c r="AB513" s="38">
        <v>43903</v>
      </c>
      <c r="AC513" s="38">
        <v>44125</v>
      </c>
      <c r="AD513" s="38">
        <v>44125</v>
      </c>
      <c r="AE513" s="20">
        <v>5</v>
      </c>
      <c r="AF513" s="20">
        <v>0</v>
      </c>
      <c r="AG513" s="9" t="s">
        <v>3416</v>
      </c>
      <c r="AH513" s="9" t="s">
        <v>3417</v>
      </c>
      <c r="AI513" s="10" t="s">
        <v>3402</v>
      </c>
      <c r="AJ513" s="46" t="s">
        <v>3403</v>
      </c>
      <c r="AK513" s="47">
        <v>757507932</v>
      </c>
      <c r="AL513" s="47">
        <v>0</v>
      </c>
      <c r="AM513" s="47">
        <v>757507932</v>
      </c>
      <c r="AN513" s="72"/>
      <c r="AO513" s="10" t="s">
        <v>1743</v>
      </c>
      <c r="AP513" s="10" t="s">
        <v>1743</v>
      </c>
      <c r="AQ513" t="e">
        <f>VLOOKUP(TCoordinacion[[#This Row],[ID SISTEMA DE INFORMACION]],[1]!ProyectosSGMO[[#All],[IDPROYECTO]:[DEPARTAMENTO]],3,FALSE)</f>
        <v>#REF!</v>
      </c>
      <c r="AR513" t="e">
        <f>VLOOKUP(TCoordinacion[[#This Row],[ID SISTEMA DE INFORMACION]],[1]!ProyectosSGMO[[#All],[IDPROYECTO]:[DEPARTAMENTO]],4,FALSE)</f>
        <v>#REF!</v>
      </c>
      <c r="AS513">
        <v>8491</v>
      </c>
    </row>
    <row r="514" spans="1:45" ht="54" hidden="1" customHeight="1" x14ac:dyDescent="0.3">
      <c r="A514" s="62">
        <v>9635</v>
      </c>
      <c r="B514" s="5" t="s">
        <v>3418</v>
      </c>
      <c r="C514" s="5">
        <v>5</v>
      </c>
      <c r="D514" s="6" t="s">
        <v>990</v>
      </c>
      <c r="E514" s="7" t="s">
        <v>3258</v>
      </c>
      <c r="F514" s="8" t="s">
        <v>3419</v>
      </c>
      <c r="G514" s="9" t="s">
        <v>51</v>
      </c>
      <c r="H514" s="20" t="s">
        <v>1754</v>
      </c>
      <c r="I514" s="10">
        <v>477</v>
      </c>
      <c r="J514" s="11" t="s">
        <v>1718</v>
      </c>
      <c r="K514" s="30" t="s">
        <v>3420</v>
      </c>
      <c r="L514" s="31">
        <v>43728</v>
      </c>
      <c r="M514" s="31">
        <v>43328</v>
      </c>
      <c r="N514" s="32"/>
      <c r="O514" s="32"/>
      <c r="P514" s="20" t="s">
        <v>322</v>
      </c>
      <c r="Q514" s="33">
        <v>1</v>
      </c>
      <c r="R514" s="33">
        <v>1</v>
      </c>
      <c r="S514" s="33">
        <v>0</v>
      </c>
      <c r="T514" s="38"/>
      <c r="U514" s="38"/>
      <c r="V514" s="38">
        <v>44902</v>
      </c>
      <c r="W514" s="38">
        <v>44926</v>
      </c>
      <c r="X514" s="38" t="s">
        <v>68</v>
      </c>
      <c r="Y514" s="38">
        <v>44462</v>
      </c>
      <c r="Z514" s="38">
        <v>44462</v>
      </c>
      <c r="AA514" s="38">
        <v>44988</v>
      </c>
      <c r="AB514" s="38">
        <v>44790</v>
      </c>
      <c r="AC514" s="38">
        <v>44988</v>
      </c>
      <c r="AD514" s="38">
        <v>44988</v>
      </c>
      <c r="AE514" s="20">
        <v>4</v>
      </c>
      <c r="AF514" s="20">
        <v>5.17</v>
      </c>
      <c r="AG514" s="9" t="s">
        <v>3421</v>
      </c>
      <c r="AH514" s="9" t="s">
        <v>3422</v>
      </c>
      <c r="AI514" s="10" t="s">
        <v>3423</v>
      </c>
      <c r="AJ514" s="46" t="s">
        <v>3424</v>
      </c>
      <c r="AK514" s="47">
        <v>472257703</v>
      </c>
      <c r="AL514" s="47"/>
      <c r="AM514" s="47">
        <v>472257703</v>
      </c>
      <c r="AN514" s="71">
        <v>472257703</v>
      </c>
      <c r="AO514" s="10" t="s">
        <v>486</v>
      </c>
      <c r="AP514" s="10" t="s">
        <v>126</v>
      </c>
      <c r="AQ514" t="e">
        <f>VLOOKUP(TCoordinacion[[#This Row],[ID SISTEMA DE INFORMACION]],[1]!ProyectosSGMO[[#All],[IDPROYECTO]:[DEPARTAMENTO]],3,FALSE)</f>
        <v>#REF!</v>
      </c>
      <c r="AR514" t="e">
        <f>VLOOKUP(TCoordinacion[[#This Row],[ID SISTEMA DE INFORMACION]],[1]!ProyectosSGMO[[#All],[IDPROYECTO]:[DEPARTAMENTO]],4,FALSE)</f>
        <v>#REF!</v>
      </c>
      <c r="AS514">
        <v>9635</v>
      </c>
    </row>
    <row r="515" spans="1:45" ht="54" hidden="1" customHeight="1" x14ac:dyDescent="0.3">
      <c r="A515" s="62">
        <v>5789</v>
      </c>
      <c r="B515" s="5" t="s">
        <v>3425</v>
      </c>
      <c r="C515" s="5">
        <v>5</v>
      </c>
      <c r="D515" s="6" t="s">
        <v>990</v>
      </c>
      <c r="E515" s="7" t="s">
        <v>3258</v>
      </c>
      <c r="F515" s="8" t="s">
        <v>3426</v>
      </c>
      <c r="G515" s="9" t="s">
        <v>65</v>
      </c>
      <c r="H515" s="9" t="s">
        <v>65</v>
      </c>
      <c r="I515" s="10">
        <v>677</v>
      </c>
      <c r="J515" s="11" t="s">
        <v>1718</v>
      </c>
      <c r="K515" s="30" t="s">
        <v>2009</v>
      </c>
      <c r="L515" s="31">
        <v>43580</v>
      </c>
      <c r="M515" s="31" t="s">
        <v>1037</v>
      </c>
      <c r="N515" s="32"/>
      <c r="O515" s="32"/>
      <c r="P515" s="20" t="s">
        <v>56</v>
      </c>
      <c r="Q515" s="33">
        <v>0.98599999999999999</v>
      </c>
      <c r="R515" s="33">
        <v>0.876</v>
      </c>
      <c r="S515" s="33">
        <v>-0.10999999999999999</v>
      </c>
      <c r="T515" s="38"/>
      <c r="U515" s="38"/>
      <c r="V515" s="38">
        <v>45046</v>
      </c>
      <c r="W515" s="38">
        <v>45046</v>
      </c>
      <c r="X515" s="38" t="s">
        <v>68</v>
      </c>
      <c r="Y515" s="38">
        <v>44644</v>
      </c>
      <c r="Z515" s="38">
        <v>44272</v>
      </c>
      <c r="AA515" s="38">
        <v>0</v>
      </c>
      <c r="AB515" s="38">
        <v>44922</v>
      </c>
      <c r="AC515" s="38">
        <v>0</v>
      </c>
      <c r="AD515" s="38">
        <v>0</v>
      </c>
      <c r="AE515" s="20">
        <v>3</v>
      </c>
      <c r="AF515" s="20">
        <v>4</v>
      </c>
      <c r="AG515" s="9" t="s">
        <v>3427</v>
      </c>
      <c r="AH515" s="9" t="s">
        <v>3428</v>
      </c>
      <c r="AI515" s="10" t="s">
        <v>3429</v>
      </c>
      <c r="AJ515" s="46" t="s">
        <v>3430</v>
      </c>
      <c r="AK515" s="47">
        <v>423670092</v>
      </c>
      <c r="AL515" s="47">
        <v>0</v>
      </c>
      <c r="AM515" s="47">
        <v>423670092</v>
      </c>
      <c r="AN515" s="71">
        <v>423728813</v>
      </c>
      <c r="AO515" s="10" t="s">
        <v>1030</v>
      </c>
      <c r="AP515" s="10" t="s">
        <v>1030</v>
      </c>
      <c r="AQ515" t="e">
        <f>VLOOKUP(TCoordinacion[[#This Row],[ID SISTEMA DE INFORMACION]],[1]!ProyectosSGMO[[#All],[IDPROYECTO]:[DEPARTAMENTO]],3,FALSE)</f>
        <v>#REF!</v>
      </c>
      <c r="AR515" t="e">
        <f>VLOOKUP(TCoordinacion[[#This Row],[ID SISTEMA DE INFORMACION]],[1]!ProyectosSGMO[[#All],[IDPROYECTO]:[DEPARTAMENTO]],4,FALSE)</f>
        <v>#REF!</v>
      </c>
      <c r="AS515">
        <v>5789</v>
      </c>
    </row>
    <row r="516" spans="1:45" ht="54" hidden="1" customHeight="1" x14ac:dyDescent="0.3">
      <c r="A516" s="62">
        <v>9706</v>
      </c>
      <c r="B516" s="5" t="s">
        <v>3431</v>
      </c>
      <c r="C516" s="5">
        <v>5</v>
      </c>
      <c r="D516" s="6" t="s">
        <v>990</v>
      </c>
      <c r="E516" s="7" t="s">
        <v>3258</v>
      </c>
      <c r="F516" s="8" t="s">
        <v>3432</v>
      </c>
      <c r="G516" s="9" t="s">
        <v>51</v>
      </c>
      <c r="H516" s="5" t="s">
        <v>1754</v>
      </c>
      <c r="I516" s="10">
        <v>342</v>
      </c>
      <c r="J516" s="11" t="s">
        <v>1718</v>
      </c>
      <c r="K516" s="30" t="s">
        <v>3433</v>
      </c>
      <c r="L516" s="31">
        <v>43598</v>
      </c>
      <c r="M516" s="31">
        <v>43745</v>
      </c>
      <c r="N516" s="32"/>
      <c r="O516" s="32"/>
      <c r="P516" s="20" t="s">
        <v>67</v>
      </c>
      <c r="Q516" s="33">
        <v>1</v>
      </c>
      <c r="R516" s="33">
        <v>1</v>
      </c>
      <c r="S516" s="33">
        <v>0</v>
      </c>
      <c r="T516" s="38"/>
      <c r="U516" s="38"/>
      <c r="V516" s="38">
        <v>44015</v>
      </c>
      <c r="W516" s="38">
        <v>0</v>
      </c>
      <c r="X516" s="38" t="s">
        <v>68</v>
      </c>
      <c r="Y516" s="38">
        <v>0</v>
      </c>
      <c r="Z516" s="38">
        <v>43775</v>
      </c>
      <c r="AA516" s="38">
        <v>0</v>
      </c>
      <c r="AB516" s="38">
        <v>43901</v>
      </c>
      <c r="AC516" s="38">
        <v>44106</v>
      </c>
      <c r="AD516" s="38">
        <v>44106</v>
      </c>
      <c r="AE516" s="20">
        <v>5</v>
      </c>
      <c r="AF516" s="20">
        <v>5</v>
      </c>
      <c r="AG516" s="9" t="s">
        <v>3400</v>
      </c>
      <c r="AH516" s="9" t="s">
        <v>3434</v>
      </c>
      <c r="AI516" s="10" t="s">
        <v>3435</v>
      </c>
      <c r="AJ516" s="46" t="s">
        <v>3436</v>
      </c>
      <c r="AK516" s="47">
        <v>565245100</v>
      </c>
      <c r="AL516" s="47">
        <v>0</v>
      </c>
      <c r="AM516" s="47">
        <v>565245100</v>
      </c>
      <c r="AN516" s="72"/>
      <c r="AO516" s="10" t="s">
        <v>1743</v>
      </c>
      <c r="AP516" s="10" t="s">
        <v>1743</v>
      </c>
      <c r="AQ516" t="e">
        <f>VLOOKUP(TCoordinacion[[#This Row],[ID SISTEMA DE INFORMACION]],[1]!ProyectosSGMO[[#All],[IDPROYECTO]:[DEPARTAMENTO]],3,FALSE)</f>
        <v>#REF!</v>
      </c>
      <c r="AR516" t="e">
        <f>VLOOKUP(TCoordinacion[[#This Row],[ID SISTEMA DE INFORMACION]],[1]!ProyectosSGMO[[#All],[IDPROYECTO]:[DEPARTAMENTO]],4,FALSE)</f>
        <v>#REF!</v>
      </c>
      <c r="AS516">
        <v>9706</v>
      </c>
    </row>
    <row r="517" spans="1:45" ht="54" hidden="1" customHeight="1" x14ac:dyDescent="0.3">
      <c r="A517" s="62">
        <v>10137</v>
      </c>
      <c r="B517" s="5" t="s">
        <v>3437</v>
      </c>
      <c r="C517" s="5">
        <v>5</v>
      </c>
      <c r="D517" s="6" t="s">
        <v>990</v>
      </c>
      <c r="E517" s="7" t="s">
        <v>3258</v>
      </c>
      <c r="F517" s="8" t="s">
        <v>104</v>
      </c>
      <c r="G517" s="9" t="s">
        <v>51</v>
      </c>
      <c r="H517" s="20" t="s">
        <v>1754</v>
      </c>
      <c r="I517" s="10">
        <v>435</v>
      </c>
      <c r="J517" s="11" t="s">
        <v>1718</v>
      </c>
      <c r="K517" s="30" t="s">
        <v>3438</v>
      </c>
      <c r="L517" s="31">
        <v>43644</v>
      </c>
      <c r="M517" s="31">
        <v>43654</v>
      </c>
      <c r="N517" s="32"/>
      <c r="O517" s="32"/>
      <c r="P517" s="20" t="s">
        <v>67</v>
      </c>
      <c r="Q517" s="33">
        <v>1</v>
      </c>
      <c r="R517" s="33">
        <v>1</v>
      </c>
      <c r="S517" s="33">
        <v>0</v>
      </c>
      <c r="T517" s="38"/>
      <c r="U517" s="38"/>
      <c r="V517" s="38">
        <v>43776</v>
      </c>
      <c r="W517" s="38">
        <v>0</v>
      </c>
      <c r="X517" s="38" t="s">
        <v>68</v>
      </c>
      <c r="Y517" s="38">
        <v>0</v>
      </c>
      <c r="Z517" s="38" t="s">
        <v>3439</v>
      </c>
      <c r="AA517" s="38">
        <v>0</v>
      </c>
      <c r="AB517" s="38" t="s">
        <v>3440</v>
      </c>
      <c r="AC517" s="38">
        <v>0</v>
      </c>
      <c r="AD517" s="38">
        <v>43993</v>
      </c>
      <c r="AE517" s="20">
        <v>4</v>
      </c>
      <c r="AF517" s="20">
        <v>5</v>
      </c>
      <c r="AG517" s="9" t="s">
        <v>3441</v>
      </c>
      <c r="AH517" s="9" t="s">
        <v>3442</v>
      </c>
      <c r="AI517" s="10" t="s">
        <v>3443</v>
      </c>
      <c r="AJ517" s="46" t="s">
        <v>3444</v>
      </c>
      <c r="AK517" s="47">
        <v>1333201411</v>
      </c>
      <c r="AL517" s="47">
        <v>0</v>
      </c>
      <c r="AM517" s="47">
        <v>1333201411</v>
      </c>
      <c r="AN517" s="47">
        <v>1333288622</v>
      </c>
      <c r="AO517" s="10" t="s">
        <v>3445</v>
      </c>
      <c r="AP517" s="10" t="s">
        <v>804</v>
      </c>
      <c r="AQ517" t="e">
        <f>VLOOKUP(TCoordinacion[[#This Row],[ID SISTEMA DE INFORMACION]],[1]!ProyectosSGMO[[#All],[IDPROYECTO]:[DEPARTAMENTO]],3,FALSE)</f>
        <v>#REF!</v>
      </c>
      <c r="AR517" t="e">
        <f>VLOOKUP(TCoordinacion[[#This Row],[ID SISTEMA DE INFORMACION]],[1]!ProyectosSGMO[[#All],[IDPROYECTO]:[DEPARTAMENTO]],4,FALSE)</f>
        <v>#REF!</v>
      </c>
      <c r="AS517">
        <v>10137</v>
      </c>
    </row>
    <row r="518" spans="1:45" ht="54" hidden="1" customHeight="1" x14ac:dyDescent="0.3">
      <c r="A518" s="62">
        <v>7479</v>
      </c>
      <c r="B518" s="5" t="s">
        <v>3446</v>
      </c>
      <c r="C518" s="5">
        <v>5</v>
      </c>
      <c r="D518" s="6" t="s">
        <v>990</v>
      </c>
      <c r="E518" s="7" t="s">
        <v>3213</v>
      </c>
      <c r="F518" s="8" t="s">
        <v>3447</v>
      </c>
      <c r="G518" s="9" t="s">
        <v>65</v>
      </c>
      <c r="H518" s="9" t="s">
        <v>65</v>
      </c>
      <c r="I518" s="10">
        <v>347</v>
      </c>
      <c r="J518" s="11" t="s">
        <v>1701</v>
      </c>
      <c r="K518" s="30" t="s">
        <v>1693</v>
      </c>
      <c r="L518" s="31">
        <v>43580</v>
      </c>
      <c r="M518" s="31" t="s">
        <v>1037</v>
      </c>
      <c r="N518" s="32"/>
      <c r="O518" s="32"/>
      <c r="P518" s="20" t="s">
        <v>67</v>
      </c>
      <c r="Q518" s="33">
        <v>1</v>
      </c>
      <c r="R518" s="33">
        <v>1</v>
      </c>
      <c r="S518" s="33">
        <v>0</v>
      </c>
      <c r="T518" s="38"/>
      <c r="U518" s="38"/>
      <c r="V518" s="38">
        <v>44461</v>
      </c>
      <c r="W518" s="38">
        <v>0</v>
      </c>
      <c r="X518" s="38" t="s">
        <v>68</v>
      </c>
      <c r="Y518" s="38">
        <v>44110</v>
      </c>
      <c r="Z518" s="38">
        <v>44110</v>
      </c>
      <c r="AA518" s="38">
        <v>44179</v>
      </c>
      <c r="AB518" s="38">
        <v>44176</v>
      </c>
      <c r="AC518" s="38">
        <v>44523</v>
      </c>
      <c r="AD518" s="38">
        <v>44523</v>
      </c>
      <c r="AE518" s="20">
        <v>7</v>
      </c>
      <c r="AF518" s="20">
        <v>9.17</v>
      </c>
      <c r="AG518" s="9" t="s">
        <v>3448</v>
      </c>
      <c r="AH518" s="9" t="s">
        <v>3449</v>
      </c>
      <c r="AI518" s="10" t="s">
        <v>3450</v>
      </c>
      <c r="AJ518" s="46" t="s">
        <v>3451</v>
      </c>
      <c r="AK518" s="47">
        <v>421716092</v>
      </c>
      <c r="AL518" s="47">
        <v>0</v>
      </c>
      <c r="AM518" s="47">
        <v>421716092</v>
      </c>
      <c r="AN518" s="47">
        <v>423728814</v>
      </c>
      <c r="AO518" s="10" t="s">
        <v>1565</v>
      </c>
      <c r="AP518" s="10" t="s">
        <v>804</v>
      </c>
      <c r="AQ518" t="e">
        <f>VLOOKUP(TCoordinacion[[#This Row],[ID SISTEMA DE INFORMACION]],[1]!ProyectosSGMO[[#All],[IDPROYECTO]:[DEPARTAMENTO]],3,FALSE)</f>
        <v>#REF!</v>
      </c>
      <c r="AR518" t="e">
        <f>VLOOKUP(TCoordinacion[[#This Row],[ID SISTEMA DE INFORMACION]],[1]!ProyectosSGMO[[#All],[IDPROYECTO]:[DEPARTAMENTO]],4,FALSE)</f>
        <v>#REF!</v>
      </c>
      <c r="AS518">
        <v>7479</v>
      </c>
    </row>
    <row r="519" spans="1:45" ht="54" hidden="1" customHeight="1" x14ac:dyDescent="0.3">
      <c r="A519" s="62">
        <v>8437</v>
      </c>
      <c r="B519" s="5" t="s">
        <v>3452</v>
      </c>
      <c r="C519" s="5">
        <v>5</v>
      </c>
      <c r="D519" s="6" t="s">
        <v>990</v>
      </c>
      <c r="E519" s="7" t="s">
        <v>3258</v>
      </c>
      <c r="F519" s="8" t="s">
        <v>3453</v>
      </c>
      <c r="G519" s="9" t="s">
        <v>51</v>
      </c>
      <c r="H519" s="20" t="s">
        <v>106</v>
      </c>
      <c r="I519" s="10">
        <v>544</v>
      </c>
      <c r="J519" s="11" t="s">
        <v>1718</v>
      </c>
      <c r="K519" s="30" t="s">
        <v>3454</v>
      </c>
      <c r="L519" s="31">
        <v>43594</v>
      </c>
      <c r="M519" s="31">
        <v>43689</v>
      </c>
      <c r="N519" s="32"/>
      <c r="O519" s="32"/>
      <c r="P519" s="20" t="s">
        <v>67</v>
      </c>
      <c r="Q519" s="33">
        <v>1</v>
      </c>
      <c r="R519" s="33">
        <v>1</v>
      </c>
      <c r="S519" s="33">
        <v>0</v>
      </c>
      <c r="T519" s="38"/>
      <c r="U519" s="38"/>
      <c r="V519" s="38">
        <v>43872</v>
      </c>
      <c r="W519" s="38">
        <v>0</v>
      </c>
      <c r="X519" s="38" t="s">
        <v>68</v>
      </c>
      <c r="Y519" s="38">
        <v>0</v>
      </c>
      <c r="Z519" s="38">
        <v>43756</v>
      </c>
      <c r="AA519" s="38">
        <v>0</v>
      </c>
      <c r="AB519" s="38">
        <v>43991</v>
      </c>
      <c r="AC519" s="38">
        <v>0</v>
      </c>
      <c r="AD519" s="38">
        <v>43991</v>
      </c>
      <c r="AE519" s="20">
        <v>6</v>
      </c>
      <c r="AF519" s="20">
        <v>6</v>
      </c>
      <c r="AG519" s="9" t="s">
        <v>3455</v>
      </c>
      <c r="AH519" s="9" t="s">
        <v>3442</v>
      </c>
      <c r="AI519" s="10" t="s">
        <v>3456</v>
      </c>
      <c r="AJ519" s="46" t="s">
        <v>3457</v>
      </c>
      <c r="AK519" s="47">
        <v>1200465708</v>
      </c>
      <c r="AL519" s="47">
        <v>0</v>
      </c>
      <c r="AM519" s="47">
        <v>1200465708</v>
      </c>
      <c r="AN519" s="47"/>
      <c r="AO519" s="10" t="s">
        <v>1743</v>
      </c>
      <c r="AP519" s="10" t="s">
        <v>1743</v>
      </c>
      <c r="AQ519" t="e">
        <f>VLOOKUP(TCoordinacion[[#This Row],[ID SISTEMA DE INFORMACION]],[1]!ProyectosSGMO[[#All],[IDPROYECTO]:[DEPARTAMENTO]],3,FALSE)</f>
        <v>#REF!</v>
      </c>
      <c r="AR519" t="e">
        <f>VLOOKUP(TCoordinacion[[#This Row],[ID SISTEMA DE INFORMACION]],[1]!ProyectosSGMO[[#All],[IDPROYECTO]:[DEPARTAMENTO]],4,FALSE)</f>
        <v>#REF!</v>
      </c>
      <c r="AS519">
        <v>8437</v>
      </c>
    </row>
    <row r="520" spans="1:45" ht="54" hidden="1" customHeight="1" x14ac:dyDescent="0.3">
      <c r="A520" s="62">
        <v>5788</v>
      </c>
      <c r="B520" s="5" t="s">
        <v>3458</v>
      </c>
      <c r="C520" s="5">
        <v>5</v>
      </c>
      <c r="D520" s="6" t="s">
        <v>990</v>
      </c>
      <c r="E520" s="7" t="s">
        <v>3258</v>
      </c>
      <c r="F520" s="8" t="s">
        <v>3459</v>
      </c>
      <c r="G520" s="9" t="s">
        <v>65</v>
      </c>
      <c r="H520" s="9" t="s">
        <v>65</v>
      </c>
      <c r="I520" s="10">
        <v>373</v>
      </c>
      <c r="J520" s="11" t="s">
        <v>1701</v>
      </c>
      <c r="K520" s="30" t="s">
        <v>1693</v>
      </c>
      <c r="L520" s="31">
        <v>43580</v>
      </c>
      <c r="M520" s="31">
        <v>43812</v>
      </c>
      <c r="N520" s="32"/>
      <c r="O520" s="32"/>
      <c r="P520" s="20" t="s">
        <v>68</v>
      </c>
      <c r="Q520" s="33">
        <v>1</v>
      </c>
      <c r="R520" s="33">
        <v>1</v>
      </c>
      <c r="S520" s="33">
        <v>0</v>
      </c>
      <c r="T520" s="38"/>
      <c r="U520" s="38"/>
      <c r="V520" s="38">
        <v>44894</v>
      </c>
      <c r="W520" s="38">
        <v>45016</v>
      </c>
      <c r="X520" s="38" t="s">
        <v>68</v>
      </c>
      <c r="Y520" s="38">
        <v>44398</v>
      </c>
      <c r="Z520" s="38">
        <v>44398</v>
      </c>
      <c r="AA520" s="38">
        <v>44881</v>
      </c>
      <c r="AB520" s="38">
        <v>44880</v>
      </c>
      <c r="AC520" s="38">
        <v>45043</v>
      </c>
      <c r="AD520" s="38">
        <v>0</v>
      </c>
      <c r="AE520" s="20">
        <v>5</v>
      </c>
      <c r="AF520" s="20">
        <v>8.5</v>
      </c>
      <c r="AG520" s="9" t="s">
        <v>3460</v>
      </c>
      <c r="AH520" s="9" t="s">
        <v>3461</v>
      </c>
      <c r="AI520" s="10" t="s">
        <v>3462</v>
      </c>
      <c r="AJ520" s="46" t="s">
        <v>3463</v>
      </c>
      <c r="AK520" s="47">
        <v>840677966</v>
      </c>
      <c r="AL520" s="47">
        <v>0</v>
      </c>
      <c r="AM520" s="47">
        <v>840677966</v>
      </c>
      <c r="AN520" s="71">
        <v>840677966</v>
      </c>
      <c r="AO520" s="10" t="s">
        <v>125</v>
      </c>
      <c r="AP520" s="10" t="s">
        <v>126</v>
      </c>
      <c r="AQ520" t="e">
        <f>VLOOKUP(TCoordinacion[[#This Row],[ID SISTEMA DE INFORMACION]],[1]!ProyectosSGMO[[#All],[IDPROYECTO]:[DEPARTAMENTO]],3,FALSE)</f>
        <v>#REF!</v>
      </c>
      <c r="AR520" t="e">
        <f>VLOOKUP(TCoordinacion[[#This Row],[ID SISTEMA DE INFORMACION]],[1]!ProyectosSGMO[[#All],[IDPROYECTO]:[DEPARTAMENTO]],4,FALSE)</f>
        <v>#REF!</v>
      </c>
      <c r="AS520">
        <v>5788</v>
      </c>
    </row>
    <row r="521" spans="1:45" ht="54" hidden="1" customHeight="1" x14ac:dyDescent="0.3">
      <c r="A521" s="62">
        <v>6732</v>
      </c>
      <c r="B521" s="5" t="s">
        <v>3464</v>
      </c>
      <c r="C521" s="5">
        <v>5</v>
      </c>
      <c r="D521" s="6" t="s">
        <v>990</v>
      </c>
      <c r="E521" s="7" t="s">
        <v>3258</v>
      </c>
      <c r="F521" s="8" t="s">
        <v>3110</v>
      </c>
      <c r="G521" s="9" t="s">
        <v>51</v>
      </c>
      <c r="H521" s="20" t="s">
        <v>106</v>
      </c>
      <c r="I521" s="10">
        <v>395</v>
      </c>
      <c r="J521" s="11" t="s">
        <v>1718</v>
      </c>
      <c r="K521" s="30" t="s">
        <v>3465</v>
      </c>
      <c r="L521" s="31">
        <v>43598</v>
      </c>
      <c r="M521" s="31">
        <v>43717</v>
      </c>
      <c r="N521" s="32"/>
      <c r="O521" s="32"/>
      <c r="P521" s="20" t="s">
        <v>67</v>
      </c>
      <c r="Q521" s="33">
        <v>1</v>
      </c>
      <c r="R521" s="33">
        <v>1</v>
      </c>
      <c r="S521" s="33">
        <v>0</v>
      </c>
      <c r="T521" s="38"/>
      <c r="U521" s="38"/>
      <c r="V521" s="38">
        <v>43848</v>
      </c>
      <c r="W521" s="38">
        <v>44196</v>
      </c>
      <c r="X521" s="38" t="s">
        <v>68</v>
      </c>
      <c r="Y521" s="38">
        <v>0</v>
      </c>
      <c r="Z521" s="38">
        <v>43756</v>
      </c>
      <c r="AA521" s="38">
        <v>0</v>
      </c>
      <c r="AB521" s="38">
        <v>44096</v>
      </c>
      <c r="AC521" s="38">
        <v>0</v>
      </c>
      <c r="AD521" s="38">
        <v>44096</v>
      </c>
      <c r="AE521" s="20">
        <v>4</v>
      </c>
      <c r="AF521" s="20" t="s">
        <v>3466</v>
      </c>
      <c r="AG521" s="9" t="s">
        <v>3467</v>
      </c>
      <c r="AH521" s="9" t="s">
        <v>3468</v>
      </c>
      <c r="AI521" s="10" t="s">
        <v>3469</v>
      </c>
      <c r="AJ521" s="46" t="s">
        <v>3470</v>
      </c>
      <c r="AK521" s="47">
        <v>436348463</v>
      </c>
      <c r="AL521" s="47">
        <v>0</v>
      </c>
      <c r="AM521" s="47">
        <v>436348463</v>
      </c>
      <c r="AN521" s="73">
        <v>436802538</v>
      </c>
      <c r="AO521" s="10" t="s">
        <v>1743</v>
      </c>
      <c r="AP521" s="10" t="s">
        <v>1743</v>
      </c>
      <c r="AQ521" t="e">
        <f>VLOOKUP(TCoordinacion[[#This Row],[ID SISTEMA DE INFORMACION]],[1]!ProyectosSGMO[[#All],[IDPROYECTO]:[DEPARTAMENTO]],3,FALSE)</f>
        <v>#REF!</v>
      </c>
      <c r="AR521" t="e">
        <f>VLOOKUP(TCoordinacion[[#This Row],[ID SISTEMA DE INFORMACION]],[1]!ProyectosSGMO[[#All],[IDPROYECTO]:[DEPARTAMENTO]],4,FALSE)</f>
        <v>#REF!</v>
      </c>
      <c r="AS521">
        <v>6732</v>
      </c>
    </row>
    <row r="522" spans="1:45" ht="54" hidden="1" customHeight="1" x14ac:dyDescent="0.3">
      <c r="A522" s="62">
        <v>9774</v>
      </c>
      <c r="B522" s="5" t="s">
        <v>3471</v>
      </c>
      <c r="C522" s="5">
        <v>5</v>
      </c>
      <c r="D522" s="6" t="s">
        <v>990</v>
      </c>
      <c r="E522" s="7" t="s">
        <v>3258</v>
      </c>
      <c r="F522" s="8" t="s">
        <v>3266</v>
      </c>
      <c r="G522" s="9" t="s">
        <v>51</v>
      </c>
      <c r="H522" s="20" t="s">
        <v>1754</v>
      </c>
      <c r="I522" s="10">
        <v>562</v>
      </c>
      <c r="J522" s="11" t="s">
        <v>1718</v>
      </c>
      <c r="K522" s="30" t="s">
        <v>3472</v>
      </c>
      <c r="L522" s="31">
        <v>43594</v>
      </c>
      <c r="M522" s="31">
        <v>43648</v>
      </c>
      <c r="N522" s="32"/>
      <c r="O522" s="32"/>
      <c r="P522" s="20" t="s">
        <v>67</v>
      </c>
      <c r="Q522" s="33">
        <v>1</v>
      </c>
      <c r="R522" s="33">
        <v>1</v>
      </c>
      <c r="S522" s="33">
        <v>0</v>
      </c>
      <c r="T522" s="38"/>
      <c r="U522" s="38"/>
      <c r="V522" s="38">
        <v>43770</v>
      </c>
      <c r="W522" s="38">
        <v>44196</v>
      </c>
      <c r="X522" s="38" t="s">
        <v>68</v>
      </c>
      <c r="Y522" s="38">
        <v>0</v>
      </c>
      <c r="Z522" s="38">
        <v>43706</v>
      </c>
      <c r="AA522" s="38">
        <v>0</v>
      </c>
      <c r="AB522" s="38">
        <v>43776</v>
      </c>
      <c r="AC522" s="38">
        <v>44033</v>
      </c>
      <c r="AD522" s="38">
        <v>44033</v>
      </c>
      <c r="AE522" s="20">
        <v>6</v>
      </c>
      <c r="AF522" s="20">
        <v>7</v>
      </c>
      <c r="AG522" s="9" t="s">
        <v>3473</v>
      </c>
      <c r="AH522" s="9" t="s">
        <v>3474</v>
      </c>
      <c r="AI522" s="10" t="s">
        <v>3475</v>
      </c>
      <c r="AJ522" s="46" t="s">
        <v>3476</v>
      </c>
      <c r="AK522" s="47">
        <v>559361362</v>
      </c>
      <c r="AL522" s="47">
        <v>0</v>
      </c>
      <c r="AM522" s="47">
        <v>559361362</v>
      </c>
      <c r="AN522" s="72"/>
      <c r="AO522" s="10" t="s">
        <v>1743</v>
      </c>
      <c r="AP522" s="10" t="s">
        <v>1743</v>
      </c>
      <c r="AQ522" t="e">
        <f>VLOOKUP(TCoordinacion[[#This Row],[ID SISTEMA DE INFORMACION]],[1]!ProyectosSGMO[[#All],[IDPROYECTO]:[DEPARTAMENTO]],3,FALSE)</f>
        <v>#REF!</v>
      </c>
      <c r="AR522" t="e">
        <f>VLOOKUP(TCoordinacion[[#This Row],[ID SISTEMA DE INFORMACION]],[1]!ProyectosSGMO[[#All],[IDPROYECTO]:[DEPARTAMENTO]],4,FALSE)</f>
        <v>#REF!</v>
      </c>
      <c r="AS522">
        <v>9774</v>
      </c>
    </row>
    <row r="523" spans="1:45" ht="54" hidden="1" customHeight="1" x14ac:dyDescent="0.3">
      <c r="A523" s="62">
        <v>9684</v>
      </c>
      <c r="B523" s="5" t="s">
        <v>3477</v>
      </c>
      <c r="C523" s="5">
        <v>5</v>
      </c>
      <c r="D523" s="6" t="s">
        <v>990</v>
      </c>
      <c r="E523" s="7" t="s">
        <v>3213</v>
      </c>
      <c r="F523" s="8" t="s">
        <v>3478</v>
      </c>
      <c r="G523" s="9" t="s">
        <v>51</v>
      </c>
      <c r="H523" s="20" t="s">
        <v>1754</v>
      </c>
      <c r="I523" s="10">
        <v>363</v>
      </c>
      <c r="J523" s="11" t="s">
        <v>1718</v>
      </c>
      <c r="K523" s="30" t="s">
        <v>3479</v>
      </c>
      <c r="L523" s="31">
        <v>43740</v>
      </c>
      <c r="M523" s="31">
        <v>43801</v>
      </c>
      <c r="N523" s="32"/>
      <c r="O523" s="32"/>
      <c r="P523" s="20" t="s">
        <v>67</v>
      </c>
      <c r="Q523" s="33">
        <v>1</v>
      </c>
      <c r="R523" s="33">
        <v>1</v>
      </c>
      <c r="S523" s="33">
        <v>0</v>
      </c>
      <c r="T523" s="38"/>
      <c r="U523" s="38"/>
      <c r="V523" s="38">
        <v>44289</v>
      </c>
      <c r="W523" s="38">
        <v>0</v>
      </c>
      <c r="X523" s="38" t="s">
        <v>68</v>
      </c>
      <c r="Y523" s="38">
        <v>44077</v>
      </c>
      <c r="Z523" s="38">
        <v>44077</v>
      </c>
      <c r="AA523" s="38">
        <v>44165</v>
      </c>
      <c r="AB523" s="38">
        <v>44165</v>
      </c>
      <c r="AC523" s="38">
        <v>44421</v>
      </c>
      <c r="AD523" s="38">
        <v>44421</v>
      </c>
      <c r="AE523" s="20">
        <v>4</v>
      </c>
      <c r="AF523" s="20" t="s">
        <v>3480</v>
      </c>
      <c r="AG523" s="9" t="s">
        <v>3481</v>
      </c>
      <c r="AH523" s="9" t="s">
        <v>3482</v>
      </c>
      <c r="AI523" s="10" t="s">
        <v>3483</v>
      </c>
      <c r="AJ523" s="46" t="s">
        <v>3484</v>
      </c>
      <c r="AK523" s="47">
        <v>558580646</v>
      </c>
      <c r="AL523" s="47">
        <v>80591787</v>
      </c>
      <c r="AM523" s="47">
        <v>639172433</v>
      </c>
      <c r="AN523" s="73">
        <v>558859780</v>
      </c>
      <c r="AO523" s="10" t="s">
        <v>3249</v>
      </c>
      <c r="AP523" s="10" t="s">
        <v>3250</v>
      </c>
      <c r="AQ523" t="e">
        <f>VLOOKUP(TCoordinacion[[#This Row],[ID SISTEMA DE INFORMACION]],[1]!ProyectosSGMO[[#All],[IDPROYECTO]:[DEPARTAMENTO]],3,FALSE)</f>
        <v>#REF!</v>
      </c>
      <c r="AR523" t="e">
        <f>VLOOKUP(TCoordinacion[[#This Row],[ID SISTEMA DE INFORMACION]],[1]!ProyectosSGMO[[#All],[IDPROYECTO]:[DEPARTAMENTO]],4,FALSE)</f>
        <v>#REF!</v>
      </c>
      <c r="AS523">
        <v>9684</v>
      </c>
    </row>
    <row r="524" spans="1:45" ht="54" hidden="1" customHeight="1" x14ac:dyDescent="0.3">
      <c r="A524" s="62">
        <v>8526</v>
      </c>
      <c r="B524" s="5" t="s">
        <v>3485</v>
      </c>
      <c r="C524" s="5">
        <v>5</v>
      </c>
      <c r="D524" s="6" t="s">
        <v>990</v>
      </c>
      <c r="E524" s="7" t="s">
        <v>3258</v>
      </c>
      <c r="F524" s="8" t="s">
        <v>3328</v>
      </c>
      <c r="G524" s="9" t="s">
        <v>51</v>
      </c>
      <c r="H524" s="20" t="s">
        <v>106</v>
      </c>
      <c r="I524" s="10">
        <v>531</v>
      </c>
      <c r="J524" s="11" t="s">
        <v>1718</v>
      </c>
      <c r="K524" s="30" t="s">
        <v>3486</v>
      </c>
      <c r="L524" s="31">
        <v>43598</v>
      </c>
      <c r="M524" s="31">
        <v>43717</v>
      </c>
      <c r="N524" s="32"/>
      <c r="O524" s="32"/>
      <c r="P524" s="20" t="s">
        <v>67</v>
      </c>
      <c r="Q524" s="33">
        <v>1</v>
      </c>
      <c r="R524" s="33">
        <v>1</v>
      </c>
      <c r="S524" s="33">
        <v>0</v>
      </c>
      <c r="T524" s="38"/>
      <c r="U524" s="38"/>
      <c r="V524" s="38">
        <v>43838</v>
      </c>
      <c r="W524" s="38">
        <v>44408</v>
      </c>
      <c r="X524" s="38" t="s">
        <v>68</v>
      </c>
      <c r="Y524" s="38">
        <v>0</v>
      </c>
      <c r="Z524" s="38">
        <v>43756</v>
      </c>
      <c r="AA524" s="38">
        <v>0</v>
      </c>
      <c r="AB524" s="38">
        <v>44096</v>
      </c>
      <c r="AC524" s="38">
        <v>0</v>
      </c>
      <c r="AD524" s="38">
        <v>44096</v>
      </c>
      <c r="AE524" s="20">
        <v>4</v>
      </c>
      <c r="AF524" s="20">
        <v>4.5</v>
      </c>
      <c r="AG524" s="9" t="s">
        <v>3487</v>
      </c>
      <c r="AH524" s="9" t="s">
        <v>3474</v>
      </c>
      <c r="AI524" s="10" t="s">
        <v>3488</v>
      </c>
      <c r="AJ524" s="46" t="s">
        <v>3489</v>
      </c>
      <c r="AK524" s="47">
        <v>621050778</v>
      </c>
      <c r="AL524" s="47">
        <v>0</v>
      </c>
      <c r="AM524" s="47">
        <v>621050778</v>
      </c>
      <c r="AN524" s="73">
        <v>621278891</v>
      </c>
      <c r="AO524" s="10" t="s">
        <v>1743</v>
      </c>
      <c r="AP524" s="10" t="s">
        <v>1743</v>
      </c>
      <c r="AQ524" t="e">
        <f>VLOOKUP(TCoordinacion[[#This Row],[ID SISTEMA DE INFORMACION]],[1]!ProyectosSGMO[[#All],[IDPROYECTO]:[DEPARTAMENTO]],3,FALSE)</f>
        <v>#REF!</v>
      </c>
      <c r="AR524" t="e">
        <f>VLOOKUP(TCoordinacion[[#This Row],[ID SISTEMA DE INFORMACION]],[1]!ProyectosSGMO[[#All],[IDPROYECTO]:[DEPARTAMENTO]],4,FALSE)</f>
        <v>#REF!</v>
      </c>
      <c r="AS524">
        <v>8526</v>
      </c>
    </row>
    <row r="525" spans="1:45" ht="54" hidden="1" customHeight="1" x14ac:dyDescent="0.3">
      <c r="A525" s="62">
        <v>5680</v>
      </c>
      <c r="B525" s="5" t="s">
        <v>3490</v>
      </c>
      <c r="C525" s="5">
        <v>5</v>
      </c>
      <c r="D525" s="6" t="s">
        <v>990</v>
      </c>
      <c r="E525" s="7" t="s">
        <v>3213</v>
      </c>
      <c r="F525" s="8" t="s">
        <v>3491</v>
      </c>
      <c r="G525" s="9" t="s">
        <v>65</v>
      </c>
      <c r="H525" s="9" t="s">
        <v>65</v>
      </c>
      <c r="I525" s="10">
        <v>400</v>
      </c>
      <c r="J525" s="11" t="s">
        <v>1701</v>
      </c>
      <c r="K525" s="30" t="s">
        <v>1693</v>
      </c>
      <c r="L525" s="31">
        <v>43580</v>
      </c>
      <c r="M525" s="31" t="s">
        <v>1037</v>
      </c>
      <c r="N525" s="32"/>
      <c r="O525" s="32"/>
      <c r="P525" s="20" t="s">
        <v>67</v>
      </c>
      <c r="Q525" s="33">
        <v>1</v>
      </c>
      <c r="R525" s="33">
        <v>1</v>
      </c>
      <c r="S525" s="33">
        <v>0</v>
      </c>
      <c r="T525" s="38"/>
      <c r="U525" s="38"/>
      <c r="V525" s="38">
        <v>44469</v>
      </c>
      <c r="W525" s="38">
        <v>0</v>
      </c>
      <c r="X525" s="38" t="s">
        <v>68</v>
      </c>
      <c r="Y525" s="38">
        <v>44161</v>
      </c>
      <c r="Z525" s="38">
        <v>44161</v>
      </c>
      <c r="AA525" s="38">
        <v>44440</v>
      </c>
      <c r="AB525" s="38">
        <v>44440</v>
      </c>
      <c r="AC525" s="38">
        <v>44498</v>
      </c>
      <c r="AD525" s="38">
        <v>44489</v>
      </c>
      <c r="AE525" s="20">
        <v>8</v>
      </c>
      <c r="AF525" s="20">
        <v>10.7</v>
      </c>
      <c r="AG525" s="9" t="s">
        <v>3492</v>
      </c>
      <c r="AH525" s="9" t="s">
        <v>3493</v>
      </c>
      <c r="AI525" s="10" t="s">
        <v>3494</v>
      </c>
      <c r="AJ525" s="46" t="s">
        <v>3495</v>
      </c>
      <c r="AK525" s="47">
        <v>1457725959</v>
      </c>
      <c r="AL525" s="47">
        <v>0</v>
      </c>
      <c r="AM525" s="47">
        <v>1457725959</v>
      </c>
      <c r="AN525" s="47">
        <v>1457725959</v>
      </c>
      <c r="AO525" s="10" t="s">
        <v>2816</v>
      </c>
      <c r="AP525" s="10" t="s">
        <v>804</v>
      </c>
      <c r="AQ525" t="e">
        <f>VLOOKUP(TCoordinacion[[#This Row],[ID SISTEMA DE INFORMACION]],[1]!ProyectosSGMO[[#All],[IDPROYECTO]:[DEPARTAMENTO]],3,FALSE)</f>
        <v>#REF!</v>
      </c>
      <c r="AR525" t="e">
        <f>VLOOKUP(TCoordinacion[[#This Row],[ID SISTEMA DE INFORMACION]],[1]!ProyectosSGMO[[#All],[IDPROYECTO]:[DEPARTAMENTO]],4,FALSE)</f>
        <v>#REF!</v>
      </c>
      <c r="AS525">
        <v>5680</v>
      </c>
    </row>
    <row r="526" spans="1:45" ht="54" hidden="1" customHeight="1" x14ac:dyDescent="0.3">
      <c r="A526" s="62">
        <v>9894</v>
      </c>
      <c r="B526" s="5" t="s">
        <v>3496</v>
      </c>
      <c r="C526" s="5">
        <v>5</v>
      </c>
      <c r="D526" s="6" t="s">
        <v>990</v>
      </c>
      <c r="E526" s="7" t="s">
        <v>3320</v>
      </c>
      <c r="F526" s="8" t="s">
        <v>3497</v>
      </c>
      <c r="G526" s="9" t="s">
        <v>51</v>
      </c>
      <c r="H526" s="20" t="s">
        <v>106</v>
      </c>
      <c r="I526" s="10">
        <v>422</v>
      </c>
      <c r="J526" s="11" t="s">
        <v>1718</v>
      </c>
      <c r="K526" s="30" t="s">
        <v>3498</v>
      </c>
      <c r="L526" s="31">
        <v>43599</v>
      </c>
      <c r="M526" s="31">
        <v>44440</v>
      </c>
      <c r="N526" s="32"/>
      <c r="O526" s="32"/>
      <c r="P526" s="20" t="s">
        <v>322</v>
      </c>
      <c r="Q526" s="33">
        <v>1</v>
      </c>
      <c r="R526" s="33">
        <v>0.91149999999999998</v>
      </c>
      <c r="S526" s="33">
        <v>-8.8500000000000023E-2</v>
      </c>
      <c r="T526" s="38"/>
      <c r="U526" s="38"/>
      <c r="V526" s="38">
        <v>44812</v>
      </c>
      <c r="W526" s="38">
        <v>0</v>
      </c>
      <c r="X526" s="38" t="s">
        <v>794</v>
      </c>
      <c r="Y526" s="38">
        <v>44481</v>
      </c>
      <c r="Z526" s="38">
        <v>0</v>
      </c>
      <c r="AA526" s="38">
        <v>44692</v>
      </c>
      <c r="AB526" s="38">
        <v>45028</v>
      </c>
      <c r="AC526" s="38">
        <v>0</v>
      </c>
      <c r="AD526" s="38">
        <v>45028</v>
      </c>
      <c r="AE526" s="20">
        <v>6</v>
      </c>
      <c r="AF526" s="20">
        <v>6</v>
      </c>
      <c r="AG526" s="9" t="s">
        <v>3499</v>
      </c>
      <c r="AH526" s="9" t="s">
        <v>3500</v>
      </c>
      <c r="AI526" s="10" t="s">
        <v>3501</v>
      </c>
      <c r="AJ526" s="46" t="s">
        <v>3502</v>
      </c>
      <c r="AK526" s="47">
        <v>2311084769</v>
      </c>
      <c r="AL526" s="47">
        <v>0</v>
      </c>
      <c r="AM526" s="47">
        <v>2311084769</v>
      </c>
      <c r="AN526" s="49">
        <v>2314965433</v>
      </c>
      <c r="AO526" s="10" t="s">
        <v>1074</v>
      </c>
      <c r="AP526" s="10" t="s">
        <v>1075</v>
      </c>
      <c r="AQ526" t="e">
        <f>VLOOKUP(TCoordinacion[[#This Row],[ID SISTEMA DE INFORMACION]],[1]!ProyectosSGMO[[#All],[IDPROYECTO]:[DEPARTAMENTO]],3,FALSE)</f>
        <v>#REF!</v>
      </c>
      <c r="AR526" t="e">
        <f>VLOOKUP(TCoordinacion[[#This Row],[ID SISTEMA DE INFORMACION]],[1]!ProyectosSGMO[[#All],[IDPROYECTO]:[DEPARTAMENTO]],4,FALSE)</f>
        <v>#REF!</v>
      </c>
      <c r="AS526">
        <v>9894</v>
      </c>
    </row>
    <row r="527" spans="1:45" ht="54" hidden="1" customHeight="1" x14ac:dyDescent="0.3">
      <c r="A527" s="63">
        <v>9801</v>
      </c>
      <c r="B527" s="5" t="s">
        <v>3503</v>
      </c>
      <c r="C527" s="5">
        <v>5</v>
      </c>
      <c r="D527" s="6" t="s">
        <v>990</v>
      </c>
      <c r="E527" s="7" t="s">
        <v>3258</v>
      </c>
      <c r="F527" s="8" t="s">
        <v>3273</v>
      </c>
      <c r="G527" s="9" t="s">
        <v>51</v>
      </c>
      <c r="H527" s="20" t="s">
        <v>106</v>
      </c>
      <c r="I527" s="10">
        <v>443</v>
      </c>
      <c r="J527" s="11" t="s">
        <v>1718</v>
      </c>
      <c r="K527" s="30" t="s">
        <v>3504</v>
      </c>
      <c r="L527" s="31">
        <v>43594</v>
      </c>
      <c r="M527" s="31">
        <v>43668</v>
      </c>
      <c r="N527" s="32"/>
      <c r="O527" s="32"/>
      <c r="P527" s="20" t="s">
        <v>67</v>
      </c>
      <c r="Q527" s="33">
        <v>1</v>
      </c>
      <c r="R527" s="33">
        <v>1</v>
      </c>
      <c r="S527" s="33">
        <v>0</v>
      </c>
      <c r="T527" s="38"/>
      <c r="U527" s="38"/>
      <c r="V527" s="38">
        <v>43790</v>
      </c>
      <c r="W527" s="38">
        <v>0</v>
      </c>
      <c r="X527" s="38" t="s">
        <v>68</v>
      </c>
      <c r="Y527" s="38">
        <v>0</v>
      </c>
      <c r="Z527" s="38">
        <v>43705</v>
      </c>
      <c r="AA527" s="38">
        <v>0</v>
      </c>
      <c r="AB527" s="38">
        <v>43795</v>
      </c>
      <c r="AC527" s="38">
        <v>0</v>
      </c>
      <c r="AD527" s="38">
        <v>43887</v>
      </c>
      <c r="AE527" s="20">
        <v>4</v>
      </c>
      <c r="AF527" s="20" t="s">
        <v>3505</v>
      </c>
      <c r="AG527" s="9" t="s">
        <v>3506</v>
      </c>
      <c r="AH527" s="9" t="s">
        <v>3507</v>
      </c>
      <c r="AI527" s="10" t="s">
        <v>3508</v>
      </c>
      <c r="AJ527" s="46" t="s">
        <v>3509</v>
      </c>
      <c r="AK527" s="47">
        <v>934038806</v>
      </c>
      <c r="AL527" s="47">
        <v>0</v>
      </c>
      <c r="AM527" s="47">
        <v>934038806</v>
      </c>
      <c r="AN527" s="72"/>
      <c r="AO527" s="10" t="s">
        <v>1743</v>
      </c>
      <c r="AP527" s="10" t="s">
        <v>1743</v>
      </c>
      <c r="AQ527" t="e">
        <f>VLOOKUP(TCoordinacion[[#This Row],[ID SISTEMA DE INFORMACION]],[1]!ProyectosSGMO[[#All],[IDPROYECTO]:[DEPARTAMENTO]],3,FALSE)</f>
        <v>#REF!</v>
      </c>
      <c r="AR527" t="e">
        <f>VLOOKUP(TCoordinacion[[#This Row],[ID SISTEMA DE INFORMACION]],[1]!ProyectosSGMO[[#All],[IDPROYECTO]:[DEPARTAMENTO]],4,FALSE)</f>
        <v>#REF!</v>
      </c>
      <c r="AS527">
        <v>9801</v>
      </c>
    </row>
    <row r="528" spans="1:45" ht="54" hidden="1" customHeight="1" x14ac:dyDescent="0.3">
      <c r="A528" s="62">
        <v>9535</v>
      </c>
      <c r="B528" s="5" t="s">
        <v>3510</v>
      </c>
      <c r="C528" s="5">
        <v>5</v>
      </c>
      <c r="D528" s="6" t="s">
        <v>990</v>
      </c>
      <c r="E528" s="7" t="s">
        <v>3258</v>
      </c>
      <c r="F528" s="8" t="s">
        <v>3511</v>
      </c>
      <c r="G528" s="9" t="s">
        <v>51</v>
      </c>
      <c r="H528" s="20" t="s">
        <v>1754</v>
      </c>
      <c r="I528" s="10">
        <v>427</v>
      </c>
      <c r="J528" s="11" t="s">
        <v>1718</v>
      </c>
      <c r="K528" s="30" t="s">
        <v>3512</v>
      </c>
      <c r="L528" s="31">
        <v>43594</v>
      </c>
      <c r="M528" s="31">
        <v>43644</v>
      </c>
      <c r="N528" s="32"/>
      <c r="O528" s="32"/>
      <c r="P528" s="20" t="s">
        <v>67</v>
      </c>
      <c r="Q528" s="33">
        <v>1</v>
      </c>
      <c r="R528" s="33">
        <v>1</v>
      </c>
      <c r="S528" s="33">
        <v>0</v>
      </c>
      <c r="T528" s="38"/>
      <c r="U528" s="38"/>
      <c r="V528" s="38">
        <v>43826</v>
      </c>
      <c r="W528" s="38">
        <v>44196</v>
      </c>
      <c r="X528" s="38" t="s">
        <v>68</v>
      </c>
      <c r="Y528" s="38">
        <v>0</v>
      </c>
      <c r="Z528" s="38">
        <v>43690</v>
      </c>
      <c r="AA528" s="38">
        <v>0</v>
      </c>
      <c r="AB528" s="38">
        <v>43803</v>
      </c>
      <c r="AC528" s="38">
        <v>44034</v>
      </c>
      <c r="AD528" s="38">
        <v>44034</v>
      </c>
      <c r="AE528" s="20">
        <v>6</v>
      </c>
      <c r="AF528" s="20">
        <v>7.5</v>
      </c>
      <c r="AG528" s="9" t="s">
        <v>3513</v>
      </c>
      <c r="AH528" s="9" t="s">
        <v>3474</v>
      </c>
      <c r="AI528" s="10" t="s">
        <v>3514</v>
      </c>
      <c r="AJ528" s="46" t="s">
        <v>3515</v>
      </c>
      <c r="AK528" s="47">
        <v>706182731</v>
      </c>
      <c r="AL528" s="47">
        <v>20350579</v>
      </c>
      <c r="AM528" s="47">
        <v>726533310</v>
      </c>
      <c r="AN528" s="72"/>
      <c r="AO528" s="10" t="s">
        <v>1743</v>
      </c>
      <c r="AP528" s="10" t="s">
        <v>1743</v>
      </c>
      <c r="AQ528" t="e">
        <f>VLOOKUP(TCoordinacion[[#This Row],[ID SISTEMA DE INFORMACION]],[1]!ProyectosSGMO[[#All],[IDPROYECTO]:[DEPARTAMENTO]],3,FALSE)</f>
        <v>#REF!</v>
      </c>
      <c r="AR528" t="e">
        <f>VLOOKUP(TCoordinacion[[#This Row],[ID SISTEMA DE INFORMACION]],[1]!ProyectosSGMO[[#All],[IDPROYECTO]:[DEPARTAMENTO]],4,FALSE)</f>
        <v>#REF!</v>
      </c>
      <c r="AS528">
        <v>9535</v>
      </c>
    </row>
    <row r="529" spans="1:45" ht="54" hidden="1" customHeight="1" x14ac:dyDescent="0.3">
      <c r="A529" s="63">
        <v>9444</v>
      </c>
      <c r="B529" s="5" t="s">
        <v>3516</v>
      </c>
      <c r="C529" s="5">
        <v>5</v>
      </c>
      <c r="D529" s="6" t="s">
        <v>990</v>
      </c>
      <c r="E529" s="7" t="s">
        <v>3258</v>
      </c>
      <c r="F529" s="8" t="s">
        <v>3511</v>
      </c>
      <c r="G529" s="9" t="s">
        <v>51</v>
      </c>
      <c r="H529" s="20" t="s">
        <v>1754</v>
      </c>
      <c r="I529" s="10">
        <v>433</v>
      </c>
      <c r="J529" s="11" t="s">
        <v>1718</v>
      </c>
      <c r="K529" s="30" t="s">
        <v>3517</v>
      </c>
      <c r="L529" s="31">
        <v>43594</v>
      </c>
      <c r="M529" s="31">
        <v>43644</v>
      </c>
      <c r="N529" s="32"/>
      <c r="O529" s="32"/>
      <c r="P529" s="20" t="s">
        <v>67</v>
      </c>
      <c r="Q529" s="33">
        <v>1</v>
      </c>
      <c r="R529" s="33">
        <v>1</v>
      </c>
      <c r="S529" s="33">
        <v>0</v>
      </c>
      <c r="T529" s="38"/>
      <c r="U529" s="38"/>
      <c r="V529" s="38">
        <v>43796</v>
      </c>
      <c r="W529" s="38">
        <v>0</v>
      </c>
      <c r="X529" s="38" t="s">
        <v>68</v>
      </c>
      <c r="Y529" s="38">
        <v>0</v>
      </c>
      <c r="Z529" s="38">
        <v>43690</v>
      </c>
      <c r="AA529" s="38">
        <v>0</v>
      </c>
      <c r="AB529" s="38">
        <v>43802</v>
      </c>
      <c r="AC529" s="38">
        <v>44034</v>
      </c>
      <c r="AD529" s="38">
        <v>44034</v>
      </c>
      <c r="AE529" s="20">
        <v>6</v>
      </c>
      <c r="AF529" s="20">
        <v>7.5</v>
      </c>
      <c r="AG529" s="9" t="s">
        <v>3518</v>
      </c>
      <c r="AH529" s="9" t="s">
        <v>3519</v>
      </c>
      <c r="AI529" s="10" t="s">
        <v>3514</v>
      </c>
      <c r="AJ529" s="46" t="s">
        <v>3515</v>
      </c>
      <c r="AK529" s="47">
        <v>724141376</v>
      </c>
      <c r="AL529" s="47">
        <v>20205200</v>
      </c>
      <c r="AM529" s="47">
        <v>744346576</v>
      </c>
      <c r="AN529" s="72"/>
      <c r="AO529" s="10" t="s">
        <v>1743</v>
      </c>
      <c r="AP529" s="10" t="s">
        <v>1743</v>
      </c>
      <c r="AQ529" t="e">
        <f>VLOOKUP(TCoordinacion[[#This Row],[ID SISTEMA DE INFORMACION]],[1]!ProyectosSGMO[[#All],[IDPROYECTO]:[DEPARTAMENTO]],3,FALSE)</f>
        <v>#REF!</v>
      </c>
      <c r="AR529" t="e">
        <f>VLOOKUP(TCoordinacion[[#This Row],[ID SISTEMA DE INFORMACION]],[1]!ProyectosSGMO[[#All],[IDPROYECTO]:[DEPARTAMENTO]],4,FALSE)</f>
        <v>#REF!</v>
      </c>
      <c r="AS529">
        <v>9444</v>
      </c>
    </row>
    <row r="530" spans="1:45" ht="54" hidden="1" customHeight="1" x14ac:dyDescent="0.3">
      <c r="A530" s="62">
        <v>9819</v>
      </c>
      <c r="B530" s="5" t="s">
        <v>3520</v>
      </c>
      <c r="C530" s="5">
        <v>5</v>
      </c>
      <c r="D530" s="6" t="s">
        <v>990</v>
      </c>
      <c r="E530" s="7" t="s">
        <v>3258</v>
      </c>
      <c r="F530" s="8" t="s">
        <v>3521</v>
      </c>
      <c r="G530" s="9" t="s">
        <v>51</v>
      </c>
      <c r="H530" s="20" t="s">
        <v>106</v>
      </c>
      <c r="I530" s="10">
        <v>448</v>
      </c>
      <c r="J530" s="11" t="s">
        <v>1718</v>
      </c>
      <c r="K530" s="30" t="s">
        <v>3522</v>
      </c>
      <c r="L530" s="31">
        <v>43594</v>
      </c>
      <c r="M530" s="31">
        <v>43654</v>
      </c>
      <c r="N530" s="32"/>
      <c r="O530" s="32"/>
      <c r="P530" s="20" t="s">
        <v>67</v>
      </c>
      <c r="Q530" s="33">
        <v>1</v>
      </c>
      <c r="R530" s="33">
        <v>1</v>
      </c>
      <c r="S530" s="33">
        <v>0</v>
      </c>
      <c r="T530" s="38"/>
      <c r="U530" s="38"/>
      <c r="V530" s="38">
        <v>43777</v>
      </c>
      <c r="W530" s="38">
        <v>0</v>
      </c>
      <c r="X530" s="38" t="s">
        <v>68</v>
      </c>
      <c r="Y530" s="38">
        <v>0</v>
      </c>
      <c r="Z530" s="38">
        <v>43691</v>
      </c>
      <c r="AA530" s="38">
        <v>0</v>
      </c>
      <c r="AB530" s="38">
        <v>43789</v>
      </c>
      <c r="AC530" s="38">
        <v>0</v>
      </c>
      <c r="AD530" s="38">
        <v>44001</v>
      </c>
      <c r="AE530" s="20">
        <v>4</v>
      </c>
      <c r="AF530" s="20" t="s">
        <v>3523</v>
      </c>
      <c r="AG530" s="9" t="s">
        <v>3524</v>
      </c>
      <c r="AH530" s="9" t="s">
        <v>3519</v>
      </c>
      <c r="AI530" s="10" t="s">
        <v>3525</v>
      </c>
      <c r="AJ530" s="46" t="s">
        <v>3526</v>
      </c>
      <c r="AK530" s="47">
        <v>716857740</v>
      </c>
      <c r="AL530" s="47">
        <v>0</v>
      </c>
      <c r="AM530" s="47">
        <v>716857740</v>
      </c>
      <c r="AN530" s="47"/>
      <c r="AO530" s="10" t="s">
        <v>1743</v>
      </c>
      <c r="AP530" s="10" t="s">
        <v>1743</v>
      </c>
      <c r="AQ530" t="e">
        <f>VLOOKUP(TCoordinacion[[#This Row],[ID SISTEMA DE INFORMACION]],[1]!ProyectosSGMO[[#All],[IDPROYECTO]:[DEPARTAMENTO]],3,FALSE)</f>
        <v>#REF!</v>
      </c>
      <c r="AR530" t="e">
        <f>VLOOKUP(TCoordinacion[[#This Row],[ID SISTEMA DE INFORMACION]],[1]!ProyectosSGMO[[#All],[IDPROYECTO]:[DEPARTAMENTO]],4,FALSE)</f>
        <v>#REF!</v>
      </c>
      <c r="AS530">
        <v>9819</v>
      </c>
    </row>
    <row r="531" spans="1:45" ht="54" hidden="1" customHeight="1" x14ac:dyDescent="0.3">
      <c r="A531" s="62">
        <v>9368</v>
      </c>
      <c r="B531" s="5" t="s">
        <v>3527</v>
      </c>
      <c r="C531" s="5">
        <v>5</v>
      </c>
      <c r="D531" s="6" t="s">
        <v>990</v>
      </c>
      <c r="E531" s="7" t="s">
        <v>3258</v>
      </c>
      <c r="F531" s="8" t="s">
        <v>3528</v>
      </c>
      <c r="G531" s="9" t="s">
        <v>51</v>
      </c>
      <c r="H531" s="20" t="s">
        <v>106</v>
      </c>
      <c r="I531" s="10">
        <v>430</v>
      </c>
      <c r="J531" s="11" t="s">
        <v>1718</v>
      </c>
      <c r="K531" s="30" t="s">
        <v>3529</v>
      </c>
      <c r="L531" s="31">
        <v>43594</v>
      </c>
      <c r="M531" s="31">
        <v>43654</v>
      </c>
      <c r="N531" s="32"/>
      <c r="O531" s="32"/>
      <c r="P531" s="20" t="s">
        <v>67</v>
      </c>
      <c r="Q531" s="33">
        <v>1</v>
      </c>
      <c r="R531" s="33">
        <v>1</v>
      </c>
      <c r="S531" s="33">
        <v>0</v>
      </c>
      <c r="T531" s="38"/>
      <c r="U531" s="38"/>
      <c r="V531" s="38">
        <v>43776</v>
      </c>
      <c r="W531" s="38">
        <v>0</v>
      </c>
      <c r="X531" s="38" t="s">
        <v>68</v>
      </c>
      <c r="Y531" s="38">
        <v>0</v>
      </c>
      <c r="Z531" s="38">
        <v>43686</v>
      </c>
      <c r="AA531" s="38">
        <v>0</v>
      </c>
      <c r="AB531" s="38">
        <v>43803</v>
      </c>
      <c r="AC531" s="38">
        <v>44169</v>
      </c>
      <c r="AD531" s="38">
        <v>44169</v>
      </c>
      <c r="AE531" s="20">
        <v>5</v>
      </c>
      <c r="AF531" s="20" t="s">
        <v>3530</v>
      </c>
      <c r="AG531" s="9" t="s">
        <v>3531</v>
      </c>
      <c r="AH531" s="9" t="s">
        <v>3532</v>
      </c>
      <c r="AI531" s="10" t="s">
        <v>3311</v>
      </c>
      <c r="AJ531" s="46" t="s">
        <v>3312</v>
      </c>
      <c r="AK531" s="47">
        <v>664188522</v>
      </c>
      <c r="AL531" s="47">
        <v>0</v>
      </c>
      <c r="AM531" s="47">
        <v>664188522</v>
      </c>
      <c r="AN531" s="72"/>
      <c r="AO531" s="10" t="s">
        <v>1743</v>
      </c>
      <c r="AP531" s="10" t="s">
        <v>1743</v>
      </c>
      <c r="AQ531" t="e">
        <f>VLOOKUP(TCoordinacion[[#This Row],[ID SISTEMA DE INFORMACION]],[1]!ProyectosSGMO[[#All],[IDPROYECTO]:[DEPARTAMENTO]],3,FALSE)</f>
        <v>#REF!</v>
      </c>
      <c r="AR531" t="e">
        <f>VLOOKUP(TCoordinacion[[#This Row],[ID SISTEMA DE INFORMACION]],[1]!ProyectosSGMO[[#All],[IDPROYECTO]:[DEPARTAMENTO]],4,FALSE)</f>
        <v>#REF!</v>
      </c>
      <c r="AS531">
        <v>9368</v>
      </c>
    </row>
    <row r="532" spans="1:45" ht="54" hidden="1" customHeight="1" x14ac:dyDescent="0.3">
      <c r="A532" s="62">
        <v>9967</v>
      </c>
      <c r="B532" s="5" t="s">
        <v>3533</v>
      </c>
      <c r="C532" s="5">
        <v>5</v>
      </c>
      <c r="D532" s="6" t="s">
        <v>990</v>
      </c>
      <c r="E532" s="7" t="s">
        <v>3258</v>
      </c>
      <c r="F532" s="8" t="s">
        <v>3534</v>
      </c>
      <c r="G532" s="9" t="s">
        <v>51</v>
      </c>
      <c r="H532" s="20" t="s">
        <v>1754</v>
      </c>
      <c r="I532" s="10">
        <v>376</v>
      </c>
      <c r="J532" s="11" t="s">
        <v>1718</v>
      </c>
      <c r="K532" s="30" t="s">
        <v>3535</v>
      </c>
      <c r="L532" s="31">
        <v>43594</v>
      </c>
      <c r="M532" s="31">
        <v>44054</v>
      </c>
      <c r="N532" s="32"/>
      <c r="O532" s="32"/>
      <c r="P532" s="20" t="s">
        <v>67</v>
      </c>
      <c r="Q532" s="33">
        <v>1</v>
      </c>
      <c r="R532" s="33">
        <v>1</v>
      </c>
      <c r="S532" s="33">
        <v>0</v>
      </c>
      <c r="T532" s="38"/>
      <c r="U532" s="38"/>
      <c r="V532" s="38">
        <v>44266</v>
      </c>
      <c r="W532" s="38">
        <v>0</v>
      </c>
      <c r="X532" s="38" t="s">
        <v>68</v>
      </c>
      <c r="Y532" s="38">
        <v>44103</v>
      </c>
      <c r="Z532" s="38">
        <v>44103</v>
      </c>
      <c r="AA532" s="38">
        <v>44194</v>
      </c>
      <c r="AB532" s="38">
        <v>44223</v>
      </c>
      <c r="AC532" s="38">
        <v>0</v>
      </c>
      <c r="AD532" s="38">
        <v>44295</v>
      </c>
      <c r="AE532" s="20">
        <v>6</v>
      </c>
      <c r="AF532" s="20">
        <v>7</v>
      </c>
      <c r="AG532" s="9" t="s">
        <v>3400</v>
      </c>
      <c r="AH532" s="9" t="s">
        <v>3290</v>
      </c>
      <c r="AI532" s="10" t="s">
        <v>3536</v>
      </c>
      <c r="AJ532" s="46" t="s">
        <v>3537</v>
      </c>
      <c r="AK532" s="47">
        <v>747646790</v>
      </c>
      <c r="AL532" s="47">
        <v>0</v>
      </c>
      <c r="AM532" s="47">
        <v>747646790</v>
      </c>
      <c r="AN532" s="47"/>
      <c r="AO532" s="10" t="s">
        <v>1751</v>
      </c>
      <c r="AP532" s="10" t="s">
        <v>1751</v>
      </c>
      <c r="AQ532" t="e">
        <f>VLOOKUP(TCoordinacion[[#This Row],[ID SISTEMA DE INFORMACION]],[1]!ProyectosSGMO[[#All],[IDPROYECTO]:[DEPARTAMENTO]],3,FALSE)</f>
        <v>#REF!</v>
      </c>
      <c r="AR532" t="e">
        <f>VLOOKUP(TCoordinacion[[#This Row],[ID SISTEMA DE INFORMACION]],[1]!ProyectosSGMO[[#All],[IDPROYECTO]:[DEPARTAMENTO]],4,FALSE)</f>
        <v>#REF!</v>
      </c>
      <c r="AS532">
        <v>9967</v>
      </c>
    </row>
    <row r="533" spans="1:45" ht="54" hidden="1" customHeight="1" x14ac:dyDescent="0.3">
      <c r="A533" s="62">
        <v>8389</v>
      </c>
      <c r="B533" s="5" t="s">
        <v>3538</v>
      </c>
      <c r="C533" s="5">
        <v>5</v>
      </c>
      <c r="D533" s="6" t="s">
        <v>990</v>
      </c>
      <c r="E533" s="7" t="s">
        <v>3258</v>
      </c>
      <c r="F533" s="8" t="s">
        <v>3280</v>
      </c>
      <c r="G533" s="9" t="s">
        <v>51</v>
      </c>
      <c r="H533" s="20" t="s">
        <v>106</v>
      </c>
      <c r="I533" s="10">
        <v>429</v>
      </c>
      <c r="J533" s="11" t="s">
        <v>1718</v>
      </c>
      <c r="K533" s="30" t="s">
        <v>3539</v>
      </c>
      <c r="L533" s="31">
        <v>43594</v>
      </c>
      <c r="M533" s="31">
        <v>43717</v>
      </c>
      <c r="N533" s="32"/>
      <c r="O533" s="32"/>
      <c r="P533" s="20" t="s">
        <v>67</v>
      </c>
      <c r="Q533" s="33">
        <v>1</v>
      </c>
      <c r="R533" s="33">
        <v>1</v>
      </c>
      <c r="S533" s="33">
        <v>0</v>
      </c>
      <c r="T533" s="38"/>
      <c r="U533" s="38"/>
      <c r="V533" s="38">
        <v>43838</v>
      </c>
      <c r="W533" s="38">
        <v>44196</v>
      </c>
      <c r="X533" s="38" t="s">
        <v>68</v>
      </c>
      <c r="Y533" s="38">
        <v>0</v>
      </c>
      <c r="Z533" s="38">
        <v>43767</v>
      </c>
      <c r="AA533" s="38">
        <v>0</v>
      </c>
      <c r="AB533" s="38" t="s">
        <v>3540</v>
      </c>
      <c r="AC533" s="38">
        <v>0</v>
      </c>
      <c r="AD533" s="38" t="s">
        <v>3540</v>
      </c>
      <c r="AE533" s="20">
        <v>4</v>
      </c>
      <c r="AF533" s="20">
        <v>4</v>
      </c>
      <c r="AG533" s="9" t="s">
        <v>3541</v>
      </c>
      <c r="AH533" s="9" t="s">
        <v>3542</v>
      </c>
      <c r="AI533" s="10" t="s">
        <v>3543</v>
      </c>
      <c r="AJ533" s="46" t="s">
        <v>3544</v>
      </c>
      <c r="AK533" s="47">
        <v>743302380</v>
      </c>
      <c r="AL533" s="47">
        <v>0</v>
      </c>
      <c r="AM533" s="47">
        <v>743302380</v>
      </c>
      <c r="AN533" s="48">
        <v>743302380</v>
      </c>
      <c r="AO533" s="10" t="s">
        <v>1041</v>
      </c>
      <c r="AP533" s="10" t="s">
        <v>126</v>
      </c>
      <c r="AQ533" t="e">
        <f>VLOOKUP(TCoordinacion[[#This Row],[ID SISTEMA DE INFORMACION]],[1]!ProyectosSGMO[[#All],[IDPROYECTO]:[DEPARTAMENTO]],3,FALSE)</f>
        <v>#REF!</v>
      </c>
      <c r="AR533" t="e">
        <f>VLOOKUP(TCoordinacion[[#This Row],[ID SISTEMA DE INFORMACION]],[1]!ProyectosSGMO[[#All],[IDPROYECTO]:[DEPARTAMENTO]],4,FALSE)</f>
        <v>#REF!</v>
      </c>
      <c r="AS533">
        <v>8389</v>
      </c>
    </row>
    <row r="534" spans="1:45" ht="54" hidden="1" customHeight="1" x14ac:dyDescent="0.3">
      <c r="A534" s="62">
        <v>9461</v>
      </c>
      <c r="B534" s="5" t="s">
        <v>3545</v>
      </c>
      <c r="C534" s="5">
        <v>5</v>
      </c>
      <c r="D534" s="6" t="s">
        <v>990</v>
      </c>
      <c r="E534" s="7" t="s">
        <v>3213</v>
      </c>
      <c r="F534" s="8" t="s">
        <v>3546</v>
      </c>
      <c r="G534" s="9" t="s">
        <v>51</v>
      </c>
      <c r="H534" s="20" t="s">
        <v>106</v>
      </c>
      <c r="I534" s="10">
        <v>671</v>
      </c>
      <c r="J534" s="11" t="s">
        <v>1718</v>
      </c>
      <c r="K534" s="30" t="s">
        <v>3547</v>
      </c>
      <c r="L534" s="31">
        <v>43598</v>
      </c>
      <c r="M534" s="31">
        <v>43825</v>
      </c>
      <c r="N534" s="32"/>
      <c r="O534" s="32"/>
      <c r="P534" s="20" t="s">
        <v>433</v>
      </c>
      <c r="Q534" s="33">
        <v>1</v>
      </c>
      <c r="R534" s="33">
        <v>0.96</v>
      </c>
      <c r="S534" s="33">
        <v>-4.0000000000000036E-2</v>
      </c>
      <c r="T534" s="38"/>
      <c r="U534" s="38"/>
      <c r="V534" s="38">
        <v>44757</v>
      </c>
      <c r="W534" s="38">
        <v>44773</v>
      </c>
      <c r="X534" s="38" t="s">
        <v>68</v>
      </c>
      <c r="Y534" s="38">
        <v>0</v>
      </c>
      <c r="Z534" s="38">
        <v>43882</v>
      </c>
      <c r="AA534" s="38">
        <v>44180</v>
      </c>
      <c r="AB534" s="38">
        <v>44180</v>
      </c>
      <c r="AC534" s="38">
        <v>44890</v>
      </c>
      <c r="AD534" s="38">
        <v>44890</v>
      </c>
      <c r="AE534" s="20">
        <v>6</v>
      </c>
      <c r="AF534" s="20" t="s">
        <v>3548</v>
      </c>
      <c r="AG534" s="9" t="s">
        <v>3549</v>
      </c>
      <c r="AH534" s="9" t="s">
        <v>3550</v>
      </c>
      <c r="AI534" s="10" t="s">
        <v>3551</v>
      </c>
      <c r="AJ534" s="46" t="s">
        <v>3552</v>
      </c>
      <c r="AK534" s="47">
        <v>1495806706</v>
      </c>
      <c r="AL534" s="47">
        <v>0</v>
      </c>
      <c r="AM534" s="47">
        <v>1495806706</v>
      </c>
      <c r="AN534" s="73">
        <v>1496320350</v>
      </c>
      <c r="AO534" s="10" t="s">
        <v>3249</v>
      </c>
      <c r="AP534" s="10" t="s">
        <v>3250</v>
      </c>
      <c r="AQ534" t="e">
        <f>VLOOKUP(TCoordinacion[[#This Row],[ID SISTEMA DE INFORMACION]],[1]!ProyectosSGMO[[#All],[IDPROYECTO]:[DEPARTAMENTO]],3,FALSE)</f>
        <v>#REF!</v>
      </c>
      <c r="AR534" t="e">
        <f>VLOOKUP(TCoordinacion[[#This Row],[ID SISTEMA DE INFORMACION]],[1]!ProyectosSGMO[[#All],[IDPROYECTO]:[DEPARTAMENTO]],4,FALSE)</f>
        <v>#REF!</v>
      </c>
      <c r="AS534">
        <v>9461</v>
      </c>
    </row>
    <row r="535" spans="1:45" ht="54" hidden="1" customHeight="1" x14ac:dyDescent="0.3">
      <c r="A535" s="62">
        <v>9289</v>
      </c>
      <c r="B535" s="5" t="s">
        <v>3553</v>
      </c>
      <c r="C535" s="5">
        <v>5</v>
      </c>
      <c r="D535" s="6" t="s">
        <v>990</v>
      </c>
      <c r="E535" s="7" t="s">
        <v>3258</v>
      </c>
      <c r="F535" s="8" t="s">
        <v>1886</v>
      </c>
      <c r="G535" s="9" t="s">
        <v>51</v>
      </c>
      <c r="H535" s="20" t="s">
        <v>106</v>
      </c>
      <c r="I535" s="10">
        <v>351</v>
      </c>
      <c r="J535" s="11" t="s">
        <v>1718</v>
      </c>
      <c r="K535" s="30" t="s">
        <v>3554</v>
      </c>
      <c r="L535" s="31">
        <v>43598</v>
      </c>
      <c r="M535" s="31">
        <v>43717</v>
      </c>
      <c r="N535" s="32"/>
      <c r="O535" s="32"/>
      <c r="P535" s="20" t="s">
        <v>67</v>
      </c>
      <c r="Q535" s="33">
        <v>1</v>
      </c>
      <c r="R535" s="33">
        <v>1</v>
      </c>
      <c r="S535" s="33">
        <v>0</v>
      </c>
      <c r="T535" s="38"/>
      <c r="U535" s="38"/>
      <c r="V535" s="38">
        <v>44169</v>
      </c>
      <c r="W535" s="38">
        <v>44408</v>
      </c>
      <c r="X535" s="38" t="s">
        <v>68</v>
      </c>
      <c r="Y535" s="38">
        <v>0</v>
      </c>
      <c r="Z535" s="38">
        <v>43774</v>
      </c>
      <c r="AA535" s="38">
        <v>44146</v>
      </c>
      <c r="AB535" s="38">
        <v>44146</v>
      </c>
      <c r="AC535" s="38">
        <v>44258</v>
      </c>
      <c r="AD535" s="38">
        <v>44258</v>
      </c>
      <c r="AE535" s="20">
        <v>4</v>
      </c>
      <c r="AF535" s="20">
        <v>5.67</v>
      </c>
      <c r="AG535" s="9" t="s">
        <v>3555</v>
      </c>
      <c r="AH535" s="9" t="s">
        <v>3474</v>
      </c>
      <c r="AI535" s="10" t="s">
        <v>3556</v>
      </c>
      <c r="AJ535" s="46" t="s">
        <v>3557</v>
      </c>
      <c r="AK535" s="47">
        <v>678616967</v>
      </c>
      <c r="AL535" s="47">
        <v>0</v>
      </c>
      <c r="AM535" s="47">
        <v>678616967</v>
      </c>
      <c r="AN535" s="72"/>
      <c r="AO535" s="10" t="s">
        <v>1743</v>
      </c>
      <c r="AP535" s="10" t="s">
        <v>1743</v>
      </c>
      <c r="AQ535" t="e">
        <f>VLOOKUP(TCoordinacion[[#This Row],[ID SISTEMA DE INFORMACION]],[1]!ProyectosSGMO[[#All],[IDPROYECTO]:[DEPARTAMENTO]],3,FALSE)</f>
        <v>#REF!</v>
      </c>
      <c r="AR535" t="e">
        <f>VLOOKUP(TCoordinacion[[#This Row],[ID SISTEMA DE INFORMACION]],[1]!ProyectosSGMO[[#All],[IDPROYECTO]:[DEPARTAMENTO]],4,FALSE)</f>
        <v>#REF!</v>
      </c>
      <c r="AS535">
        <v>9289</v>
      </c>
    </row>
    <row r="536" spans="1:45" ht="54" hidden="1" customHeight="1" x14ac:dyDescent="0.3">
      <c r="A536" s="62">
        <v>5802</v>
      </c>
      <c r="B536" s="5" t="s">
        <v>3558</v>
      </c>
      <c r="C536" s="5">
        <v>5</v>
      </c>
      <c r="D536" s="6" t="s">
        <v>990</v>
      </c>
      <c r="E536" s="7" t="s">
        <v>3258</v>
      </c>
      <c r="F536" s="8" t="s">
        <v>3559</v>
      </c>
      <c r="G536" s="9" t="s">
        <v>65</v>
      </c>
      <c r="H536" s="9" t="s">
        <v>65</v>
      </c>
      <c r="I536" s="10">
        <v>587</v>
      </c>
      <c r="J536" s="11" t="s">
        <v>1718</v>
      </c>
      <c r="K536" s="30" t="s">
        <v>2009</v>
      </c>
      <c r="L536" s="31">
        <v>43580</v>
      </c>
      <c r="M536" s="31">
        <v>43621</v>
      </c>
      <c r="N536" s="32"/>
      <c r="O536" s="32"/>
      <c r="P536" s="20" t="s">
        <v>67</v>
      </c>
      <c r="Q536" s="33">
        <v>1</v>
      </c>
      <c r="R536" s="33">
        <v>1</v>
      </c>
      <c r="S536" s="33">
        <v>0</v>
      </c>
      <c r="T536" s="38"/>
      <c r="U536" s="38"/>
      <c r="V536" s="38">
        <v>44307</v>
      </c>
      <c r="W536" s="38">
        <v>0</v>
      </c>
      <c r="X536" s="38" t="s">
        <v>68</v>
      </c>
      <c r="Y536" s="38">
        <v>44174</v>
      </c>
      <c r="Z536" s="38">
        <v>44181</v>
      </c>
      <c r="AA536" s="38">
        <v>44274</v>
      </c>
      <c r="AB536" s="38">
        <v>44279</v>
      </c>
      <c r="AC536" s="38">
        <v>44369</v>
      </c>
      <c r="AD536" s="38">
        <v>44369</v>
      </c>
      <c r="AE536" s="20">
        <v>3</v>
      </c>
      <c r="AF536" s="20">
        <v>6.5</v>
      </c>
      <c r="AG536" s="9" t="s">
        <v>3560</v>
      </c>
      <c r="AH536" s="9" t="s">
        <v>3561</v>
      </c>
      <c r="AI536" s="10" t="s">
        <v>3562</v>
      </c>
      <c r="AJ536" s="46" t="s">
        <v>3563</v>
      </c>
      <c r="AK536" s="47">
        <v>842138407</v>
      </c>
      <c r="AL536" s="47">
        <v>0</v>
      </c>
      <c r="AM536" s="47">
        <v>842138407</v>
      </c>
      <c r="AN536" s="48">
        <v>842138407</v>
      </c>
      <c r="AO536" s="10" t="s">
        <v>1030</v>
      </c>
      <c r="AP536" s="10" t="s">
        <v>1030</v>
      </c>
      <c r="AQ536" t="e">
        <f>VLOOKUP(TCoordinacion[[#This Row],[ID SISTEMA DE INFORMACION]],[1]!ProyectosSGMO[[#All],[IDPROYECTO]:[DEPARTAMENTO]],3,FALSE)</f>
        <v>#REF!</v>
      </c>
      <c r="AR536" t="e">
        <f>VLOOKUP(TCoordinacion[[#This Row],[ID SISTEMA DE INFORMACION]],[1]!ProyectosSGMO[[#All],[IDPROYECTO]:[DEPARTAMENTO]],4,FALSE)</f>
        <v>#REF!</v>
      </c>
      <c r="AS536">
        <v>5802</v>
      </c>
    </row>
    <row r="537" spans="1:45" ht="54" hidden="1" customHeight="1" x14ac:dyDescent="0.3">
      <c r="A537" s="63">
        <v>9322</v>
      </c>
      <c r="B537" s="5" t="s">
        <v>3564</v>
      </c>
      <c r="C537" s="5">
        <v>5</v>
      </c>
      <c r="D537" s="6" t="s">
        <v>990</v>
      </c>
      <c r="E537" s="7" t="s">
        <v>3258</v>
      </c>
      <c r="F537" s="8" t="s">
        <v>3565</v>
      </c>
      <c r="G537" s="9" t="s">
        <v>51</v>
      </c>
      <c r="H537" s="20" t="s">
        <v>3566</v>
      </c>
      <c r="I537" s="10">
        <v>471</v>
      </c>
      <c r="J537" s="11" t="s">
        <v>1718</v>
      </c>
      <c r="K537" s="30" t="s">
        <v>3567</v>
      </c>
      <c r="L537" s="31">
        <v>43598</v>
      </c>
      <c r="M537" s="31">
        <v>43675</v>
      </c>
      <c r="N537" s="32"/>
      <c r="O537" s="32"/>
      <c r="P537" s="20" t="s">
        <v>67</v>
      </c>
      <c r="Q537" s="33">
        <v>1</v>
      </c>
      <c r="R537" s="33">
        <v>1</v>
      </c>
      <c r="S537" s="33">
        <v>0</v>
      </c>
      <c r="T537" s="38"/>
      <c r="U537" s="38"/>
      <c r="V537" s="38">
        <v>43918</v>
      </c>
      <c r="W537" s="38">
        <v>0</v>
      </c>
      <c r="X537" s="38" t="s">
        <v>68</v>
      </c>
      <c r="Y537" s="38">
        <v>0</v>
      </c>
      <c r="Z537" s="38">
        <v>43692</v>
      </c>
      <c r="AA537" s="38">
        <v>0</v>
      </c>
      <c r="AB537" s="38">
        <v>43797</v>
      </c>
      <c r="AC537" s="38">
        <v>44019</v>
      </c>
      <c r="AD537" s="38">
        <v>44019</v>
      </c>
      <c r="AE537" s="20">
        <v>6</v>
      </c>
      <c r="AF537" s="20">
        <v>7</v>
      </c>
      <c r="AG537" s="9" t="s">
        <v>3568</v>
      </c>
      <c r="AH537" s="9" t="s">
        <v>3569</v>
      </c>
      <c r="AI537" s="10" t="s">
        <v>3570</v>
      </c>
      <c r="AJ537" s="46" t="s">
        <v>3571</v>
      </c>
      <c r="AK537" s="47">
        <v>1146651946</v>
      </c>
      <c r="AL537" s="47">
        <v>0</v>
      </c>
      <c r="AM537" s="47">
        <v>1146651946</v>
      </c>
      <c r="AN537" s="72"/>
      <c r="AO537" s="10" t="s">
        <v>1743</v>
      </c>
      <c r="AP537" s="10" t="s">
        <v>1743</v>
      </c>
      <c r="AQ537" t="e">
        <f>VLOOKUP(TCoordinacion[[#This Row],[ID SISTEMA DE INFORMACION]],[1]!ProyectosSGMO[[#All],[IDPROYECTO]:[DEPARTAMENTO]],3,FALSE)</f>
        <v>#REF!</v>
      </c>
      <c r="AR537" t="e">
        <f>VLOOKUP(TCoordinacion[[#This Row],[ID SISTEMA DE INFORMACION]],[1]!ProyectosSGMO[[#All],[IDPROYECTO]:[DEPARTAMENTO]],4,FALSE)</f>
        <v>#REF!</v>
      </c>
      <c r="AS537">
        <v>9322</v>
      </c>
    </row>
    <row r="538" spans="1:45" ht="54" hidden="1" customHeight="1" x14ac:dyDescent="0.3">
      <c r="A538" s="62">
        <v>10128</v>
      </c>
      <c r="B538" s="5" t="s">
        <v>3572</v>
      </c>
      <c r="C538" s="5">
        <v>5</v>
      </c>
      <c r="D538" s="6" t="s">
        <v>990</v>
      </c>
      <c r="E538" s="7" t="s">
        <v>3258</v>
      </c>
      <c r="F538" s="8" t="s">
        <v>3565</v>
      </c>
      <c r="G538" s="9" t="s">
        <v>51</v>
      </c>
      <c r="H538" s="20" t="s">
        <v>106</v>
      </c>
      <c r="I538" s="10">
        <v>472</v>
      </c>
      <c r="J538" s="11" t="s">
        <v>1718</v>
      </c>
      <c r="K538" s="30" t="s">
        <v>3573</v>
      </c>
      <c r="L538" s="31">
        <v>43599</v>
      </c>
      <c r="M538" s="31">
        <v>43675</v>
      </c>
      <c r="N538" s="32"/>
      <c r="O538" s="32"/>
      <c r="P538" s="20" t="s">
        <v>67</v>
      </c>
      <c r="Q538" s="33">
        <v>1</v>
      </c>
      <c r="R538" s="33">
        <v>1</v>
      </c>
      <c r="S538" s="33">
        <v>0</v>
      </c>
      <c r="T538" s="38"/>
      <c r="U538" s="38"/>
      <c r="V538" s="38">
        <v>43858</v>
      </c>
      <c r="W538" s="38">
        <v>0</v>
      </c>
      <c r="X538" s="38" t="s">
        <v>68</v>
      </c>
      <c r="Y538" s="38">
        <v>0</v>
      </c>
      <c r="Z538" s="38">
        <v>43692</v>
      </c>
      <c r="AA538" s="38">
        <v>0</v>
      </c>
      <c r="AB538" s="38">
        <v>44134</v>
      </c>
      <c r="AC538" s="38">
        <v>0</v>
      </c>
      <c r="AD538" s="38">
        <v>44134</v>
      </c>
      <c r="AE538" s="20">
        <v>6</v>
      </c>
      <c r="AF538" s="20">
        <v>6</v>
      </c>
      <c r="AG538" s="9" t="s">
        <v>3574</v>
      </c>
      <c r="AH538" s="9" t="s">
        <v>3290</v>
      </c>
      <c r="AI538" s="10" t="s">
        <v>3575</v>
      </c>
      <c r="AJ538" s="46" t="s">
        <v>3576</v>
      </c>
      <c r="AK538" s="47">
        <v>705109490</v>
      </c>
      <c r="AL538" s="47">
        <v>14957637</v>
      </c>
      <c r="AM538" s="47">
        <v>720067127</v>
      </c>
      <c r="AN538" s="72"/>
      <c r="AO538" s="10" t="s">
        <v>1743</v>
      </c>
      <c r="AP538" s="10" t="s">
        <v>1743</v>
      </c>
      <c r="AQ538" t="e">
        <f>VLOOKUP(TCoordinacion[[#This Row],[ID SISTEMA DE INFORMACION]],[1]!ProyectosSGMO[[#All],[IDPROYECTO]:[DEPARTAMENTO]],3,FALSE)</f>
        <v>#REF!</v>
      </c>
      <c r="AR538" t="e">
        <f>VLOOKUP(TCoordinacion[[#This Row],[ID SISTEMA DE INFORMACION]],[1]!ProyectosSGMO[[#All],[IDPROYECTO]:[DEPARTAMENTO]],4,FALSE)</f>
        <v>#REF!</v>
      </c>
      <c r="AS538">
        <v>10128</v>
      </c>
    </row>
    <row r="539" spans="1:45" ht="54" hidden="1" customHeight="1" x14ac:dyDescent="0.3">
      <c r="A539" s="62">
        <v>8588</v>
      </c>
      <c r="B539" s="5" t="s">
        <v>3577</v>
      </c>
      <c r="C539" s="5">
        <v>5</v>
      </c>
      <c r="D539" s="6" t="s">
        <v>990</v>
      </c>
      <c r="E539" s="7" t="s">
        <v>3258</v>
      </c>
      <c r="F539" s="8" t="s">
        <v>3578</v>
      </c>
      <c r="G539" s="9" t="s">
        <v>65</v>
      </c>
      <c r="H539" s="9" t="s">
        <v>65</v>
      </c>
      <c r="I539" s="10">
        <v>622</v>
      </c>
      <c r="J539" s="11" t="s">
        <v>1718</v>
      </c>
      <c r="K539" s="30" t="s">
        <v>3579</v>
      </c>
      <c r="L539" s="31">
        <v>43580</v>
      </c>
      <c r="M539" s="31">
        <v>0</v>
      </c>
      <c r="N539" s="32"/>
      <c r="O539" s="32"/>
      <c r="P539" s="20" t="s">
        <v>67</v>
      </c>
      <c r="Q539" s="33">
        <v>1</v>
      </c>
      <c r="R539" s="33">
        <v>1</v>
      </c>
      <c r="S539" s="33">
        <v>0</v>
      </c>
      <c r="T539" s="38"/>
      <c r="U539" s="38"/>
      <c r="V539" s="38">
        <v>44410</v>
      </c>
      <c r="W539" s="38">
        <v>0</v>
      </c>
      <c r="X539" s="38" t="s">
        <v>68</v>
      </c>
      <c r="Y539" s="38">
        <v>44132</v>
      </c>
      <c r="Z539" s="38">
        <v>44132</v>
      </c>
      <c r="AA539" s="38">
        <v>44281</v>
      </c>
      <c r="AB539" s="38">
        <v>44281</v>
      </c>
      <c r="AC539" s="38">
        <v>44460</v>
      </c>
      <c r="AD539" s="38">
        <v>44460</v>
      </c>
      <c r="AE539" s="20">
        <v>5</v>
      </c>
      <c r="AF539" s="20">
        <v>6.5</v>
      </c>
      <c r="AG539" s="9" t="s">
        <v>3580</v>
      </c>
      <c r="AH539" s="9" t="s">
        <v>3290</v>
      </c>
      <c r="AI539" s="10" t="s">
        <v>3581</v>
      </c>
      <c r="AJ539" s="46">
        <v>0</v>
      </c>
      <c r="AK539" s="47">
        <v>847437627</v>
      </c>
      <c r="AL539" s="47">
        <v>0</v>
      </c>
      <c r="AM539" s="47">
        <v>847437627</v>
      </c>
      <c r="AN539" s="48">
        <v>847457627</v>
      </c>
      <c r="AO539" s="10" t="s">
        <v>1030</v>
      </c>
      <c r="AP539" s="10" t="s">
        <v>1030</v>
      </c>
      <c r="AQ539" t="e">
        <f>VLOOKUP(TCoordinacion[[#This Row],[ID SISTEMA DE INFORMACION]],[1]!ProyectosSGMO[[#All],[IDPROYECTO]:[DEPARTAMENTO]],3,FALSE)</f>
        <v>#REF!</v>
      </c>
      <c r="AR539" t="e">
        <f>VLOOKUP(TCoordinacion[[#This Row],[ID SISTEMA DE INFORMACION]],[1]!ProyectosSGMO[[#All],[IDPROYECTO]:[DEPARTAMENTO]],4,FALSE)</f>
        <v>#REF!</v>
      </c>
      <c r="AS539">
        <v>8588</v>
      </c>
    </row>
    <row r="540" spans="1:45" ht="54" hidden="1" customHeight="1" x14ac:dyDescent="0.3">
      <c r="A540" s="63">
        <v>6204</v>
      </c>
      <c r="B540" s="5" t="s">
        <v>3582</v>
      </c>
      <c r="C540" s="5">
        <v>5</v>
      </c>
      <c r="D540" s="6" t="s">
        <v>990</v>
      </c>
      <c r="E540" s="7" t="s">
        <v>3258</v>
      </c>
      <c r="F540" s="8" t="s">
        <v>3258</v>
      </c>
      <c r="G540" s="9" t="s">
        <v>51</v>
      </c>
      <c r="H540" s="20" t="s">
        <v>106</v>
      </c>
      <c r="I540" s="10">
        <v>436</v>
      </c>
      <c r="J540" s="11" t="s">
        <v>1718</v>
      </c>
      <c r="K540" s="30" t="s">
        <v>3583</v>
      </c>
      <c r="L540" s="31">
        <v>43594</v>
      </c>
      <c r="M540" s="31">
        <v>43697</v>
      </c>
      <c r="N540" s="32"/>
      <c r="O540" s="32"/>
      <c r="P540" s="20" t="s">
        <v>67</v>
      </c>
      <c r="Q540" s="33">
        <v>1</v>
      </c>
      <c r="R540" s="33">
        <v>1</v>
      </c>
      <c r="S540" s="33">
        <v>0</v>
      </c>
      <c r="T540" s="38"/>
      <c r="U540" s="38"/>
      <c r="V540" s="38">
        <v>43849</v>
      </c>
      <c r="W540" s="38">
        <v>0</v>
      </c>
      <c r="X540" s="38" t="s">
        <v>68</v>
      </c>
      <c r="Y540" s="38">
        <v>0</v>
      </c>
      <c r="Z540" s="38">
        <v>43726</v>
      </c>
      <c r="AA540" s="38">
        <v>0</v>
      </c>
      <c r="AB540" s="38">
        <v>43804</v>
      </c>
      <c r="AC540" s="38">
        <v>44071</v>
      </c>
      <c r="AD540" s="38">
        <v>44071</v>
      </c>
      <c r="AE540" s="20">
        <v>5</v>
      </c>
      <c r="AF540" s="20" t="s">
        <v>3523</v>
      </c>
      <c r="AG540" s="9" t="s">
        <v>3584</v>
      </c>
      <c r="AH540" s="9" t="s">
        <v>3585</v>
      </c>
      <c r="AI540" s="10" t="s">
        <v>3586</v>
      </c>
      <c r="AJ540" s="46" t="s">
        <v>3587</v>
      </c>
      <c r="AK540" s="47">
        <v>664385518</v>
      </c>
      <c r="AL540" s="47">
        <v>0</v>
      </c>
      <c r="AM540" s="47">
        <v>664385518</v>
      </c>
      <c r="AN540" s="72"/>
      <c r="AO540" s="10" t="s">
        <v>1743</v>
      </c>
      <c r="AP540" s="10" t="s">
        <v>1743</v>
      </c>
      <c r="AQ540" t="e">
        <f>VLOOKUP(TCoordinacion[[#This Row],[ID SISTEMA DE INFORMACION]],[1]!ProyectosSGMO[[#All],[IDPROYECTO]:[DEPARTAMENTO]],3,FALSE)</f>
        <v>#REF!</v>
      </c>
      <c r="AR540" t="e">
        <f>VLOOKUP(TCoordinacion[[#This Row],[ID SISTEMA DE INFORMACION]],[1]!ProyectosSGMO[[#All],[IDPROYECTO]:[DEPARTAMENTO]],4,FALSE)</f>
        <v>#REF!</v>
      </c>
      <c r="AS540">
        <v>6204</v>
      </c>
    </row>
    <row r="541" spans="1:45" ht="54" hidden="1" customHeight="1" x14ac:dyDescent="0.3">
      <c r="A541" s="62">
        <v>10124</v>
      </c>
      <c r="B541" s="5" t="s">
        <v>3588</v>
      </c>
      <c r="C541" s="5">
        <v>5</v>
      </c>
      <c r="D541" s="6" t="s">
        <v>990</v>
      </c>
      <c r="E541" s="7" t="s">
        <v>3258</v>
      </c>
      <c r="F541" s="8" t="s">
        <v>3589</v>
      </c>
      <c r="G541" s="9" t="s">
        <v>51</v>
      </c>
      <c r="H541" s="20" t="s">
        <v>106</v>
      </c>
      <c r="I541" s="10">
        <v>335</v>
      </c>
      <c r="J541" s="11" t="s">
        <v>1718</v>
      </c>
      <c r="K541" s="30" t="s">
        <v>3590</v>
      </c>
      <c r="L541" s="31">
        <v>43598</v>
      </c>
      <c r="M541" s="31">
        <v>43642</v>
      </c>
      <c r="N541" s="32"/>
      <c r="O541" s="32"/>
      <c r="P541" s="20" t="s">
        <v>67</v>
      </c>
      <c r="Q541" s="33">
        <v>1</v>
      </c>
      <c r="R541" s="33">
        <v>1</v>
      </c>
      <c r="S541" s="33">
        <v>0</v>
      </c>
      <c r="T541" s="38"/>
      <c r="U541" s="38"/>
      <c r="V541" s="38">
        <v>43794</v>
      </c>
      <c r="W541" s="38">
        <v>0</v>
      </c>
      <c r="X541" s="38" t="s">
        <v>68</v>
      </c>
      <c r="Y541" s="38">
        <v>0</v>
      </c>
      <c r="Z541" s="38">
        <v>43676</v>
      </c>
      <c r="AA541" s="38">
        <v>0</v>
      </c>
      <c r="AB541" s="38">
        <v>43756</v>
      </c>
      <c r="AC541" s="38">
        <v>44057</v>
      </c>
      <c r="AD541" s="38">
        <v>44057</v>
      </c>
      <c r="AE541" s="20">
        <v>5</v>
      </c>
      <c r="AF541" s="20">
        <v>5</v>
      </c>
      <c r="AG541" s="9" t="s">
        <v>3591</v>
      </c>
      <c r="AH541" s="9" t="s">
        <v>3442</v>
      </c>
      <c r="AI541" s="10" t="s">
        <v>3592</v>
      </c>
      <c r="AJ541" s="46" t="s">
        <v>3593</v>
      </c>
      <c r="AK541" s="47">
        <v>837076186</v>
      </c>
      <c r="AL541" s="47">
        <v>0</v>
      </c>
      <c r="AM541" s="47">
        <v>837076186</v>
      </c>
      <c r="AN541" s="72"/>
      <c r="AO541" s="10" t="s">
        <v>1743</v>
      </c>
      <c r="AP541" s="10" t="s">
        <v>1743</v>
      </c>
      <c r="AQ541" t="e">
        <f>VLOOKUP(TCoordinacion[[#This Row],[ID SISTEMA DE INFORMACION]],[1]!ProyectosSGMO[[#All],[IDPROYECTO]:[DEPARTAMENTO]],3,FALSE)</f>
        <v>#REF!</v>
      </c>
      <c r="AR541" t="e">
        <f>VLOOKUP(TCoordinacion[[#This Row],[ID SISTEMA DE INFORMACION]],[1]!ProyectosSGMO[[#All],[IDPROYECTO]:[DEPARTAMENTO]],4,FALSE)</f>
        <v>#REF!</v>
      </c>
      <c r="AS541">
        <v>10124</v>
      </c>
    </row>
    <row r="542" spans="1:45" ht="54" hidden="1" customHeight="1" x14ac:dyDescent="0.3">
      <c r="A542" s="62">
        <v>10302</v>
      </c>
      <c r="B542" s="5" t="s">
        <v>3594</v>
      </c>
      <c r="C542" s="5">
        <v>5</v>
      </c>
      <c r="D542" s="6" t="s">
        <v>990</v>
      </c>
      <c r="E542" s="7" t="s">
        <v>3258</v>
      </c>
      <c r="F542" s="8" t="s">
        <v>3595</v>
      </c>
      <c r="G542" s="9" t="s">
        <v>51</v>
      </c>
      <c r="H542" s="20" t="s">
        <v>106</v>
      </c>
      <c r="I542" s="10">
        <v>459</v>
      </c>
      <c r="J542" s="11" t="s">
        <v>1718</v>
      </c>
      <c r="K542" s="30" t="s">
        <v>3596</v>
      </c>
      <c r="L542" s="31">
        <v>43598</v>
      </c>
      <c r="M542" s="31">
        <v>43689</v>
      </c>
      <c r="N542" s="32"/>
      <c r="O542" s="32"/>
      <c r="P542" s="20" t="s">
        <v>67</v>
      </c>
      <c r="Q542" s="33">
        <v>1</v>
      </c>
      <c r="R542" s="33">
        <v>1</v>
      </c>
      <c r="S542" s="33">
        <v>0</v>
      </c>
      <c r="T542" s="38"/>
      <c r="U542" s="38"/>
      <c r="V542" s="38">
        <v>44098</v>
      </c>
      <c r="W542" s="38">
        <v>0</v>
      </c>
      <c r="X542" s="38" t="s">
        <v>68</v>
      </c>
      <c r="Y542" s="38">
        <v>0</v>
      </c>
      <c r="Z542" s="38">
        <v>43732</v>
      </c>
      <c r="AA542" s="38">
        <v>44035</v>
      </c>
      <c r="AB542" s="38">
        <v>44035</v>
      </c>
      <c r="AC542" s="38">
        <v>44146</v>
      </c>
      <c r="AD542" s="38">
        <v>44146</v>
      </c>
      <c r="AE542" s="20">
        <v>4</v>
      </c>
      <c r="AF542" s="20">
        <v>6</v>
      </c>
      <c r="AG542" s="9" t="s">
        <v>3400</v>
      </c>
      <c r="AH542" s="9" t="s">
        <v>3532</v>
      </c>
      <c r="AI542" s="10" t="s">
        <v>3597</v>
      </c>
      <c r="AJ542" s="46" t="s">
        <v>3598</v>
      </c>
      <c r="AK542" s="47">
        <v>944316410</v>
      </c>
      <c r="AL542" s="47">
        <v>54387904</v>
      </c>
      <c r="AM542" s="47">
        <v>998704314</v>
      </c>
      <c r="AN542" s="72"/>
      <c r="AO542" s="10" t="s">
        <v>1751</v>
      </c>
      <c r="AP542" s="10" t="s">
        <v>1751</v>
      </c>
      <c r="AQ542" t="e">
        <f>VLOOKUP(TCoordinacion[[#This Row],[ID SISTEMA DE INFORMACION]],[1]!ProyectosSGMO[[#All],[IDPROYECTO]:[DEPARTAMENTO]],3,FALSE)</f>
        <v>#REF!</v>
      </c>
      <c r="AR542" t="e">
        <f>VLOOKUP(TCoordinacion[[#This Row],[ID SISTEMA DE INFORMACION]],[1]!ProyectosSGMO[[#All],[IDPROYECTO]:[DEPARTAMENTO]],4,FALSE)</f>
        <v>#REF!</v>
      </c>
      <c r="AS542">
        <v>10302</v>
      </c>
    </row>
    <row r="543" spans="1:45" ht="54" hidden="1" customHeight="1" x14ac:dyDescent="0.3">
      <c r="A543" s="62">
        <v>9631</v>
      </c>
      <c r="B543" s="5" t="s">
        <v>3599</v>
      </c>
      <c r="C543" s="5">
        <v>5</v>
      </c>
      <c r="D543" s="6" t="s">
        <v>990</v>
      </c>
      <c r="E543" s="7" t="s">
        <v>3258</v>
      </c>
      <c r="F543" s="8" t="s">
        <v>3273</v>
      </c>
      <c r="G543" s="9" t="s">
        <v>51</v>
      </c>
      <c r="H543" s="20" t="s">
        <v>1754</v>
      </c>
      <c r="I543" s="10">
        <v>442</v>
      </c>
      <c r="J543" s="11" t="s">
        <v>1718</v>
      </c>
      <c r="K543" s="30" t="s">
        <v>3600</v>
      </c>
      <c r="L543" s="31">
        <v>43599</v>
      </c>
      <c r="M543" s="31">
        <v>43724</v>
      </c>
      <c r="N543" s="32"/>
      <c r="O543" s="32"/>
      <c r="P543" s="20" t="s">
        <v>67</v>
      </c>
      <c r="Q543" s="33">
        <v>1</v>
      </c>
      <c r="R543" s="33">
        <v>1</v>
      </c>
      <c r="S543" s="33">
        <v>0</v>
      </c>
      <c r="T543" s="38"/>
      <c r="U543" s="38"/>
      <c r="V543" s="38">
        <v>44275</v>
      </c>
      <c r="W543" s="38">
        <v>0</v>
      </c>
      <c r="X543" s="38" t="s">
        <v>68</v>
      </c>
      <c r="Y543" s="38">
        <v>0</v>
      </c>
      <c r="Z543" s="38">
        <v>43756</v>
      </c>
      <c r="AA543" s="38">
        <v>44181</v>
      </c>
      <c r="AB543" s="38">
        <v>44181</v>
      </c>
      <c r="AC543" s="38">
        <v>44335</v>
      </c>
      <c r="AD543" s="38">
        <v>44335</v>
      </c>
      <c r="AE543" s="20">
        <v>10</v>
      </c>
      <c r="AF543" s="20">
        <v>12</v>
      </c>
      <c r="AG543" s="9" t="s">
        <v>3601</v>
      </c>
      <c r="AH543" s="9" t="s">
        <v>3602</v>
      </c>
      <c r="AI543" s="10" t="s">
        <v>3277</v>
      </c>
      <c r="AJ543" s="46" t="s">
        <v>3603</v>
      </c>
      <c r="AK543" s="47">
        <v>2803724869</v>
      </c>
      <c r="AL543" s="47">
        <v>0</v>
      </c>
      <c r="AM543" s="47">
        <v>2803724869</v>
      </c>
      <c r="AN543" s="72">
        <v>2803724869</v>
      </c>
      <c r="AO543" s="10" t="s">
        <v>1041</v>
      </c>
      <c r="AP543" s="10" t="s">
        <v>3604</v>
      </c>
      <c r="AQ543" t="e">
        <f>VLOOKUP(TCoordinacion[[#This Row],[ID SISTEMA DE INFORMACION]],[1]!ProyectosSGMO[[#All],[IDPROYECTO]:[DEPARTAMENTO]],3,FALSE)</f>
        <v>#REF!</v>
      </c>
      <c r="AR543" t="e">
        <f>VLOOKUP(TCoordinacion[[#This Row],[ID SISTEMA DE INFORMACION]],[1]!ProyectosSGMO[[#All],[IDPROYECTO]:[DEPARTAMENTO]],4,FALSE)</f>
        <v>#REF!</v>
      </c>
      <c r="AS543">
        <v>9631</v>
      </c>
    </row>
    <row r="544" spans="1:45" ht="54" hidden="1" customHeight="1" x14ac:dyDescent="0.3">
      <c r="A544" s="62">
        <v>9709</v>
      </c>
      <c r="B544" s="5" t="s">
        <v>3605</v>
      </c>
      <c r="C544" s="5">
        <v>5</v>
      </c>
      <c r="D544" s="6" t="s">
        <v>990</v>
      </c>
      <c r="E544" s="7" t="s">
        <v>3258</v>
      </c>
      <c r="F544" s="8" t="s">
        <v>3606</v>
      </c>
      <c r="G544" s="9" t="s">
        <v>51</v>
      </c>
      <c r="H544" s="20" t="s">
        <v>106</v>
      </c>
      <c r="I544" s="10">
        <v>355</v>
      </c>
      <c r="J544" s="11" t="s">
        <v>1718</v>
      </c>
      <c r="K544" s="30" t="s">
        <v>3607</v>
      </c>
      <c r="L544" s="31">
        <v>43594</v>
      </c>
      <c r="M544" s="31">
        <v>43731</v>
      </c>
      <c r="N544" s="32"/>
      <c r="O544" s="32"/>
      <c r="P544" s="20" t="s">
        <v>67</v>
      </c>
      <c r="Q544" s="33">
        <v>1</v>
      </c>
      <c r="R544" s="33">
        <v>1</v>
      </c>
      <c r="S544" s="33">
        <v>0</v>
      </c>
      <c r="T544" s="38"/>
      <c r="U544" s="38"/>
      <c r="V544" s="38">
        <v>43879</v>
      </c>
      <c r="W544" s="38">
        <v>0</v>
      </c>
      <c r="X544" s="38" t="s">
        <v>68</v>
      </c>
      <c r="Y544" s="38">
        <v>0</v>
      </c>
      <c r="Z544" s="38">
        <v>43755</v>
      </c>
      <c r="AA544" s="38">
        <v>0</v>
      </c>
      <c r="AB544" s="38">
        <v>43886</v>
      </c>
      <c r="AC544" s="38">
        <v>44070</v>
      </c>
      <c r="AD544" s="38">
        <v>44070</v>
      </c>
      <c r="AE544" s="20">
        <v>3</v>
      </c>
      <c r="AF544" s="20">
        <v>3</v>
      </c>
      <c r="AG544" s="9" t="s">
        <v>3608</v>
      </c>
      <c r="AH544" s="9" t="s">
        <v>3442</v>
      </c>
      <c r="AI544" s="10" t="s">
        <v>3609</v>
      </c>
      <c r="AJ544" s="46" t="s">
        <v>3610</v>
      </c>
      <c r="AK544" s="47">
        <v>274951523</v>
      </c>
      <c r="AL544" s="47">
        <v>0</v>
      </c>
      <c r="AM544" s="47">
        <v>274951523</v>
      </c>
      <c r="AN544" s="72"/>
      <c r="AO544" s="10" t="s">
        <v>1743</v>
      </c>
      <c r="AP544" s="10" t="s">
        <v>1743</v>
      </c>
      <c r="AQ544" t="e">
        <f>VLOOKUP(TCoordinacion[[#This Row],[ID SISTEMA DE INFORMACION]],[1]!ProyectosSGMO[[#All],[IDPROYECTO]:[DEPARTAMENTO]],3,FALSE)</f>
        <v>#REF!</v>
      </c>
      <c r="AR544" t="e">
        <f>VLOOKUP(TCoordinacion[[#This Row],[ID SISTEMA DE INFORMACION]],[1]!ProyectosSGMO[[#All],[IDPROYECTO]:[DEPARTAMENTO]],4,FALSE)</f>
        <v>#REF!</v>
      </c>
      <c r="AS544">
        <v>9709</v>
      </c>
    </row>
    <row r="545" spans="1:45" ht="54" hidden="1" customHeight="1" x14ac:dyDescent="0.3">
      <c r="A545" s="62">
        <v>10195</v>
      </c>
      <c r="B545" s="5" t="s">
        <v>3611</v>
      </c>
      <c r="C545" s="5">
        <v>5</v>
      </c>
      <c r="D545" s="6" t="s">
        <v>990</v>
      </c>
      <c r="E545" s="7" t="s">
        <v>3258</v>
      </c>
      <c r="F545" s="8" t="s">
        <v>3280</v>
      </c>
      <c r="G545" s="9" t="s">
        <v>51</v>
      </c>
      <c r="H545" s="20" t="s">
        <v>1717</v>
      </c>
      <c r="I545" s="10">
        <v>428</v>
      </c>
      <c r="J545" s="11" t="s">
        <v>1718</v>
      </c>
      <c r="K545" s="30" t="s">
        <v>3612</v>
      </c>
      <c r="L545" s="31">
        <v>43594</v>
      </c>
      <c r="M545" s="31">
        <v>44077</v>
      </c>
      <c r="N545" s="32"/>
      <c r="O545" s="32"/>
      <c r="P545" s="20" t="s">
        <v>67</v>
      </c>
      <c r="Q545" s="33">
        <v>1</v>
      </c>
      <c r="R545" s="33">
        <v>1</v>
      </c>
      <c r="S545" s="33">
        <v>0</v>
      </c>
      <c r="T545" s="38"/>
      <c r="U545" s="38"/>
      <c r="V545" s="38">
        <v>44645</v>
      </c>
      <c r="W545" s="38">
        <v>44742</v>
      </c>
      <c r="X545" s="38" t="s">
        <v>68</v>
      </c>
      <c r="Y545" s="38">
        <v>44127</v>
      </c>
      <c r="Z545" s="38">
        <v>44127</v>
      </c>
      <c r="AA545" s="38">
        <v>44518</v>
      </c>
      <c r="AB545" s="38">
        <v>44518</v>
      </c>
      <c r="AC545" s="38">
        <v>44831</v>
      </c>
      <c r="AD545" s="38">
        <v>44831</v>
      </c>
      <c r="AE545" s="20">
        <v>6</v>
      </c>
      <c r="AF545" s="20">
        <v>13.83</v>
      </c>
      <c r="AG545" s="9" t="s">
        <v>3613</v>
      </c>
      <c r="AH545" s="9" t="s">
        <v>3614</v>
      </c>
      <c r="AI545" s="10" t="s">
        <v>3615</v>
      </c>
      <c r="AJ545" s="46" t="s">
        <v>3616</v>
      </c>
      <c r="AK545" s="47">
        <v>1870154312</v>
      </c>
      <c r="AL545" s="47">
        <v>831001997</v>
      </c>
      <c r="AM545" s="47">
        <v>2701156309</v>
      </c>
      <c r="AN545" s="71">
        <v>2473328727</v>
      </c>
      <c r="AO545" s="10" t="s">
        <v>486</v>
      </c>
      <c r="AP545" s="10" t="s">
        <v>126</v>
      </c>
      <c r="AQ545" t="e">
        <f>VLOOKUP(TCoordinacion[[#This Row],[ID SISTEMA DE INFORMACION]],[1]!ProyectosSGMO[[#All],[IDPROYECTO]:[DEPARTAMENTO]],3,FALSE)</f>
        <v>#REF!</v>
      </c>
      <c r="AR545" t="e">
        <f>VLOOKUP(TCoordinacion[[#This Row],[ID SISTEMA DE INFORMACION]],[1]!ProyectosSGMO[[#All],[IDPROYECTO]:[DEPARTAMENTO]],4,FALSE)</f>
        <v>#REF!</v>
      </c>
      <c r="AS545">
        <v>10195</v>
      </c>
    </row>
    <row r="546" spans="1:45" ht="54" hidden="1" customHeight="1" x14ac:dyDescent="0.3">
      <c r="A546" s="63">
        <v>8195</v>
      </c>
      <c r="B546" s="5" t="s">
        <v>3617</v>
      </c>
      <c r="C546" s="5">
        <v>5</v>
      </c>
      <c r="D546" s="6" t="s">
        <v>990</v>
      </c>
      <c r="E546" s="7" t="s">
        <v>3258</v>
      </c>
      <c r="F546" s="8" t="s">
        <v>3618</v>
      </c>
      <c r="G546" s="9" t="s">
        <v>51</v>
      </c>
      <c r="H546" s="20" t="s">
        <v>106</v>
      </c>
      <c r="I546" s="10">
        <v>538</v>
      </c>
      <c r="J546" s="11" t="s">
        <v>1718</v>
      </c>
      <c r="K546" s="30" t="s">
        <v>3619</v>
      </c>
      <c r="L546" s="31">
        <v>43598</v>
      </c>
      <c r="M546" s="31">
        <v>43642</v>
      </c>
      <c r="N546" s="32"/>
      <c r="O546" s="32"/>
      <c r="P546" s="20" t="s">
        <v>67</v>
      </c>
      <c r="Q546" s="33">
        <v>1</v>
      </c>
      <c r="R546" s="33">
        <v>1</v>
      </c>
      <c r="S546" s="33">
        <v>0</v>
      </c>
      <c r="T546" s="38"/>
      <c r="U546" s="38"/>
      <c r="V546" s="38">
        <v>43824</v>
      </c>
      <c r="W546" s="38">
        <v>0</v>
      </c>
      <c r="X546" s="38" t="s">
        <v>68</v>
      </c>
      <c r="Y546" s="38">
        <v>0</v>
      </c>
      <c r="Z546" s="38">
        <v>43675</v>
      </c>
      <c r="AA546" s="38">
        <v>0</v>
      </c>
      <c r="AB546" s="38">
        <v>43745</v>
      </c>
      <c r="AC546" s="38">
        <v>0</v>
      </c>
      <c r="AD546" s="38">
        <v>43886</v>
      </c>
      <c r="AE546" s="20">
        <v>6</v>
      </c>
      <c r="AF546" s="20">
        <v>6</v>
      </c>
      <c r="AG546" s="9" t="s">
        <v>3400</v>
      </c>
      <c r="AH546" s="9" t="s">
        <v>3585</v>
      </c>
      <c r="AI546" s="10" t="s">
        <v>3620</v>
      </c>
      <c r="AJ546" s="46" t="s">
        <v>3621</v>
      </c>
      <c r="AK546" s="47">
        <v>937112793</v>
      </c>
      <c r="AL546" s="47">
        <v>0</v>
      </c>
      <c r="AM546" s="47">
        <v>937112793</v>
      </c>
      <c r="AN546" s="72"/>
      <c r="AO546" s="10" t="s">
        <v>1743</v>
      </c>
      <c r="AP546" s="10" t="s">
        <v>1743</v>
      </c>
      <c r="AQ546" t="e">
        <f>VLOOKUP(TCoordinacion[[#This Row],[ID SISTEMA DE INFORMACION]],[1]!ProyectosSGMO[[#All],[IDPROYECTO]:[DEPARTAMENTO]],3,FALSE)</f>
        <v>#REF!</v>
      </c>
      <c r="AR546" t="e">
        <f>VLOOKUP(TCoordinacion[[#This Row],[ID SISTEMA DE INFORMACION]],[1]!ProyectosSGMO[[#All],[IDPROYECTO]:[DEPARTAMENTO]],4,FALSE)</f>
        <v>#REF!</v>
      </c>
      <c r="AS546">
        <v>8195</v>
      </c>
    </row>
    <row r="547" spans="1:45" ht="54" hidden="1" customHeight="1" x14ac:dyDescent="0.3">
      <c r="A547" s="62">
        <v>10531</v>
      </c>
      <c r="B547" s="5" t="s">
        <v>3622</v>
      </c>
      <c r="C547" s="5">
        <v>5</v>
      </c>
      <c r="D547" s="6" t="s">
        <v>990</v>
      </c>
      <c r="E547" s="7" t="s">
        <v>3258</v>
      </c>
      <c r="F547" s="5" t="s">
        <v>3623</v>
      </c>
      <c r="G547" s="9" t="s">
        <v>51</v>
      </c>
      <c r="H547" s="20" t="s">
        <v>106</v>
      </c>
      <c r="I547" s="10">
        <v>550</v>
      </c>
      <c r="J547" s="11" t="s">
        <v>1718</v>
      </c>
      <c r="K547" s="30" t="s">
        <v>3624</v>
      </c>
      <c r="L547" s="31">
        <v>43599</v>
      </c>
      <c r="M547" s="31">
        <v>43668</v>
      </c>
      <c r="N547" s="32"/>
      <c r="O547" s="32"/>
      <c r="P547" s="20" t="s">
        <v>67</v>
      </c>
      <c r="Q547" s="33">
        <v>1</v>
      </c>
      <c r="R547" s="33">
        <v>1</v>
      </c>
      <c r="S547" s="33">
        <v>0</v>
      </c>
      <c r="T547" s="38"/>
      <c r="U547" s="38"/>
      <c r="V547" s="38">
        <v>43820</v>
      </c>
      <c r="W547" s="38">
        <v>0</v>
      </c>
      <c r="X547" s="38" t="s">
        <v>68</v>
      </c>
      <c r="Y547" s="38">
        <v>0</v>
      </c>
      <c r="Z547" s="38">
        <v>43678</v>
      </c>
      <c r="AA547" s="38">
        <v>0</v>
      </c>
      <c r="AB547" s="38">
        <v>43781</v>
      </c>
      <c r="AC547" s="38">
        <v>0</v>
      </c>
      <c r="AD547" s="38">
        <v>43878</v>
      </c>
      <c r="AE547" s="20">
        <v>5</v>
      </c>
      <c r="AF547" s="20">
        <v>5</v>
      </c>
      <c r="AG547" s="9" t="s">
        <v>3625</v>
      </c>
      <c r="AH547" s="9" t="s">
        <v>3626</v>
      </c>
      <c r="AI547" s="10" t="s">
        <v>3627</v>
      </c>
      <c r="AJ547" s="46" t="s">
        <v>3628</v>
      </c>
      <c r="AK547" s="47">
        <v>598188037</v>
      </c>
      <c r="AL547" s="47">
        <v>0</v>
      </c>
      <c r="AM547" s="47">
        <v>598188037</v>
      </c>
      <c r="AN547" s="72"/>
      <c r="AO547" s="10" t="s">
        <v>1743</v>
      </c>
      <c r="AP547" s="10" t="s">
        <v>1743</v>
      </c>
      <c r="AQ547" t="e">
        <f>VLOOKUP(TCoordinacion[[#This Row],[ID SISTEMA DE INFORMACION]],[1]!ProyectosSGMO[[#All],[IDPROYECTO]:[DEPARTAMENTO]],3,FALSE)</f>
        <v>#REF!</v>
      </c>
      <c r="AR547" t="e">
        <f>VLOOKUP(TCoordinacion[[#This Row],[ID SISTEMA DE INFORMACION]],[1]!ProyectosSGMO[[#All],[IDPROYECTO]:[DEPARTAMENTO]],4,FALSE)</f>
        <v>#REF!</v>
      </c>
      <c r="AS547">
        <v>10531</v>
      </c>
    </row>
    <row r="548" spans="1:45" ht="54" hidden="1" customHeight="1" x14ac:dyDescent="0.3">
      <c r="A548" s="62">
        <v>5610</v>
      </c>
      <c r="B548" s="5" t="s">
        <v>3629</v>
      </c>
      <c r="C548" s="5">
        <v>5</v>
      </c>
      <c r="D548" s="6" t="s">
        <v>990</v>
      </c>
      <c r="E548" s="7" t="s">
        <v>3258</v>
      </c>
      <c r="F548" s="8" t="s">
        <v>3630</v>
      </c>
      <c r="G548" s="9" t="s">
        <v>65</v>
      </c>
      <c r="H548" s="9" t="s">
        <v>65</v>
      </c>
      <c r="I548" s="10">
        <v>370</v>
      </c>
      <c r="J548" s="11" t="s">
        <v>1701</v>
      </c>
      <c r="K548" s="30" t="s">
        <v>1693</v>
      </c>
      <c r="L548" s="31">
        <v>43580</v>
      </c>
      <c r="M548" s="31">
        <v>43612</v>
      </c>
      <c r="N548" s="32"/>
      <c r="O548" s="32"/>
      <c r="P548" s="20" t="s">
        <v>67</v>
      </c>
      <c r="Q548" s="33">
        <v>1</v>
      </c>
      <c r="R548" s="33">
        <v>1</v>
      </c>
      <c r="S548" s="33">
        <v>0</v>
      </c>
      <c r="T548" s="38"/>
      <c r="U548" s="38"/>
      <c r="V548" s="38">
        <v>43764</v>
      </c>
      <c r="W548" s="38">
        <v>44407</v>
      </c>
      <c r="X548" s="38" t="s">
        <v>68</v>
      </c>
      <c r="Y548" s="38">
        <v>44092</v>
      </c>
      <c r="Z548" s="38">
        <v>44092</v>
      </c>
      <c r="AA548" s="38">
        <v>44147</v>
      </c>
      <c r="AB548" s="38">
        <v>44148</v>
      </c>
      <c r="AC548" s="38">
        <v>44299</v>
      </c>
      <c r="AD548" s="38">
        <v>44540</v>
      </c>
      <c r="AE548" s="20">
        <v>5</v>
      </c>
      <c r="AF548" s="20">
        <v>7.6</v>
      </c>
      <c r="AG548" s="9" t="s">
        <v>3631</v>
      </c>
      <c r="AH548" s="9" t="s">
        <v>3632</v>
      </c>
      <c r="AI548" s="10" t="s">
        <v>3633</v>
      </c>
      <c r="AJ548" s="46" t="s">
        <v>3634</v>
      </c>
      <c r="AK548" s="47">
        <v>769450000</v>
      </c>
      <c r="AL548" s="47">
        <v>0</v>
      </c>
      <c r="AM548" s="47">
        <v>769450000</v>
      </c>
      <c r="AN548" s="72">
        <v>769725815</v>
      </c>
      <c r="AO548" s="10" t="s">
        <v>3122</v>
      </c>
      <c r="AP548" s="10" t="s">
        <v>804</v>
      </c>
      <c r="AQ548" t="e">
        <f>VLOOKUP(TCoordinacion[[#This Row],[ID SISTEMA DE INFORMACION]],[1]!ProyectosSGMO[[#All],[IDPROYECTO]:[DEPARTAMENTO]],3,FALSE)</f>
        <v>#REF!</v>
      </c>
      <c r="AR548" t="e">
        <f>VLOOKUP(TCoordinacion[[#This Row],[ID SISTEMA DE INFORMACION]],[1]!ProyectosSGMO[[#All],[IDPROYECTO]:[DEPARTAMENTO]],4,FALSE)</f>
        <v>#REF!</v>
      </c>
      <c r="AS548">
        <v>5610</v>
      </c>
    </row>
    <row r="549" spans="1:45" ht="54" hidden="1" customHeight="1" x14ac:dyDescent="0.3">
      <c r="A549" s="62">
        <v>7431</v>
      </c>
      <c r="B549" s="5" t="s">
        <v>3635</v>
      </c>
      <c r="C549" s="5">
        <v>5</v>
      </c>
      <c r="D549" s="6" t="s">
        <v>990</v>
      </c>
      <c r="E549" s="7" t="s">
        <v>3320</v>
      </c>
      <c r="F549" s="8" t="s">
        <v>3636</v>
      </c>
      <c r="G549" s="9" t="s">
        <v>65</v>
      </c>
      <c r="H549" s="9" t="s">
        <v>65</v>
      </c>
      <c r="I549" s="10">
        <v>488</v>
      </c>
      <c r="J549" s="11" t="s">
        <v>1701</v>
      </c>
      <c r="K549" s="30" t="s">
        <v>1693</v>
      </c>
      <c r="L549" s="31">
        <v>43592</v>
      </c>
      <c r="M549" s="31">
        <v>0</v>
      </c>
      <c r="N549" s="32"/>
      <c r="O549" s="32"/>
      <c r="P549" s="20" t="s">
        <v>56</v>
      </c>
      <c r="Q549" s="33">
        <v>1</v>
      </c>
      <c r="R549" s="33">
        <v>0.84519999999999995</v>
      </c>
      <c r="S549" s="33">
        <v>-0.15480000000000005</v>
      </c>
      <c r="T549" s="38"/>
      <c r="U549" s="38"/>
      <c r="V549" s="38">
        <v>45066</v>
      </c>
      <c r="W549" s="38">
        <v>44926</v>
      </c>
      <c r="X549" s="38" t="s">
        <v>68</v>
      </c>
      <c r="Y549" s="38">
        <v>44155</v>
      </c>
      <c r="Z549" s="38">
        <v>0</v>
      </c>
      <c r="AA549" s="38">
        <v>44700</v>
      </c>
      <c r="AB549" s="38">
        <v>0</v>
      </c>
      <c r="AC549" s="38">
        <v>0</v>
      </c>
      <c r="AD549" s="38">
        <v>0</v>
      </c>
      <c r="AE549" s="20">
        <v>5</v>
      </c>
      <c r="AF549" s="20">
        <v>5</v>
      </c>
      <c r="AG549" s="9" t="s">
        <v>3637</v>
      </c>
      <c r="AH549" s="9" t="s">
        <v>3638</v>
      </c>
      <c r="AI549" s="10" t="s">
        <v>3639</v>
      </c>
      <c r="AJ549" s="46" t="s">
        <v>3640</v>
      </c>
      <c r="AK549" s="47">
        <v>490728811</v>
      </c>
      <c r="AL549" s="47">
        <v>0</v>
      </c>
      <c r="AM549" s="47">
        <v>490728811</v>
      </c>
      <c r="AN549" s="49">
        <v>423728814</v>
      </c>
      <c r="AO549" s="10" t="s">
        <v>1074</v>
      </c>
      <c r="AP549" s="10" t="s">
        <v>1075</v>
      </c>
      <c r="AQ549" t="e">
        <f>VLOOKUP(TCoordinacion[[#This Row],[ID SISTEMA DE INFORMACION]],[1]!ProyectosSGMO[[#All],[IDPROYECTO]:[DEPARTAMENTO]],3,FALSE)</f>
        <v>#REF!</v>
      </c>
      <c r="AR549" t="e">
        <f>VLOOKUP(TCoordinacion[[#This Row],[ID SISTEMA DE INFORMACION]],[1]!ProyectosSGMO[[#All],[IDPROYECTO]:[DEPARTAMENTO]],4,FALSE)</f>
        <v>#REF!</v>
      </c>
      <c r="AS549">
        <v>7431</v>
      </c>
    </row>
    <row r="550" spans="1:45" ht="54" hidden="1" customHeight="1" x14ac:dyDescent="0.3">
      <c r="A550" s="62">
        <v>10310</v>
      </c>
      <c r="B550" s="5" t="s">
        <v>3641</v>
      </c>
      <c r="C550" s="5">
        <v>5</v>
      </c>
      <c r="D550" s="6" t="s">
        <v>990</v>
      </c>
      <c r="E550" s="7" t="s">
        <v>3213</v>
      </c>
      <c r="F550" s="8" t="s">
        <v>3358</v>
      </c>
      <c r="G550" s="9" t="s">
        <v>51</v>
      </c>
      <c r="H550" s="20" t="s">
        <v>106</v>
      </c>
      <c r="I550" s="10">
        <v>318</v>
      </c>
      <c r="J550" s="11" t="s">
        <v>1718</v>
      </c>
      <c r="K550" s="30" t="s">
        <v>3642</v>
      </c>
      <c r="L550" s="31">
        <v>43594</v>
      </c>
      <c r="M550" s="31">
        <v>43787</v>
      </c>
      <c r="N550" s="32"/>
      <c r="O550" s="32"/>
      <c r="P550" s="20" t="s">
        <v>3345</v>
      </c>
      <c r="Q550" s="33">
        <v>1</v>
      </c>
      <c r="R550" s="33">
        <v>0.60460000000000003</v>
      </c>
      <c r="S550" s="33">
        <v>-0.39539999999999997</v>
      </c>
      <c r="T550" s="38"/>
      <c r="U550" s="38"/>
      <c r="V550" s="38">
        <v>44803</v>
      </c>
      <c r="W550" s="38">
        <v>0</v>
      </c>
      <c r="X550" s="38" t="s">
        <v>794</v>
      </c>
      <c r="Y550" s="38">
        <v>0</v>
      </c>
      <c r="Z550" s="38">
        <v>43805</v>
      </c>
      <c r="AA550" s="38">
        <v>44182</v>
      </c>
      <c r="AB550" s="38">
        <v>44182</v>
      </c>
      <c r="AC550" s="38">
        <v>0</v>
      </c>
      <c r="AD550" s="38">
        <v>44915</v>
      </c>
      <c r="AE550" s="20">
        <v>6</v>
      </c>
      <c r="AF550" s="20" t="s">
        <v>3643</v>
      </c>
      <c r="AG550" s="9" t="s">
        <v>3644</v>
      </c>
      <c r="AH550" s="9" t="s">
        <v>3645</v>
      </c>
      <c r="AI550" s="10" t="s">
        <v>3646</v>
      </c>
      <c r="AJ550" s="46" t="s">
        <v>3647</v>
      </c>
      <c r="AK550" s="47">
        <v>1625265962</v>
      </c>
      <c r="AL550" s="47">
        <v>0</v>
      </c>
      <c r="AM550" s="47">
        <v>1625265962</v>
      </c>
      <c r="AN550" s="49">
        <v>1625468069</v>
      </c>
      <c r="AO550" s="10" t="s">
        <v>1000</v>
      </c>
      <c r="AP550" s="10" t="s">
        <v>1001</v>
      </c>
      <c r="AQ550" t="e">
        <f>VLOOKUP(TCoordinacion[[#This Row],[ID SISTEMA DE INFORMACION]],[1]!ProyectosSGMO[[#All],[IDPROYECTO]:[DEPARTAMENTO]],3,FALSE)</f>
        <v>#REF!</v>
      </c>
      <c r="AR550" t="e">
        <f>VLOOKUP(TCoordinacion[[#This Row],[ID SISTEMA DE INFORMACION]],[1]!ProyectosSGMO[[#All],[IDPROYECTO]:[DEPARTAMENTO]],4,FALSE)</f>
        <v>#REF!</v>
      </c>
      <c r="AS550">
        <v>10310</v>
      </c>
    </row>
    <row r="551" spans="1:45" ht="54" hidden="1" customHeight="1" x14ac:dyDescent="0.3">
      <c r="A551" s="62">
        <v>7391</v>
      </c>
      <c r="B551" s="5" t="s">
        <v>3648</v>
      </c>
      <c r="C551" s="5">
        <v>5</v>
      </c>
      <c r="D551" s="6" t="s">
        <v>990</v>
      </c>
      <c r="E551" s="7" t="s">
        <v>3213</v>
      </c>
      <c r="F551" s="8" t="s">
        <v>3649</v>
      </c>
      <c r="G551" s="9" t="s">
        <v>65</v>
      </c>
      <c r="H551" s="9" t="s">
        <v>65</v>
      </c>
      <c r="I551" s="10">
        <v>348</v>
      </c>
      <c r="J551" s="11" t="s">
        <v>1701</v>
      </c>
      <c r="K551" s="30" t="s">
        <v>1693</v>
      </c>
      <c r="L551" s="31">
        <v>43592</v>
      </c>
      <c r="M551" s="31" t="s">
        <v>1037</v>
      </c>
      <c r="N551" s="32"/>
      <c r="O551" s="32"/>
      <c r="P551" s="20" t="s">
        <v>433</v>
      </c>
      <c r="Q551" s="33">
        <v>1</v>
      </c>
      <c r="R551" s="33">
        <v>1</v>
      </c>
      <c r="S551" s="33">
        <v>0</v>
      </c>
      <c r="T551" s="38"/>
      <c r="U551" s="38"/>
      <c r="V551" s="38">
        <v>44747</v>
      </c>
      <c r="W551" s="38">
        <v>0</v>
      </c>
      <c r="X551" s="38" t="s">
        <v>794</v>
      </c>
      <c r="Y551" s="38">
        <v>44370</v>
      </c>
      <c r="Z551" s="38">
        <v>44370</v>
      </c>
      <c r="AA551" s="38">
        <v>44587</v>
      </c>
      <c r="AB551" s="38">
        <v>0</v>
      </c>
      <c r="AC551" s="38">
        <v>44860</v>
      </c>
      <c r="AD551" s="38">
        <v>0</v>
      </c>
      <c r="AE551" s="20">
        <v>6</v>
      </c>
      <c r="AF551" s="20">
        <v>8.9</v>
      </c>
      <c r="AG551" s="9" t="s">
        <v>3650</v>
      </c>
      <c r="AH551" s="9" t="s">
        <v>3651</v>
      </c>
      <c r="AI551" s="10" t="s">
        <v>3652</v>
      </c>
      <c r="AJ551" s="46" t="s">
        <v>3653</v>
      </c>
      <c r="AK551" s="47">
        <v>867433625</v>
      </c>
      <c r="AL551" s="47">
        <v>0</v>
      </c>
      <c r="AM551" s="47">
        <v>867433625</v>
      </c>
      <c r="AN551" s="49">
        <v>767059322</v>
      </c>
      <c r="AO551" s="10" t="s">
        <v>1000</v>
      </c>
      <c r="AP551" s="10" t="s">
        <v>3250</v>
      </c>
      <c r="AQ551" t="e">
        <f>VLOOKUP(TCoordinacion[[#This Row],[ID SISTEMA DE INFORMACION]],[1]!ProyectosSGMO[[#All],[IDPROYECTO]:[DEPARTAMENTO]],3,FALSE)</f>
        <v>#REF!</v>
      </c>
      <c r="AR551" t="e">
        <f>VLOOKUP(TCoordinacion[[#This Row],[ID SISTEMA DE INFORMACION]],[1]!ProyectosSGMO[[#All],[IDPROYECTO]:[DEPARTAMENTO]],4,FALSE)</f>
        <v>#REF!</v>
      </c>
      <c r="AS551">
        <v>7391</v>
      </c>
    </row>
    <row r="552" spans="1:45" ht="54" hidden="1" customHeight="1" x14ac:dyDescent="0.3">
      <c r="A552" s="62">
        <v>8382</v>
      </c>
      <c r="B552" s="5" t="s">
        <v>3654</v>
      </c>
      <c r="C552" s="5">
        <v>5</v>
      </c>
      <c r="D552" s="6" t="s">
        <v>990</v>
      </c>
      <c r="E552" s="7" t="s">
        <v>3258</v>
      </c>
      <c r="F552" s="8" t="s">
        <v>3655</v>
      </c>
      <c r="G552" s="9" t="s">
        <v>51</v>
      </c>
      <c r="H552" s="20" t="s">
        <v>106</v>
      </c>
      <c r="I552" s="10">
        <v>475</v>
      </c>
      <c r="J552" s="11" t="s">
        <v>1718</v>
      </c>
      <c r="K552" s="30" t="s">
        <v>3656</v>
      </c>
      <c r="L552" s="31">
        <v>43594</v>
      </c>
      <c r="M552" s="31">
        <v>43654</v>
      </c>
      <c r="N552" s="32"/>
      <c r="O552" s="32"/>
      <c r="P552" s="20" t="s">
        <v>67</v>
      </c>
      <c r="Q552" s="33">
        <v>1</v>
      </c>
      <c r="R552" s="33">
        <v>1</v>
      </c>
      <c r="S552" s="33">
        <v>0</v>
      </c>
      <c r="T552" s="38"/>
      <c r="U552" s="38"/>
      <c r="V552" s="38">
        <v>44250</v>
      </c>
      <c r="W552" s="38">
        <v>0</v>
      </c>
      <c r="X552" s="38" t="s">
        <v>68</v>
      </c>
      <c r="Y552" s="38">
        <v>0</v>
      </c>
      <c r="Z552" s="38">
        <v>43704</v>
      </c>
      <c r="AA552" s="38">
        <v>44237</v>
      </c>
      <c r="AB552" s="38">
        <v>44239</v>
      </c>
      <c r="AC552" s="38">
        <v>0</v>
      </c>
      <c r="AD552" s="38">
        <v>44454</v>
      </c>
      <c r="AE552" s="20">
        <v>4</v>
      </c>
      <c r="AF552" s="20">
        <v>5.5</v>
      </c>
      <c r="AG552" s="9" t="s">
        <v>3657</v>
      </c>
      <c r="AH552" s="9" t="s">
        <v>3658</v>
      </c>
      <c r="AI552" s="10" t="s">
        <v>3659</v>
      </c>
      <c r="AJ552" s="46" t="s">
        <v>3660</v>
      </c>
      <c r="AK552" s="47">
        <v>940960800</v>
      </c>
      <c r="AL552" s="47">
        <v>0</v>
      </c>
      <c r="AM552" s="47">
        <v>940960800</v>
      </c>
      <c r="AN552" s="48">
        <v>941242611</v>
      </c>
      <c r="AO552" s="10" t="s">
        <v>1030</v>
      </c>
      <c r="AP552" s="10" t="s">
        <v>126</v>
      </c>
      <c r="AQ552" t="e">
        <f>VLOOKUP(TCoordinacion[[#This Row],[ID SISTEMA DE INFORMACION]],[1]!ProyectosSGMO[[#All],[IDPROYECTO]:[DEPARTAMENTO]],3,FALSE)</f>
        <v>#REF!</v>
      </c>
      <c r="AR552" t="e">
        <f>VLOOKUP(TCoordinacion[[#This Row],[ID SISTEMA DE INFORMACION]],[1]!ProyectosSGMO[[#All],[IDPROYECTO]:[DEPARTAMENTO]],4,FALSE)</f>
        <v>#REF!</v>
      </c>
      <c r="AS552">
        <v>8382</v>
      </c>
    </row>
    <row r="553" spans="1:45" ht="54" hidden="1" customHeight="1" x14ac:dyDescent="0.3">
      <c r="A553" s="62">
        <v>9367</v>
      </c>
      <c r="B553" s="5" t="s">
        <v>3661</v>
      </c>
      <c r="C553" s="5">
        <v>5</v>
      </c>
      <c r="D553" s="6" t="s">
        <v>990</v>
      </c>
      <c r="E553" s="7" t="s">
        <v>3258</v>
      </c>
      <c r="F553" s="8" t="s">
        <v>3662</v>
      </c>
      <c r="G553" s="9" t="s">
        <v>51</v>
      </c>
      <c r="H553" s="20" t="s">
        <v>1754</v>
      </c>
      <c r="I553" s="10">
        <v>399</v>
      </c>
      <c r="J553" s="11" t="s">
        <v>1718</v>
      </c>
      <c r="K553" s="30" t="s">
        <v>3663</v>
      </c>
      <c r="L553" s="31">
        <v>43594</v>
      </c>
      <c r="M553" s="31">
        <v>44125</v>
      </c>
      <c r="N553" s="32"/>
      <c r="O553" s="32"/>
      <c r="P553" s="20" t="s">
        <v>67</v>
      </c>
      <c r="Q553" s="33">
        <v>1</v>
      </c>
      <c r="R553" s="33">
        <v>1</v>
      </c>
      <c r="S553" s="33">
        <v>0</v>
      </c>
      <c r="T553" s="38"/>
      <c r="U553" s="38"/>
      <c r="V553" s="38">
        <v>44469</v>
      </c>
      <c r="W553" s="38">
        <v>44742</v>
      </c>
      <c r="X553" s="38" t="s">
        <v>68</v>
      </c>
      <c r="Y553" s="38">
        <v>44181</v>
      </c>
      <c r="Z553" s="38">
        <v>44188</v>
      </c>
      <c r="AA553" s="38">
        <v>0</v>
      </c>
      <c r="AB553" s="38">
        <v>44453</v>
      </c>
      <c r="AC553" s="38">
        <v>44637</v>
      </c>
      <c r="AD553" s="38">
        <v>44637</v>
      </c>
      <c r="AE553" s="20">
        <v>5</v>
      </c>
      <c r="AF553" s="20">
        <v>8</v>
      </c>
      <c r="AG553" s="9" t="s">
        <v>3664</v>
      </c>
      <c r="AH553" s="9" t="s">
        <v>3665</v>
      </c>
      <c r="AI553" s="10" t="s">
        <v>3666</v>
      </c>
      <c r="AJ553" s="46" t="s">
        <v>3667</v>
      </c>
      <c r="AK553" s="47">
        <v>818680529</v>
      </c>
      <c r="AL553" s="47">
        <v>50101936</v>
      </c>
      <c r="AM553" s="47">
        <v>868782465</v>
      </c>
      <c r="AN553" s="72">
        <v>818920857</v>
      </c>
      <c r="AO553" s="10" t="s">
        <v>1041</v>
      </c>
      <c r="AP553" s="10" t="s">
        <v>1056</v>
      </c>
      <c r="AQ553" t="e">
        <f>VLOOKUP(TCoordinacion[[#This Row],[ID SISTEMA DE INFORMACION]],[1]!ProyectosSGMO[[#All],[IDPROYECTO]:[DEPARTAMENTO]],3,FALSE)</f>
        <v>#REF!</v>
      </c>
      <c r="AR553" t="e">
        <f>VLOOKUP(TCoordinacion[[#This Row],[ID SISTEMA DE INFORMACION]],[1]!ProyectosSGMO[[#All],[IDPROYECTO]:[DEPARTAMENTO]],4,FALSE)</f>
        <v>#REF!</v>
      </c>
      <c r="AS553">
        <v>9367</v>
      </c>
    </row>
    <row r="554" spans="1:45" ht="54" hidden="1" customHeight="1" x14ac:dyDescent="0.3">
      <c r="A554" s="62">
        <v>8386</v>
      </c>
      <c r="B554" s="5" t="s">
        <v>3668</v>
      </c>
      <c r="C554" s="5">
        <v>5</v>
      </c>
      <c r="D554" s="6" t="s">
        <v>990</v>
      </c>
      <c r="E554" s="7" t="s">
        <v>3258</v>
      </c>
      <c r="F554" s="8" t="s">
        <v>3669</v>
      </c>
      <c r="G554" s="9" t="s">
        <v>51</v>
      </c>
      <c r="H554" s="20" t="s">
        <v>106</v>
      </c>
      <c r="I554" s="10">
        <v>352</v>
      </c>
      <c r="J554" s="11" t="s">
        <v>1718</v>
      </c>
      <c r="K554" s="30" t="s">
        <v>3670</v>
      </c>
      <c r="L554" s="31">
        <v>43598</v>
      </c>
      <c r="M554" s="31">
        <v>43703</v>
      </c>
      <c r="N554" s="32"/>
      <c r="O554" s="32"/>
      <c r="P554" s="20" t="s">
        <v>67</v>
      </c>
      <c r="Q554" s="33">
        <v>1</v>
      </c>
      <c r="R554" s="33">
        <v>1</v>
      </c>
      <c r="S554" s="33">
        <v>0</v>
      </c>
      <c r="T554" s="38"/>
      <c r="U554" s="38"/>
      <c r="V554" s="38">
        <v>44235</v>
      </c>
      <c r="W554" s="38">
        <v>0</v>
      </c>
      <c r="X554" s="38" t="s">
        <v>68</v>
      </c>
      <c r="Y554" s="38">
        <v>0</v>
      </c>
      <c r="Z554" s="38">
        <v>43739</v>
      </c>
      <c r="AA554" s="38">
        <v>44091</v>
      </c>
      <c r="AB554" s="38">
        <v>44091</v>
      </c>
      <c r="AC554" s="38">
        <v>44357</v>
      </c>
      <c r="AD554" s="38">
        <v>44357</v>
      </c>
      <c r="AE554" s="20">
        <v>5</v>
      </c>
      <c r="AF554" s="20">
        <v>7.4</v>
      </c>
      <c r="AG554" s="9" t="s">
        <v>3671</v>
      </c>
      <c r="AH554" s="9" t="s">
        <v>3672</v>
      </c>
      <c r="AI554" s="10" t="s">
        <v>3673</v>
      </c>
      <c r="AJ554" s="46" t="s">
        <v>3674</v>
      </c>
      <c r="AK554" s="47">
        <v>1205180800</v>
      </c>
      <c r="AL554" s="47">
        <v>0</v>
      </c>
      <c r="AM554" s="47">
        <v>1205180800</v>
      </c>
      <c r="AN554" s="48">
        <v>1205802520</v>
      </c>
      <c r="AO554" s="10" t="s">
        <v>1030</v>
      </c>
      <c r="AP554" s="10" t="s">
        <v>126</v>
      </c>
      <c r="AQ554" t="e">
        <f>VLOOKUP(TCoordinacion[[#This Row],[ID SISTEMA DE INFORMACION]],[1]!ProyectosSGMO[[#All],[IDPROYECTO]:[DEPARTAMENTO]],3,FALSE)</f>
        <v>#REF!</v>
      </c>
      <c r="AR554" t="e">
        <f>VLOOKUP(TCoordinacion[[#This Row],[ID SISTEMA DE INFORMACION]],[1]!ProyectosSGMO[[#All],[IDPROYECTO]:[DEPARTAMENTO]],4,FALSE)</f>
        <v>#REF!</v>
      </c>
      <c r="AS554">
        <v>8386</v>
      </c>
    </row>
    <row r="555" spans="1:45" ht="54" hidden="1" customHeight="1" x14ac:dyDescent="0.3">
      <c r="A555" s="62">
        <v>9616</v>
      </c>
      <c r="B555" s="5" t="s">
        <v>3675</v>
      </c>
      <c r="C555" s="5">
        <v>5</v>
      </c>
      <c r="D555" s="6" t="s">
        <v>990</v>
      </c>
      <c r="E555" s="7" t="s">
        <v>3258</v>
      </c>
      <c r="F555" s="8" t="s">
        <v>2743</v>
      </c>
      <c r="G555" s="9" t="s">
        <v>51</v>
      </c>
      <c r="H555" s="20" t="s">
        <v>1717</v>
      </c>
      <c r="I555" s="10">
        <v>393</v>
      </c>
      <c r="J555" s="11" t="s">
        <v>1718</v>
      </c>
      <c r="K555" s="30" t="s">
        <v>3676</v>
      </c>
      <c r="L555" s="31">
        <v>43594</v>
      </c>
      <c r="M555" s="31">
        <v>43759</v>
      </c>
      <c r="N555" s="32"/>
      <c r="O555" s="32"/>
      <c r="P555" s="20" t="s">
        <v>67</v>
      </c>
      <c r="Q555" s="33">
        <v>1</v>
      </c>
      <c r="R555" s="33">
        <v>1</v>
      </c>
      <c r="S555" s="33">
        <v>1</v>
      </c>
      <c r="T555" s="38"/>
      <c r="U555" s="38"/>
      <c r="V555" s="38">
        <v>44508</v>
      </c>
      <c r="W555" s="38">
        <v>44742</v>
      </c>
      <c r="X555" s="38" t="s">
        <v>68</v>
      </c>
      <c r="Y555" s="38">
        <v>0</v>
      </c>
      <c r="Z555" s="38">
        <v>43872</v>
      </c>
      <c r="AA555" s="38">
        <v>44307</v>
      </c>
      <c r="AB555" s="38">
        <v>44307</v>
      </c>
      <c r="AC555" s="38">
        <v>44677</v>
      </c>
      <c r="AD555" s="38">
        <v>44677</v>
      </c>
      <c r="AE555" s="20">
        <v>8</v>
      </c>
      <c r="AF555" s="20">
        <v>11</v>
      </c>
      <c r="AG555" s="9" t="s">
        <v>3677</v>
      </c>
      <c r="AH555" s="9" t="s">
        <v>3678</v>
      </c>
      <c r="AI555" s="10" t="s">
        <v>3679</v>
      </c>
      <c r="AJ555" s="46" t="s">
        <v>3680</v>
      </c>
      <c r="AK555" s="47">
        <v>939795353</v>
      </c>
      <c r="AL555" s="47">
        <v>30000000</v>
      </c>
      <c r="AM555" s="47">
        <v>969795353</v>
      </c>
      <c r="AN555" s="72">
        <v>940185657</v>
      </c>
      <c r="AO555" s="10" t="s">
        <v>1041</v>
      </c>
      <c r="AP555" s="10" t="s">
        <v>1056</v>
      </c>
      <c r="AQ555" t="e">
        <f>VLOOKUP(TCoordinacion[[#This Row],[ID SISTEMA DE INFORMACION]],[1]!ProyectosSGMO[[#All],[IDPROYECTO]:[DEPARTAMENTO]],3,FALSE)</f>
        <v>#REF!</v>
      </c>
      <c r="AR555" t="e">
        <f>VLOOKUP(TCoordinacion[[#This Row],[ID SISTEMA DE INFORMACION]],[1]!ProyectosSGMO[[#All],[IDPROYECTO]:[DEPARTAMENTO]],4,FALSE)</f>
        <v>#REF!</v>
      </c>
      <c r="AS555">
        <v>9616</v>
      </c>
    </row>
    <row r="556" spans="1:45" ht="54" hidden="1" customHeight="1" x14ac:dyDescent="0.3">
      <c r="A556" s="62">
        <v>9612</v>
      </c>
      <c r="B556" s="5" t="s">
        <v>3681</v>
      </c>
      <c r="C556" s="5">
        <v>5</v>
      </c>
      <c r="D556" s="6" t="s">
        <v>990</v>
      </c>
      <c r="E556" s="7" t="s">
        <v>3258</v>
      </c>
      <c r="F556" s="8" t="s">
        <v>3682</v>
      </c>
      <c r="G556" s="9" t="s">
        <v>51</v>
      </c>
      <c r="H556" s="20" t="s">
        <v>1717</v>
      </c>
      <c r="I556" s="10">
        <v>528</v>
      </c>
      <c r="J556" s="11" t="s">
        <v>1718</v>
      </c>
      <c r="K556" s="30" t="s">
        <v>3683</v>
      </c>
      <c r="L556" s="31">
        <v>43599</v>
      </c>
      <c r="M556" s="31">
        <v>43893</v>
      </c>
      <c r="N556" s="32"/>
      <c r="O556" s="32"/>
      <c r="P556" s="20" t="s">
        <v>67</v>
      </c>
      <c r="Q556" s="33">
        <v>1</v>
      </c>
      <c r="R556" s="33">
        <v>1</v>
      </c>
      <c r="S556" s="33">
        <v>0</v>
      </c>
      <c r="T556" s="38"/>
      <c r="U556" s="38"/>
      <c r="V556" s="38">
        <v>44249</v>
      </c>
      <c r="W556" s="38">
        <v>44408</v>
      </c>
      <c r="X556" s="38" t="s">
        <v>68</v>
      </c>
      <c r="Y556" s="38">
        <v>44022</v>
      </c>
      <c r="Z556" s="38">
        <v>44223</v>
      </c>
      <c r="AA556" s="38">
        <v>44218</v>
      </c>
      <c r="AB556" s="38">
        <v>44223</v>
      </c>
      <c r="AC556" s="38">
        <v>44418</v>
      </c>
      <c r="AD556" s="38">
        <v>44418</v>
      </c>
      <c r="AE556" s="20">
        <v>8</v>
      </c>
      <c r="AF556" s="20">
        <v>8.1999999999999993</v>
      </c>
      <c r="AG556" s="9" t="s">
        <v>3684</v>
      </c>
      <c r="AH556" s="9" t="s">
        <v>3685</v>
      </c>
      <c r="AI556" s="10" t="s">
        <v>3686</v>
      </c>
      <c r="AJ556" s="46" t="s">
        <v>3687</v>
      </c>
      <c r="AK556" s="47">
        <v>1749999936</v>
      </c>
      <c r="AL556" s="47">
        <v>0</v>
      </c>
      <c r="AM556" s="47">
        <v>1749999936</v>
      </c>
      <c r="AN556" s="49">
        <v>1733753313</v>
      </c>
      <c r="AO556" s="10" t="s">
        <v>125</v>
      </c>
      <c r="AP556" s="10" t="s">
        <v>125</v>
      </c>
      <c r="AQ556" t="e">
        <f>VLOOKUP(TCoordinacion[[#This Row],[ID SISTEMA DE INFORMACION]],[1]!ProyectosSGMO[[#All],[IDPROYECTO]:[DEPARTAMENTO]],3,FALSE)</f>
        <v>#REF!</v>
      </c>
      <c r="AR556" t="e">
        <f>VLOOKUP(TCoordinacion[[#This Row],[ID SISTEMA DE INFORMACION]],[1]!ProyectosSGMO[[#All],[IDPROYECTO]:[DEPARTAMENTO]],4,FALSE)</f>
        <v>#REF!</v>
      </c>
      <c r="AS556">
        <v>9612</v>
      </c>
    </row>
    <row r="557" spans="1:45" ht="54" hidden="1" customHeight="1" x14ac:dyDescent="0.3">
      <c r="A557" s="62">
        <v>9664</v>
      </c>
      <c r="B557" s="5" t="s">
        <v>3688</v>
      </c>
      <c r="C557" s="5">
        <v>5</v>
      </c>
      <c r="D557" s="6" t="s">
        <v>990</v>
      </c>
      <c r="E557" s="7" t="s">
        <v>3320</v>
      </c>
      <c r="F557" s="8" t="s">
        <v>3689</v>
      </c>
      <c r="G557" s="9" t="s">
        <v>51</v>
      </c>
      <c r="H557" s="20" t="s">
        <v>106</v>
      </c>
      <c r="I557" s="10">
        <v>656</v>
      </c>
      <c r="J557" s="11" t="s">
        <v>1718</v>
      </c>
      <c r="K557" s="30" t="s">
        <v>3690</v>
      </c>
      <c r="L557" s="31">
        <v>43598</v>
      </c>
      <c r="M557" s="31">
        <v>43649</v>
      </c>
      <c r="N557" s="32"/>
      <c r="O557" s="32"/>
      <c r="P557" s="20" t="s">
        <v>67</v>
      </c>
      <c r="Q557" s="33">
        <v>1</v>
      </c>
      <c r="R557" s="33">
        <v>1</v>
      </c>
      <c r="S557" s="33">
        <v>0</v>
      </c>
      <c r="T557" s="38"/>
      <c r="U557" s="38"/>
      <c r="V557" s="38">
        <v>44048</v>
      </c>
      <c r="W557" s="38">
        <v>44196</v>
      </c>
      <c r="X557" s="38" t="s">
        <v>68</v>
      </c>
      <c r="Y557" s="38">
        <v>0</v>
      </c>
      <c r="Z557" s="38">
        <v>43679</v>
      </c>
      <c r="AA557" s="38">
        <v>44027</v>
      </c>
      <c r="AB557" s="38">
        <v>44027</v>
      </c>
      <c r="AC557" s="38">
        <v>44098</v>
      </c>
      <c r="AD557" s="38">
        <v>44098</v>
      </c>
      <c r="AE557" s="20">
        <v>4</v>
      </c>
      <c r="AF557" s="20">
        <v>5.5</v>
      </c>
      <c r="AG557" s="9" t="s">
        <v>3691</v>
      </c>
      <c r="AH557" s="9" t="s">
        <v>3692</v>
      </c>
      <c r="AI557" s="10" t="s">
        <v>3693</v>
      </c>
      <c r="AJ557" s="46" t="s">
        <v>3694</v>
      </c>
      <c r="AK557" s="47">
        <v>1100066106</v>
      </c>
      <c r="AL557" s="47">
        <v>0</v>
      </c>
      <c r="AM557" s="47">
        <v>1100066106</v>
      </c>
      <c r="AN557" s="47"/>
      <c r="AO557" s="10" t="s">
        <v>1743</v>
      </c>
      <c r="AP557" s="10" t="s">
        <v>1743</v>
      </c>
      <c r="AQ557" t="e">
        <f>VLOOKUP(TCoordinacion[[#This Row],[ID SISTEMA DE INFORMACION]],[1]!ProyectosSGMO[[#All],[IDPROYECTO]:[DEPARTAMENTO]],3,FALSE)</f>
        <v>#REF!</v>
      </c>
      <c r="AR557" t="e">
        <f>VLOOKUP(TCoordinacion[[#This Row],[ID SISTEMA DE INFORMACION]],[1]!ProyectosSGMO[[#All],[IDPROYECTO]:[DEPARTAMENTO]],4,FALSE)</f>
        <v>#REF!</v>
      </c>
      <c r="AS557">
        <v>9664</v>
      </c>
    </row>
    <row r="558" spans="1:45" ht="54" hidden="1" customHeight="1" x14ac:dyDescent="0.3">
      <c r="A558" s="62">
        <v>5720</v>
      </c>
      <c r="B558" s="5" t="s">
        <v>3695</v>
      </c>
      <c r="C558" s="5">
        <v>5</v>
      </c>
      <c r="D558" s="6" t="s">
        <v>990</v>
      </c>
      <c r="E558" s="7" t="s">
        <v>3320</v>
      </c>
      <c r="F558" s="8" t="s">
        <v>3696</v>
      </c>
      <c r="G558" s="9" t="s">
        <v>65</v>
      </c>
      <c r="H558" s="9" t="s">
        <v>65</v>
      </c>
      <c r="I558" s="10">
        <v>378</v>
      </c>
      <c r="J558" s="11" t="s">
        <v>1701</v>
      </c>
      <c r="K558" s="30" t="s">
        <v>1693</v>
      </c>
      <c r="L558" s="31">
        <v>43580</v>
      </c>
      <c r="M558" s="31">
        <v>0</v>
      </c>
      <c r="N558" s="32"/>
      <c r="O558" s="32"/>
      <c r="P558" s="20" t="s">
        <v>67</v>
      </c>
      <c r="Q558" s="33">
        <v>1</v>
      </c>
      <c r="R558" s="33">
        <v>1</v>
      </c>
      <c r="S558" s="33">
        <v>0</v>
      </c>
      <c r="T558" s="38"/>
      <c r="U558" s="38"/>
      <c r="V558" s="38">
        <v>44367</v>
      </c>
      <c r="W558" s="38">
        <v>0</v>
      </c>
      <c r="X558" s="38" t="s">
        <v>68</v>
      </c>
      <c r="Y558" s="38">
        <v>44148</v>
      </c>
      <c r="Z558" s="38">
        <v>44148</v>
      </c>
      <c r="AA558" s="38">
        <v>44222</v>
      </c>
      <c r="AB558" s="38">
        <v>44400</v>
      </c>
      <c r="AC558" s="38">
        <v>0</v>
      </c>
      <c r="AD558" s="38">
        <v>44400</v>
      </c>
      <c r="AE558" s="20">
        <v>5</v>
      </c>
      <c r="AF558" s="20">
        <v>5</v>
      </c>
      <c r="AG558" s="9" t="s">
        <v>3697</v>
      </c>
      <c r="AH558" s="9" t="s">
        <v>3698</v>
      </c>
      <c r="AI558" s="10" t="s">
        <v>3699</v>
      </c>
      <c r="AJ558" s="46" t="s">
        <v>3700</v>
      </c>
      <c r="AK558" s="47">
        <v>423026023</v>
      </c>
      <c r="AL558" s="47">
        <v>0</v>
      </c>
      <c r="AM558" s="47">
        <v>423026023</v>
      </c>
      <c r="AN558" s="73">
        <v>423728814</v>
      </c>
      <c r="AO558" s="10" t="s">
        <v>1074</v>
      </c>
      <c r="AP558" s="10" t="s">
        <v>1001</v>
      </c>
      <c r="AQ558" t="e">
        <f>VLOOKUP(TCoordinacion[[#This Row],[ID SISTEMA DE INFORMACION]],[1]!ProyectosSGMO[[#All],[IDPROYECTO]:[DEPARTAMENTO]],3,FALSE)</f>
        <v>#REF!</v>
      </c>
      <c r="AR558" t="e">
        <f>VLOOKUP(TCoordinacion[[#This Row],[ID SISTEMA DE INFORMACION]],[1]!ProyectosSGMO[[#All],[IDPROYECTO]:[DEPARTAMENTO]],4,FALSE)</f>
        <v>#REF!</v>
      </c>
      <c r="AS558">
        <v>5720</v>
      </c>
    </row>
    <row r="559" spans="1:45" ht="54" hidden="1" customHeight="1" x14ac:dyDescent="0.3">
      <c r="A559" s="62">
        <v>9325</v>
      </c>
      <c r="B559" s="5" t="s">
        <v>3701</v>
      </c>
      <c r="C559" s="5">
        <v>5</v>
      </c>
      <c r="D559" s="6" t="s">
        <v>990</v>
      </c>
      <c r="E559" s="7" t="s">
        <v>3320</v>
      </c>
      <c r="F559" s="8" t="s">
        <v>3702</v>
      </c>
      <c r="G559" s="9" t="s">
        <v>51</v>
      </c>
      <c r="H559" s="20" t="s">
        <v>106</v>
      </c>
      <c r="I559" s="10">
        <v>385</v>
      </c>
      <c r="J559" s="11" t="s">
        <v>1718</v>
      </c>
      <c r="K559" s="30" t="s">
        <v>3703</v>
      </c>
      <c r="L559" s="31">
        <v>43599</v>
      </c>
      <c r="M559" s="31">
        <v>43644</v>
      </c>
      <c r="N559" s="32"/>
      <c r="O559" s="32"/>
      <c r="P559" s="20" t="s">
        <v>322</v>
      </c>
      <c r="Q559" s="33">
        <v>1</v>
      </c>
      <c r="R559" s="33">
        <v>1</v>
      </c>
      <c r="S559" s="33">
        <v>0</v>
      </c>
      <c r="T559" s="38"/>
      <c r="U559" s="38"/>
      <c r="V559" s="38">
        <v>44516</v>
      </c>
      <c r="W559" s="38">
        <v>0</v>
      </c>
      <c r="X559" s="38" t="s">
        <v>794</v>
      </c>
      <c r="Y559" s="38">
        <v>0</v>
      </c>
      <c r="Z559" s="38">
        <v>43690</v>
      </c>
      <c r="AA559" s="38">
        <v>0</v>
      </c>
      <c r="AB559" s="38">
        <v>43774</v>
      </c>
      <c r="AC559" s="38">
        <v>45000</v>
      </c>
      <c r="AD559" s="38">
        <v>44880</v>
      </c>
      <c r="AE559" s="20">
        <v>8</v>
      </c>
      <c r="AF559" s="20">
        <v>6</v>
      </c>
      <c r="AG559" s="9" t="s">
        <v>3704</v>
      </c>
      <c r="AH559" s="9" t="s">
        <v>3705</v>
      </c>
      <c r="AI559" s="10" t="s">
        <v>3706</v>
      </c>
      <c r="AJ559" s="46" t="s">
        <v>3707</v>
      </c>
      <c r="AK559" s="47">
        <v>3425246707</v>
      </c>
      <c r="AL559" s="47">
        <v>0</v>
      </c>
      <c r="AM559" s="47">
        <v>3425246707</v>
      </c>
      <c r="AN559" s="49">
        <v>3426654471</v>
      </c>
      <c r="AO559" s="10" t="s">
        <v>1074</v>
      </c>
      <c r="AP559" s="10" t="s">
        <v>1075</v>
      </c>
      <c r="AQ559" t="e">
        <f>VLOOKUP(TCoordinacion[[#This Row],[ID SISTEMA DE INFORMACION]],[1]!ProyectosSGMO[[#All],[IDPROYECTO]:[DEPARTAMENTO]],3,FALSE)</f>
        <v>#REF!</v>
      </c>
      <c r="AR559" t="e">
        <f>VLOOKUP(TCoordinacion[[#This Row],[ID SISTEMA DE INFORMACION]],[1]!ProyectosSGMO[[#All],[IDPROYECTO]:[DEPARTAMENTO]],4,FALSE)</f>
        <v>#REF!</v>
      </c>
      <c r="AS559">
        <v>9325</v>
      </c>
    </row>
    <row r="560" spans="1:45" ht="54" hidden="1" customHeight="1" x14ac:dyDescent="0.3">
      <c r="A560" s="62">
        <v>8465</v>
      </c>
      <c r="B560" s="5" t="s">
        <v>3708</v>
      </c>
      <c r="C560" s="5">
        <v>5</v>
      </c>
      <c r="D560" s="6" t="s">
        <v>990</v>
      </c>
      <c r="E560" s="7" t="s">
        <v>3320</v>
      </c>
      <c r="F560" s="8" t="s">
        <v>3709</v>
      </c>
      <c r="G560" s="9" t="s">
        <v>51</v>
      </c>
      <c r="H560" s="20" t="s">
        <v>106</v>
      </c>
      <c r="I560" s="10">
        <v>388</v>
      </c>
      <c r="J560" s="11" t="s">
        <v>1718</v>
      </c>
      <c r="K560" s="30" t="s">
        <v>3710</v>
      </c>
      <c r="L560" s="31">
        <v>43598</v>
      </c>
      <c r="M560" s="31">
        <v>43815</v>
      </c>
      <c r="N560" s="32"/>
      <c r="O560" s="32"/>
      <c r="P560" s="20" t="s">
        <v>67</v>
      </c>
      <c r="Q560" s="33">
        <v>1</v>
      </c>
      <c r="R560" s="33">
        <v>1</v>
      </c>
      <c r="S560" s="33">
        <v>0</v>
      </c>
      <c r="T560" s="38"/>
      <c r="U560" s="38"/>
      <c r="V560" s="38">
        <v>44093</v>
      </c>
      <c r="W560" s="38">
        <v>0</v>
      </c>
      <c r="X560" s="38" t="s">
        <v>68</v>
      </c>
      <c r="Y560" s="38">
        <v>44042</v>
      </c>
      <c r="Z560" s="38">
        <v>44042</v>
      </c>
      <c r="AA560" s="38">
        <v>0</v>
      </c>
      <c r="AB560" s="38">
        <v>44147</v>
      </c>
      <c r="AC560" s="38">
        <v>0</v>
      </c>
      <c r="AD560" s="38">
        <v>44147</v>
      </c>
      <c r="AE560" s="20">
        <v>3</v>
      </c>
      <c r="AF560" s="20">
        <v>3</v>
      </c>
      <c r="AG560" s="9" t="s">
        <v>3711</v>
      </c>
      <c r="AH560" s="9" t="s">
        <v>3712</v>
      </c>
      <c r="AI560" s="10" t="s">
        <v>3713</v>
      </c>
      <c r="AJ560" s="46" t="s">
        <v>3714</v>
      </c>
      <c r="AK560" s="47">
        <v>300115028</v>
      </c>
      <c r="AL560" s="47">
        <v>33957818</v>
      </c>
      <c r="AM560" s="47">
        <v>334072846</v>
      </c>
      <c r="AN560" s="49">
        <v>300228100</v>
      </c>
      <c r="AO560" s="10" t="s">
        <v>1743</v>
      </c>
      <c r="AP560" s="10" t="s">
        <v>1743</v>
      </c>
      <c r="AQ560" t="e">
        <f>VLOOKUP(TCoordinacion[[#This Row],[ID SISTEMA DE INFORMACION]],[1]!ProyectosSGMO[[#All],[IDPROYECTO]:[DEPARTAMENTO]],3,FALSE)</f>
        <v>#REF!</v>
      </c>
      <c r="AR560" t="e">
        <f>VLOOKUP(TCoordinacion[[#This Row],[ID SISTEMA DE INFORMACION]],[1]!ProyectosSGMO[[#All],[IDPROYECTO]:[DEPARTAMENTO]],4,FALSE)</f>
        <v>#REF!</v>
      </c>
      <c r="AS560">
        <v>8465</v>
      </c>
    </row>
    <row r="561" spans="1:46" ht="54" hidden="1" customHeight="1" x14ac:dyDescent="0.3">
      <c r="A561" s="62">
        <v>9732</v>
      </c>
      <c r="B561" s="5" t="s">
        <v>3715</v>
      </c>
      <c r="C561" s="5">
        <v>5</v>
      </c>
      <c r="D561" s="6" t="s">
        <v>990</v>
      </c>
      <c r="E561" s="7" t="s">
        <v>3320</v>
      </c>
      <c r="F561" s="8" t="s">
        <v>3702</v>
      </c>
      <c r="G561" s="9" t="s">
        <v>51</v>
      </c>
      <c r="H561" s="20" t="s">
        <v>106</v>
      </c>
      <c r="I561" s="10">
        <v>392</v>
      </c>
      <c r="J561" s="11" t="s">
        <v>1718</v>
      </c>
      <c r="K561" s="30" t="s">
        <v>3716</v>
      </c>
      <c r="L561" s="31">
        <v>43598</v>
      </c>
      <c r="M561" s="31">
        <v>43644</v>
      </c>
      <c r="N561" s="32"/>
      <c r="O561" s="32"/>
      <c r="P561" s="20" t="s">
        <v>67</v>
      </c>
      <c r="Q561" s="33">
        <v>1</v>
      </c>
      <c r="R561" s="33">
        <v>1</v>
      </c>
      <c r="S561" s="33">
        <v>0</v>
      </c>
      <c r="T561" s="38"/>
      <c r="U561" s="38"/>
      <c r="V561" s="38">
        <v>43827</v>
      </c>
      <c r="W561" s="38">
        <v>0</v>
      </c>
      <c r="X561" s="38" t="s">
        <v>68</v>
      </c>
      <c r="Y561" s="38">
        <v>0</v>
      </c>
      <c r="Z561" s="38">
        <v>43685</v>
      </c>
      <c r="AA561" s="38">
        <v>0</v>
      </c>
      <c r="AB561" s="38">
        <v>43761</v>
      </c>
      <c r="AC561" s="38">
        <v>44267</v>
      </c>
      <c r="AD561" s="38">
        <v>44271</v>
      </c>
      <c r="AE561" s="20">
        <v>6</v>
      </c>
      <c r="AF561" s="20">
        <v>6</v>
      </c>
      <c r="AG561" s="9" t="s">
        <v>3717</v>
      </c>
      <c r="AH561" s="9" t="s">
        <v>3718</v>
      </c>
      <c r="AI561" s="10" t="s">
        <v>3719</v>
      </c>
      <c r="AJ561" s="46" t="s">
        <v>3720</v>
      </c>
      <c r="AK561" s="47">
        <v>1771070475</v>
      </c>
      <c r="AL561" s="47">
        <v>0</v>
      </c>
      <c r="AM561" s="47">
        <v>1771070475</v>
      </c>
      <c r="AN561" s="73">
        <v>1771662487</v>
      </c>
      <c r="AO561" s="10" t="s">
        <v>1743</v>
      </c>
      <c r="AP561" s="10" t="s">
        <v>1743</v>
      </c>
      <c r="AQ561" t="e">
        <f>VLOOKUP(TCoordinacion[[#This Row],[ID SISTEMA DE INFORMACION]],[1]!ProyectosSGMO[[#All],[IDPROYECTO]:[DEPARTAMENTO]],3,FALSE)</f>
        <v>#REF!</v>
      </c>
      <c r="AR561" t="e">
        <f>VLOOKUP(TCoordinacion[[#This Row],[ID SISTEMA DE INFORMACION]],[1]!ProyectosSGMO[[#All],[IDPROYECTO]:[DEPARTAMENTO]],4,FALSE)</f>
        <v>#REF!</v>
      </c>
      <c r="AS561">
        <v>9732</v>
      </c>
    </row>
    <row r="562" spans="1:46" ht="54" hidden="1" customHeight="1" x14ac:dyDescent="0.3">
      <c r="A562" s="62">
        <v>9849</v>
      </c>
      <c r="B562" s="5" t="s">
        <v>3721</v>
      </c>
      <c r="C562" s="5">
        <v>5</v>
      </c>
      <c r="D562" s="6" t="s">
        <v>990</v>
      </c>
      <c r="E562" s="7" t="s">
        <v>3320</v>
      </c>
      <c r="F562" s="8" t="s">
        <v>3722</v>
      </c>
      <c r="G562" s="9" t="s">
        <v>51</v>
      </c>
      <c r="H562" s="20" t="s">
        <v>106</v>
      </c>
      <c r="I562" s="10">
        <v>414</v>
      </c>
      <c r="J562" s="11" t="s">
        <v>1718</v>
      </c>
      <c r="K562" s="30" t="s">
        <v>3723</v>
      </c>
      <c r="L562" s="31">
        <v>43594</v>
      </c>
      <c r="M562" s="31">
        <v>43649</v>
      </c>
      <c r="N562" s="32"/>
      <c r="O562" s="32"/>
      <c r="P562" s="20" t="s">
        <v>67</v>
      </c>
      <c r="Q562" s="33">
        <v>1</v>
      </c>
      <c r="R562" s="33">
        <v>1</v>
      </c>
      <c r="S562" s="33">
        <v>0</v>
      </c>
      <c r="T562" s="38"/>
      <c r="U562" s="38"/>
      <c r="V562" s="38">
        <v>44096</v>
      </c>
      <c r="W562" s="38">
        <v>0</v>
      </c>
      <c r="X562" s="38" t="s">
        <v>68</v>
      </c>
      <c r="Y562" s="38">
        <v>0</v>
      </c>
      <c r="Z562" s="38">
        <v>43721</v>
      </c>
      <c r="AA562" s="38">
        <v>0</v>
      </c>
      <c r="AB562" s="38">
        <v>44046</v>
      </c>
      <c r="AC562" s="38">
        <v>44180</v>
      </c>
      <c r="AD562" s="38">
        <v>44184</v>
      </c>
      <c r="AE562" s="20">
        <v>8</v>
      </c>
      <c r="AF562" s="20">
        <v>8</v>
      </c>
      <c r="AG562" s="9" t="s">
        <v>3724</v>
      </c>
      <c r="AH562" s="9" t="s">
        <v>3725</v>
      </c>
      <c r="AI562" s="10" t="s">
        <v>3726</v>
      </c>
      <c r="AJ562" s="46" t="s">
        <v>3727</v>
      </c>
      <c r="AK562" s="47">
        <v>5531785956</v>
      </c>
      <c r="AL562" s="47">
        <v>0</v>
      </c>
      <c r="AM562" s="47">
        <v>5531785956</v>
      </c>
      <c r="AN562" s="49">
        <v>5455205940</v>
      </c>
      <c r="AO562" s="10" t="s">
        <v>1743</v>
      </c>
      <c r="AP562" s="10" t="s">
        <v>1743</v>
      </c>
      <c r="AQ562" t="e">
        <f>VLOOKUP(TCoordinacion[[#This Row],[ID SISTEMA DE INFORMACION]],[1]!ProyectosSGMO[[#All],[IDPROYECTO]:[DEPARTAMENTO]],3,FALSE)</f>
        <v>#REF!</v>
      </c>
      <c r="AR562" t="e">
        <f>VLOOKUP(TCoordinacion[[#This Row],[ID SISTEMA DE INFORMACION]],[1]!ProyectosSGMO[[#All],[IDPROYECTO]:[DEPARTAMENTO]],4,FALSE)</f>
        <v>#REF!</v>
      </c>
      <c r="AS562">
        <v>9849</v>
      </c>
    </row>
    <row r="563" spans="1:46" ht="54" hidden="1" customHeight="1" x14ac:dyDescent="0.3">
      <c r="A563" s="62">
        <v>3831</v>
      </c>
      <c r="B563" s="5" t="s">
        <v>3728</v>
      </c>
      <c r="C563" s="5">
        <v>5</v>
      </c>
      <c r="D563" s="6" t="s">
        <v>990</v>
      </c>
      <c r="E563" s="7" t="s">
        <v>3320</v>
      </c>
      <c r="F563" s="8" t="s">
        <v>3729</v>
      </c>
      <c r="G563" s="9" t="s">
        <v>51</v>
      </c>
      <c r="H563" s="20" t="s">
        <v>1754</v>
      </c>
      <c r="I563" s="10">
        <v>419</v>
      </c>
      <c r="J563" s="11" t="s">
        <v>1718</v>
      </c>
      <c r="K563" s="30" t="s">
        <v>3730</v>
      </c>
      <c r="L563" s="31">
        <v>43675</v>
      </c>
      <c r="M563" s="31">
        <v>43677</v>
      </c>
      <c r="N563" s="32"/>
      <c r="O563" s="32"/>
      <c r="P563" s="20" t="s">
        <v>67</v>
      </c>
      <c r="Q563" s="33">
        <v>1</v>
      </c>
      <c r="R563" s="33">
        <v>0.95</v>
      </c>
      <c r="S563" s="33">
        <v>-5.0000000000000044E-2</v>
      </c>
      <c r="T563" s="38"/>
      <c r="U563" s="38"/>
      <c r="V563" s="38">
        <v>44553</v>
      </c>
      <c r="W563" s="38">
        <v>44561</v>
      </c>
      <c r="X563" s="38" t="s">
        <v>68</v>
      </c>
      <c r="Y563" s="38">
        <v>0</v>
      </c>
      <c r="Z563" s="38">
        <v>43720</v>
      </c>
      <c r="AA563" s="38">
        <v>0</v>
      </c>
      <c r="AB563" s="38">
        <v>0</v>
      </c>
      <c r="AC563" s="38">
        <v>44616</v>
      </c>
      <c r="AD563" s="38">
        <v>0</v>
      </c>
      <c r="AE563" s="20">
        <v>6</v>
      </c>
      <c r="AF563" s="20">
        <v>9</v>
      </c>
      <c r="AG563" s="9" t="s">
        <v>3731</v>
      </c>
      <c r="AH563" s="9" t="s">
        <v>3732</v>
      </c>
      <c r="AI563" s="10" t="s">
        <v>3733</v>
      </c>
      <c r="AJ563" s="46" t="s">
        <v>3734</v>
      </c>
      <c r="AK563" s="47">
        <v>999638162</v>
      </c>
      <c r="AL563" s="47">
        <v>0</v>
      </c>
      <c r="AM563" s="47">
        <v>999638162</v>
      </c>
      <c r="AN563" s="49">
        <v>1003153742</v>
      </c>
      <c r="AO563" s="10" t="s">
        <v>84</v>
      </c>
      <c r="AP563" s="10" t="s">
        <v>1075</v>
      </c>
      <c r="AQ563" t="e">
        <f>VLOOKUP(TCoordinacion[[#This Row],[ID SISTEMA DE INFORMACION]],[1]!ProyectosSGMO[[#All],[IDPROYECTO]:[DEPARTAMENTO]],3,FALSE)</f>
        <v>#REF!</v>
      </c>
      <c r="AR563" t="e">
        <f>VLOOKUP(TCoordinacion[[#This Row],[ID SISTEMA DE INFORMACION]],[1]!ProyectosSGMO[[#All],[IDPROYECTO]:[DEPARTAMENTO]],4,FALSE)</f>
        <v>#REF!</v>
      </c>
      <c r="AS563">
        <v>3831</v>
      </c>
    </row>
    <row r="564" spans="1:46" ht="54" hidden="1" customHeight="1" x14ac:dyDescent="0.3">
      <c r="A564" s="62">
        <v>10556</v>
      </c>
      <c r="B564" s="5" t="s">
        <v>3735</v>
      </c>
      <c r="C564" s="5">
        <v>5</v>
      </c>
      <c r="D564" s="6" t="s">
        <v>990</v>
      </c>
      <c r="E564" s="7" t="s">
        <v>3258</v>
      </c>
      <c r="F564" s="8" t="s">
        <v>3294</v>
      </c>
      <c r="G564" s="9" t="s">
        <v>51</v>
      </c>
      <c r="H564" s="20" t="s">
        <v>310</v>
      </c>
      <c r="I564" s="10">
        <v>588</v>
      </c>
      <c r="J564" s="11" t="s">
        <v>1718</v>
      </c>
      <c r="K564" s="30" t="s">
        <v>3736</v>
      </c>
      <c r="L564" s="31">
        <v>44013</v>
      </c>
      <c r="M564" s="31">
        <v>44105</v>
      </c>
      <c r="N564" s="32"/>
      <c r="O564" s="32"/>
      <c r="P564" s="20" t="s">
        <v>322</v>
      </c>
      <c r="Q564" s="33">
        <v>1</v>
      </c>
      <c r="R564" s="33">
        <v>1</v>
      </c>
      <c r="S564" s="33">
        <v>0</v>
      </c>
      <c r="T564" s="38"/>
      <c r="U564" s="38"/>
      <c r="V564" s="38">
        <v>44874</v>
      </c>
      <c r="W564" s="38">
        <v>44286</v>
      </c>
      <c r="X564" s="38" t="s">
        <v>68</v>
      </c>
      <c r="Y564" s="38">
        <v>44165</v>
      </c>
      <c r="Z564" s="38">
        <v>44165</v>
      </c>
      <c r="AA564" s="38">
        <v>44495</v>
      </c>
      <c r="AB564" s="38">
        <v>44496</v>
      </c>
      <c r="AC564" s="38">
        <v>45027</v>
      </c>
      <c r="AD564" s="38">
        <v>0</v>
      </c>
      <c r="AE564" s="20">
        <v>12</v>
      </c>
      <c r="AF564" s="20">
        <v>15.870000000000001</v>
      </c>
      <c r="AG564" s="9" t="s">
        <v>3737</v>
      </c>
      <c r="AH564" s="9" t="s">
        <v>3738</v>
      </c>
      <c r="AI564" s="10" t="s">
        <v>3739</v>
      </c>
      <c r="AJ564" s="46" t="s">
        <v>3740</v>
      </c>
      <c r="AK564" s="47">
        <v>7492980471</v>
      </c>
      <c r="AL564" s="47">
        <v>78369813</v>
      </c>
      <c r="AM564" s="47">
        <v>7571350284</v>
      </c>
      <c r="AN564" s="48">
        <v>7493252960</v>
      </c>
      <c r="AO564" s="10" t="s">
        <v>125</v>
      </c>
      <c r="AP564" s="10" t="s">
        <v>1031</v>
      </c>
      <c r="AQ564" t="e">
        <f>VLOOKUP(TCoordinacion[[#This Row],[ID SISTEMA DE INFORMACION]],[1]!ProyectosSGMO[[#All],[IDPROYECTO]:[DEPARTAMENTO]],3,FALSE)</f>
        <v>#REF!</v>
      </c>
      <c r="AR564" t="e">
        <f>VLOOKUP(TCoordinacion[[#This Row],[ID SISTEMA DE INFORMACION]],[1]!ProyectosSGMO[[#All],[IDPROYECTO]:[DEPARTAMENTO]],4,FALSE)</f>
        <v>#REF!</v>
      </c>
      <c r="AS564">
        <v>10556</v>
      </c>
    </row>
    <row r="565" spans="1:46" ht="54" hidden="1" customHeight="1" x14ac:dyDescent="0.3">
      <c r="A565" s="62">
        <v>9340</v>
      </c>
      <c r="B565" s="5" t="s">
        <v>3741</v>
      </c>
      <c r="C565" s="5">
        <v>5</v>
      </c>
      <c r="D565" s="6" t="s">
        <v>990</v>
      </c>
      <c r="E565" s="7" t="s">
        <v>3320</v>
      </c>
      <c r="F565" s="8" t="s">
        <v>3742</v>
      </c>
      <c r="G565" s="9" t="s">
        <v>51</v>
      </c>
      <c r="H565" s="20" t="s">
        <v>106</v>
      </c>
      <c r="I565" s="10">
        <v>423</v>
      </c>
      <c r="J565" s="11" t="s">
        <v>1718</v>
      </c>
      <c r="K565" s="30" t="s">
        <v>3743</v>
      </c>
      <c r="L565" s="31">
        <v>43598</v>
      </c>
      <c r="M565" s="31">
        <v>43703</v>
      </c>
      <c r="N565" s="32"/>
      <c r="O565" s="32"/>
      <c r="P565" s="20" t="s">
        <v>67</v>
      </c>
      <c r="Q565" s="33">
        <v>1</v>
      </c>
      <c r="R565" s="33">
        <v>1</v>
      </c>
      <c r="S565" s="33">
        <v>0</v>
      </c>
      <c r="T565" s="38"/>
      <c r="U565" s="38"/>
      <c r="V565" s="38">
        <v>44070</v>
      </c>
      <c r="W565" s="38">
        <v>0</v>
      </c>
      <c r="X565" s="38" t="s">
        <v>68</v>
      </c>
      <c r="Y565" s="38">
        <v>0</v>
      </c>
      <c r="Z565" s="38">
        <v>43748</v>
      </c>
      <c r="AA565" s="38">
        <v>0</v>
      </c>
      <c r="AB565" s="38">
        <v>43797</v>
      </c>
      <c r="AC565" s="38">
        <v>44098</v>
      </c>
      <c r="AD565" s="38">
        <v>44098</v>
      </c>
      <c r="AE565" s="20">
        <v>5</v>
      </c>
      <c r="AF565" s="20">
        <v>6.5</v>
      </c>
      <c r="AG565" s="9" t="s">
        <v>3744</v>
      </c>
      <c r="AH565" s="9" t="s">
        <v>3745</v>
      </c>
      <c r="AI565" s="10" t="s">
        <v>3746</v>
      </c>
      <c r="AJ565" s="46" t="s">
        <v>3747</v>
      </c>
      <c r="AK565" s="47">
        <v>1261677900</v>
      </c>
      <c r="AL565" s="47">
        <v>0</v>
      </c>
      <c r="AM565" s="47">
        <v>1261677900</v>
      </c>
      <c r="AN565" s="49">
        <v>1261677900</v>
      </c>
      <c r="AO565" s="10" t="s">
        <v>1074</v>
      </c>
      <c r="AP565" s="10" t="s">
        <v>1075</v>
      </c>
      <c r="AQ565" t="e">
        <f>VLOOKUP(TCoordinacion[[#This Row],[ID SISTEMA DE INFORMACION]],[1]!ProyectosSGMO[[#All],[IDPROYECTO]:[DEPARTAMENTO]],3,FALSE)</f>
        <v>#REF!</v>
      </c>
      <c r="AR565" t="e">
        <f>VLOOKUP(TCoordinacion[[#This Row],[ID SISTEMA DE INFORMACION]],[1]!ProyectosSGMO[[#All],[IDPROYECTO]:[DEPARTAMENTO]],4,FALSE)</f>
        <v>#REF!</v>
      </c>
      <c r="AS565">
        <v>9340</v>
      </c>
    </row>
    <row r="566" spans="1:46" ht="54" hidden="1" customHeight="1" x14ac:dyDescent="0.3">
      <c r="A566" s="62">
        <v>10333</v>
      </c>
      <c r="B566" s="5" t="s">
        <v>3748</v>
      </c>
      <c r="C566" s="5">
        <v>5</v>
      </c>
      <c r="D566" s="6" t="s">
        <v>990</v>
      </c>
      <c r="E566" s="7" t="s">
        <v>3320</v>
      </c>
      <c r="F566" s="8" t="s">
        <v>3749</v>
      </c>
      <c r="G566" s="9" t="s">
        <v>51</v>
      </c>
      <c r="H566" s="20" t="s">
        <v>1754</v>
      </c>
      <c r="I566" s="10">
        <v>425</v>
      </c>
      <c r="J566" s="11" t="s">
        <v>1718</v>
      </c>
      <c r="K566" s="30" t="s">
        <v>3750</v>
      </c>
      <c r="L566" s="31">
        <v>43649</v>
      </c>
      <c r="M566" s="31">
        <v>43677</v>
      </c>
      <c r="N566" s="32"/>
      <c r="O566" s="32"/>
      <c r="P566" s="20" t="s">
        <v>67</v>
      </c>
      <c r="Q566" s="33">
        <v>1</v>
      </c>
      <c r="R566" s="33">
        <v>1</v>
      </c>
      <c r="S566" s="33">
        <v>0</v>
      </c>
      <c r="T566" s="38"/>
      <c r="U566" s="38"/>
      <c r="V566" s="38">
        <v>43998</v>
      </c>
      <c r="W566" s="38">
        <v>0</v>
      </c>
      <c r="X566" s="38" t="s">
        <v>68</v>
      </c>
      <c r="Y566" s="38">
        <v>0</v>
      </c>
      <c r="Z566" s="38">
        <v>43747</v>
      </c>
      <c r="AA566" s="38">
        <v>0</v>
      </c>
      <c r="AB566" s="38">
        <v>44098</v>
      </c>
      <c r="AC566" s="38">
        <v>0</v>
      </c>
      <c r="AD566" s="38">
        <v>44098</v>
      </c>
      <c r="AE566" s="20">
        <v>6</v>
      </c>
      <c r="AF566" s="20">
        <v>6</v>
      </c>
      <c r="AG566" s="9" t="s">
        <v>3751</v>
      </c>
      <c r="AH566" s="9" t="s">
        <v>3752</v>
      </c>
      <c r="AI566" s="10" t="s">
        <v>3501</v>
      </c>
      <c r="AJ566" s="46" t="s">
        <v>3502</v>
      </c>
      <c r="AK566" s="47">
        <v>2400354472</v>
      </c>
      <c r="AL566" s="47">
        <v>0</v>
      </c>
      <c r="AM566" s="47">
        <v>2400354472</v>
      </c>
      <c r="AN566" s="73">
        <v>2404231758</v>
      </c>
      <c r="AO566" s="10" t="s">
        <v>1743</v>
      </c>
      <c r="AP566" s="10" t="s">
        <v>1743</v>
      </c>
      <c r="AQ566" t="e">
        <f>VLOOKUP(TCoordinacion[[#This Row],[ID SISTEMA DE INFORMACION]],[1]!ProyectosSGMO[[#All],[IDPROYECTO]:[DEPARTAMENTO]],3,FALSE)</f>
        <v>#REF!</v>
      </c>
      <c r="AR566" t="e">
        <f>VLOOKUP(TCoordinacion[[#This Row],[ID SISTEMA DE INFORMACION]],[1]!ProyectosSGMO[[#All],[IDPROYECTO]:[DEPARTAMENTO]],4,FALSE)</f>
        <v>#REF!</v>
      </c>
      <c r="AS566">
        <v>10333</v>
      </c>
    </row>
    <row r="567" spans="1:46" ht="54" hidden="1" customHeight="1" x14ac:dyDescent="0.3">
      <c r="A567" s="62">
        <v>8730</v>
      </c>
      <c r="B567" s="5" t="s">
        <v>3753</v>
      </c>
      <c r="C567" s="5">
        <v>5</v>
      </c>
      <c r="D567" s="6" t="s">
        <v>990</v>
      </c>
      <c r="E567" s="7" t="s">
        <v>3320</v>
      </c>
      <c r="F567" s="8" t="s">
        <v>3754</v>
      </c>
      <c r="G567" s="9" t="s">
        <v>51</v>
      </c>
      <c r="H567" s="20" t="s">
        <v>1754</v>
      </c>
      <c r="I567" s="10">
        <v>455</v>
      </c>
      <c r="J567" s="11" t="s">
        <v>1718</v>
      </c>
      <c r="K567" s="30" t="s">
        <v>3755</v>
      </c>
      <c r="L567" s="31">
        <v>43725</v>
      </c>
      <c r="M567" s="31">
        <v>43745</v>
      </c>
      <c r="N567" s="32"/>
      <c r="O567" s="32"/>
      <c r="P567" s="20" t="s">
        <v>67</v>
      </c>
      <c r="Q567" s="33">
        <v>1</v>
      </c>
      <c r="R567" s="33">
        <v>1</v>
      </c>
      <c r="S567" s="33">
        <v>0</v>
      </c>
      <c r="T567" s="38"/>
      <c r="U567" s="38"/>
      <c r="V567" s="38">
        <v>44105</v>
      </c>
      <c r="W567" s="38">
        <v>0</v>
      </c>
      <c r="X567" s="38" t="s">
        <v>68</v>
      </c>
      <c r="Y567" s="38">
        <v>0</v>
      </c>
      <c r="Z567" s="38">
        <v>43768</v>
      </c>
      <c r="AA567" s="38">
        <v>44090</v>
      </c>
      <c r="AB567" s="38">
        <v>44093</v>
      </c>
      <c r="AC567" s="38">
        <v>0</v>
      </c>
      <c r="AD567" s="38">
        <v>44184</v>
      </c>
      <c r="AE567" s="20">
        <v>6</v>
      </c>
      <c r="AF567" s="20">
        <v>8</v>
      </c>
      <c r="AG567" s="9" t="s">
        <v>3756</v>
      </c>
      <c r="AH567" s="9" t="s">
        <v>3757</v>
      </c>
      <c r="AI567" s="10" t="s">
        <v>3758</v>
      </c>
      <c r="AJ567" s="46" t="s">
        <v>3759</v>
      </c>
      <c r="AK567" s="47">
        <v>1621153939</v>
      </c>
      <c r="AL567" s="47">
        <v>0</v>
      </c>
      <c r="AM567" s="47">
        <v>1621153939</v>
      </c>
      <c r="AN567" s="49">
        <v>1623050847</v>
      </c>
      <c r="AO567" s="10" t="s">
        <v>84</v>
      </c>
      <c r="AP567" s="10" t="s">
        <v>1075</v>
      </c>
      <c r="AQ567" t="e">
        <f>VLOOKUP(TCoordinacion[[#This Row],[ID SISTEMA DE INFORMACION]],[1]!ProyectosSGMO[[#All],[IDPROYECTO]:[DEPARTAMENTO]],3,FALSE)</f>
        <v>#REF!</v>
      </c>
      <c r="AR567" t="e">
        <f>VLOOKUP(TCoordinacion[[#This Row],[ID SISTEMA DE INFORMACION]],[1]!ProyectosSGMO[[#All],[IDPROYECTO]:[DEPARTAMENTO]],4,FALSE)</f>
        <v>#REF!</v>
      </c>
      <c r="AS567">
        <v>8730</v>
      </c>
    </row>
    <row r="568" spans="1:46" ht="54" hidden="1" customHeight="1" x14ac:dyDescent="0.3">
      <c r="A568" s="62">
        <v>5209</v>
      </c>
      <c r="B568" s="5" t="s">
        <v>3760</v>
      </c>
      <c r="C568" s="5">
        <v>5</v>
      </c>
      <c r="D568" s="6" t="s">
        <v>990</v>
      </c>
      <c r="E568" s="7" t="s">
        <v>3320</v>
      </c>
      <c r="F568" s="8" t="s">
        <v>3754</v>
      </c>
      <c r="G568" s="9" t="s">
        <v>51</v>
      </c>
      <c r="H568" s="20" t="s">
        <v>1717</v>
      </c>
      <c r="I568" s="10">
        <v>456</v>
      </c>
      <c r="J568" s="11" t="s">
        <v>1718</v>
      </c>
      <c r="K568" s="30" t="s">
        <v>3761</v>
      </c>
      <c r="L568" s="31">
        <v>43816</v>
      </c>
      <c r="M568" s="31">
        <v>44105</v>
      </c>
      <c r="N568" s="32"/>
      <c r="O568" s="32"/>
      <c r="P568" s="20" t="s">
        <v>68</v>
      </c>
      <c r="Q568" s="33">
        <v>1</v>
      </c>
      <c r="R568" s="33">
        <v>0.97529999999999994</v>
      </c>
      <c r="S568" s="33">
        <v>-2.4700000000000055E-2</v>
      </c>
      <c r="T568" s="38"/>
      <c r="U568" s="38"/>
      <c r="V568" s="38">
        <v>44774</v>
      </c>
      <c r="W568" s="38">
        <v>0</v>
      </c>
      <c r="X568" s="38" t="s">
        <v>794</v>
      </c>
      <c r="Y568" s="38">
        <v>44133</v>
      </c>
      <c r="Z568" s="38">
        <v>0</v>
      </c>
      <c r="AA568" s="38">
        <v>44699</v>
      </c>
      <c r="AB568" s="38">
        <v>44699</v>
      </c>
      <c r="AC568" s="38">
        <v>0</v>
      </c>
      <c r="AD568" s="38">
        <v>0</v>
      </c>
      <c r="AE568" s="20">
        <v>8</v>
      </c>
      <c r="AF568" s="20">
        <v>8</v>
      </c>
      <c r="AG568" s="9" t="s">
        <v>3762</v>
      </c>
      <c r="AH568" s="9" t="s">
        <v>3763</v>
      </c>
      <c r="AI568" s="10" t="s">
        <v>3764</v>
      </c>
      <c r="AJ568" s="46" t="s">
        <v>3765</v>
      </c>
      <c r="AK568" s="47">
        <v>1866857974</v>
      </c>
      <c r="AL568" s="47">
        <v>500000000</v>
      </c>
      <c r="AM568" s="47">
        <v>2366857974</v>
      </c>
      <c r="AN568" s="72">
        <v>2366969931</v>
      </c>
      <c r="AO568" s="10" t="s">
        <v>84</v>
      </c>
      <c r="AP568" s="10" t="s">
        <v>1075</v>
      </c>
      <c r="AQ568" t="e">
        <f>VLOOKUP(TCoordinacion[[#This Row],[ID SISTEMA DE INFORMACION]],[1]!ProyectosSGMO[[#All],[IDPROYECTO]:[DEPARTAMENTO]],3,FALSE)</f>
        <v>#REF!</v>
      </c>
      <c r="AR568" t="e">
        <f>VLOOKUP(TCoordinacion[[#This Row],[ID SISTEMA DE INFORMACION]],[1]!ProyectosSGMO[[#All],[IDPROYECTO]:[DEPARTAMENTO]],4,FALSE)</f>
        <v>#REF!</v>
      </c>
      <c r="AS568">
        <v>5209</v>
      </c>
    </row>
    <row r="569" spans="1:46" ht="54" hidden="1" customHeight="1" x14ac:dyDescent="0.3">
      <c r="A569" s="63">
        <v>12969</v>
      </c>
      <c r="B569" s="5" t="s">
        <v>3766</v>
      </c>
      <c r="C569" s="5">
        <v>5</v>
      </c>
      <c r="D569" s="6" t="s">
        <v>990</v>
      </c>
      <c r="E569" s="7" t="s">
        <v>3320</v>
      </c>
      <c r="F569" s="8" t="s">
        <v>3767</v>
      </c>
      <c r="G569" s="9" t="s">
        <v>65</v>
      </c>
      <c r="H569" s="9" t="s">
        <v>65</v>
      </c>
      <c r="I569" s="10">
        <v>489</v>
      </c>
      <c r="J569" s="11" t="s">
        <v>1701</v>
      </c>
      <c r="K569" s="30" t="s">
        <v>1693</v>
      </c>
      <c r="L569" s="31">
        <v>43753</v>
      </c>
      <c r="M569" s="31">
        <v>0</v>
      </c>
      <c r="N569" s="32"/>
      <c r="O569" s="32"/>
      <c r="P569" s="20" t="s">
        <v>123</v>
      </c>
      <c r="Q569" s="33">
        <v>0</v>
      </c>
      <c r="R569" s="33">
        <v>0</v>
      </c>
      <c r="S569" s="33">
        <v>0</v>
      </c>
      <c r="T569" s="38"/>
      <c r="U569" s="38"/>
      <c r="V569" s="38">
        <v>0</v>
      </c>
      <c r="W569" s="38">
        <v>0</v>
      </c>
      <c r="X569" s="38" t="s">
        <v>794</v>
      </c>
      <c r="Y569" s="38">
        <v>0</v>
      </c>
      <c r="Z569" s="38">
        <v>0</v>
      </c>
      <c r="AA569" s="38">
        <v>0</v>
      </c>
      <c r="AB569" s="38">
        <v>0</v>
      </c>
      <c r="AC569" s="38">
        <v>0</v>
      </c>
      <c r="AD569" s="38">
        <v>0</v>
      </c>
      <c r="AE569" s="20">
        <v>3</v>
      </c>
      <c r="AF569" s="20">
        <v>3</v>
      </c>
      <c r="AG569" s="9" t="s">
        <v>3768</v>
      </c>
      <c r="AH569" s="9" t="s">
        <v>3769</v>
      </c>
      <c r="AI569" s="10" t="s">
        <v>3770</v>
      </c>
      <c r="AJ569" s="46" t="s">
        <v>3771</v>
      </c>
      <c r="AK569" s="47">
        <v>423726592</v>
      </c>
      <c r="AL569" s="47">
        <v>0</v>
      </c>
      <c r="AM569" s="47">
        <v>423726592</v>
      </c>
      <c r="AN569" s="73">
        <v>423728814</v>
      </c>
      <c r="AO569" s="10" t="s">
        <v>1074</v>
      </c>
      <c r="AP569" s="10" t="s">
        <v>3341</v>
      </c>
      <c r="AQ569" t="e">
        <f>VLOOKUP(TCoordinacion[[#This Row],[ID SISTEMA DE INFORMACION]],[1]!ProyectosSGMO[[#All],[IDPROYECTO]:[DEPARTAMENTO]],3,FALSE)</f>
        <v>#REF!</v>
      </c>
      <c r="AR569" t="e">
        <f>VLOOKUP(TCoordinacion[[#This Row],[ID SISTEMA DE INFORMACION]],[1]!ProyectosSGMO[[#All],[IDPROYECTO]:[DEPARTAMENTO]],4,FALSE)</f>
        <v>#REF!</v>
      </c>
      <c r="AS569" s="69">
        <v>12966</v>
      </c>
      <c r="AT569" s="69" t="s">
        <v>381</v>
      </c>
    </row>
    <row r="570" spans="1:46" ht="54" hidden="1" customHeight="1" x14ac:dyDescent="0.3">
      <c r="A570" s="63">
        <v>12969</v>
      </c>
      <c r="B570" s="5" t="s">
        <v>3772</v>
      </c>
      <c r="C570" s="5">
        <v>5</v>
      </c>
      <c r="D570" s="6" t="s">
        <v>990</v>
      </c>
      <c r="E570" s="7" t="s">
        <v>3320</v>
      </c>
      <c r="F570" s="8" t="s">
        <v>3497</v>
      </c>
      <c r="G570" s="9" t="s">
        <v>65</v>
      </c>
      <c r="H570" s="9" t="s">
        <v>65</v>
      </c>
      <c r="I570" s="10">
        <v>489</v>
      </c>
      <c r="J570" s="11" t="s">
        <v>1701</v>
      </c>
      <c r="K570" s="30" t="s">
        <v>1693</v>
      </c>
      <c r="L570" s="31">
        <v>43753</v>
      </c>
      <c r="M570" s="31">
        <v>0</v>
      </c>
      <c r="N570" s="32"/>
      <c r="O570" s="32"/>
      <c r="P570" s="20" t="s">
        <v>123</v>
      </c>
      <c r="Q570" s="33">
        <v>0</v>
      </c>
      <c r="R570" s="33">
        <v>0</v>
      </c>
      <c r="S570" s="33">
        <v>0</v>
      </c>
      <c r="T570" s="38"/>
      <c r="U570" s="38"/>
      <c r="V570" s="38">
        <v>0</v>
      </c>
      <c r="W570" s="38">
        <v>0</v>
      </c>
      <c r="X570" s="38" t="s">
        <v>794</v>
      </c>
      <c r="Y570" s="38">
        <v>0</v>
      </c>
      <c r="Z570" s="38">
        <v>0</v>
      </c>
      <c r="AA570" s="38">
        <v>0</v>
      </c>
      <c r="AB570" s="38">
        <v>0</v>
      </c>
      <c r="AC570" s="38">
        <v>0</v>
      </c>
      <c r="AD570" s="38">
        <v>0</v>
      </c>
      <c r="AE570" s="20">
        <v>3</v>
      </c>
      <c r="AF570" s="20">
        <v>3</v>
      </c>
      <c r="AG570" s="9" t="s">
        <v>3768</v>
      </c>
      <c r="AH570" s="9" t="s">
        <v>3769</v>
      </c>
      <c r="AI570" s="10" t="s">
        <v>3770</v>
      </c>
      <c r="AJ570" s="46" t="s">
        <v>3771</v>
      </c>
      <c r="AK570" s="47">
        <v>423726592</v>
      </c>
      <c r="AL570" s="47">
        <v>0</v>
      </c>
      <c r="AM570" s="47">
        <v>423726592</v>
      </c>
      <c r="AN570" s="49">
        <v>423728814</v>
      </c>
      <c r="AO570" s="10" t="s">
        <v>1074</v>
      </c>
      <c r="AP570" s="10" t="s">
        <v>3341</v>
      </c>
      <c r="AQ570" t="e">
        <f>VLOOKUP(TCoordinacion[[#This Row],[ID SISTEMA DE INFORMACION]],[1]!ProyectosSGMO[[#All],[IDPROYECTO]:[DEPARTAMENTO]],3,FALSE)</f>
        <v>#REF!</v>
      </c>
      <c r="AR570" t="e">
        <f>VLOOKUP(TCoordinacion[[#This Row],[ID SISTEMA DE INFORMACION]],[1]!ProyectosSGMO[[#All],[IDPROYECTO]:[DEPARTAMENTO]],4,FALSE)</f>
        <v>#REF!</v>
      </c>
      <c r="AS570" s="69">
        <v>12967</v>
      </c>
      <c r="AT570" s="69" t="s">
        <v>381</v>
      </c>
    </row>
    <row r="571" spans="1:46" ht="54" hidden="1" customHeight="1" x14ac:dyDescent="0.3">
      <c r="A571" s="63">
        <v>12969</v>
      </c>
      <c r="B571" s="5" t="s">
        <v>3773</v>
      </c>
      <c r="C571" s="5">
        <v>5</v>
      </c>
      <c r="D571" s="6" t="s">
        <v>990</v>
      </c>
      <c r="E571" s="7" t="s">
        <v>3320</v>
      </c>
      <c r="F571" s="8" t="s">
        <v>3774</v>
      </c>
      <c r="G571" s="9" t="s">
        <v>65</v>
      </c>
      <c r="H571" s="9" t="s">
        <v>65</v>
      </c>
      <c r="I571" s="10">
        <v>489</v>
      </c>
      <c r="J571" s="11" t="s">
        <v>1701</v>
      </c>
      <c r="K571" s="30" t="s">
        <v>1693</v>
      </c>
      <c r="L571" s="31">
        <v>43753</v>
      </c>
      <c r="M571" s="31">
        <v>0</v>
      </c>
      <c r="N571" s="32"/>
      <c r="O571" s="32"/>
      <c r="P571" s="20" t="s">
        <v>123</v>
      </c>
      <c r="Q571" s="33">
        <v>0</v>
      </c>
      <c r="R571" s="33">
        <v>0</v>
      </c>
      <c r="S571" s="33">
        <v>0</v>
      </c>
      <c r="T571" s="38"/>
      <c r="U571" s="38"/>
      <c r="V571" s="38">
        <v>0</v>
      </c>
      <c r="W571" s="38">
        <v>0</v>
      </c>
      <c r="X571" s="38" t="s">
        <v>794</v>
      </c>
      <c r="Y571" s="38">
        <v>0</v>
      </c>
      <c r="Z571" s="38">
        <v>0</v>
      </c>
      <c r="AA571" s="38">
        <v>0</v>
      </c>
      <c r="AB571" s="38">
        <v>0</v>
      </c>
      <c r="AC571" s="38">
        <v>0</v>
      </c>
      <c r="AD571" s="38">
        <v>0</v>
      </c>
      <c r="AE571" s="20">
        <v>3</v>
      </c>
      <c r="AF571" s="20">
        <v>3</v>
      </c>
      <c r="AG571" s="9" t="s">
        <v>3768</v>
      </c>
      <c r="AH571" s="9" t="s">
        <v>3769</v>
      </c>
      <c r="AI571" s="10" t="s">
        <v>3770</v>
      </c>
      <c r="AJ571" s="46" t="s">
        <v>3771</v>
      </c>
      <c r="AK571" s="47">
        <v>423726592</v>
      </c>
      <c r="AL571" s="47">
        <v>0</v>
      </c>
      <c r="AM571" s="47">
        <v>423726592</v>
      </c>
      <c r="AN571" s="73">
        <v>423728814</v>
      </c>
      <c r="AO571" s="10" t="s">
        <v>1074</v>
      </c>
      <c r="AP571" s="10" t="s">
        <v>3341</v>
      </c>
      <c r="AQ571" t="e">
        <f>VLOOKUP(TCoordinacion[[#This Row],[ID SISTEMA DE INFORMACION]],[1]!ProyectosSGMO[[#All],[IDPROYECTO]:[DEPARTAMENTO]],3,FALSE)</f>
        <v>#REF!</v>
      </c>
      <c r="AR571" t="e">
        <f>VLOOKUP(TCoordinacion[[#This Row],[ID SISTEMA DE INFORMACION]],[1]!ProyectosSGMO[[#All],[IDPROYECTO]:[DEPARTAMENTO]],4,FALSE)</f>
        <v>#REF!</v>
      </c>
      <c r="AS571" s="69">
        <v>12968</v>
      </c>
      <c r="AT571" s="69" t="s">
        <v>381</v>
      </c>
    </row>
    <row r="572" spans="1:46" ht="54" hidden="1" customHeight="1" x14ac:dyDescent="0.3">
      <c r="A572" s="63">
        <v>12969</v>
      </c>
      <c r="B572" s="5" t="s">
        <v>3775</v>
      </c>
      <c r="C572" s="5">
        <v>5</v>
      </c>
      <c r="D572" s="6" t="s">
        <v>990</v>
      </c>
      <c r="E572" s="7" t="s">
        <v>3320</v>
      </c>
      <c r="F572" s="8" t="s">
        <v>3776</v>
      </c>
      <c r="G572" s="9" t="s">
        <v>65</v>
      </c>
      <c r="H572" s="9" t="s">
        <v>65</v>
      </c>
      <c r="I572" s="10">
        <v>489</v>
      </c>
      <c r="J572" s="11" t="s">
        <v>1701</v>
      </c>
      <c r="K572" s="30" t="s">
        <v>1693</v>
      </c>
      <c r="L572" s="31">
        <v>43753</v>
      </c>
      <c r="M572" s="31">
        <v>0</v>
      </c>
      <c r="N572" s="32"/>
      <c r="O572" s="32"/>
      <c r="P572" s="20" t="s">
        <v>123</v>
      </c>
      <c r="Q572" s="33">
        <v>0</v>
      </c>
      <c r="R572" s="33">
        <v>0</v>
      </c>
      <c r="S572" s="33">
        <v>0</v>
      </c>
      <c r="T572" s="38"/>
      <c r="U572" s="38"/>
      <c r="V572" s="38">
        <v>0</v>
      </c>
      <c r="W572" s="38">
        <v>0</v>
      </c>
      <c r="X572" s="38" t="s">
        <v>794</v>
      </c>
      <c r="Y572" s="38">
        <v>0</v>
      </c>
      <c r="Z572" s="38">
        <v>0</v>
      </c>
      <c r="AA572" s="38">
        <v>0</v>
      </c>
      <c r="AB572" s="38">
        <v>0</v>
      </c>
      <c r="AC572" s="38">
        <v>0</v>
      </c>
      <c r="AD572" s="38">
        <v>0</v>
      </c>
      <c r="AE572" s="20">
        <v>3</v>
      </c>
      <c r="AF572" s="20">
        <v>3</v>
      </c>
      <c r="AG572" s="9" t="s">
        <v>3768</v>
      </c>
      <c r="AH572" s="9" t="s">
        <v>3769</v>
      </c>
      <c r="AI572" s="10" t="s">
        <v>3770</v>
      </c>
      <c r="AJ572" s="46" t="s">
        <v>3771</v>
      </c>
      <c r="AK572" s="47">
        <v>423726592</v>
      </c>
      <c r="AL572" s="47">
        <v>0</v>
      </c>
      <c r="AM572" s="47">
        <v>423726592</v>
      </c>
      <c r="AN572" s="49">
        <v>423728814</v>
      </c>
      <c r="AO572" s="10" t="s">
        <v>1074</v>
      </c>
      <c r="AP572" s="10" t="s">
        <v>3341</v>
      </c>
      <c r="AQ572" t="e">
        <f>VLOOKUP(TCoordinacion[[#This Row],[ID SISTEMA DE INFORMACION]],[1]!ProyectosSGMO[[#All],[IDPROYECTO]:[DEPARTAMENTO]],3,FALSE)</f>
        <v>#REF!</v>
      </c>
      <c r="AR572" t="e">
        <f>VLOOKUP(TCoordinacion[[#This Row],[ID SISTEMA DE INFORMACION]],[1]!ProyectosSGMO[[#All],[IDPROYECTO]:[DEPARTAMENTO]],4,FALSE)</f>
        <v>#REF!</v>
      </c>
      <c r="AS572">
        <v>12969</v>
      </c>
    </row>
    <row r="573" spans="1:46" ht="54" hidden="1" customHeight="1" x14ac:dyDescent="0.3">
      <c r="A573" s="62">
        <v>3869</v>
      </c>
      <c r="B573" s="5" t="s">
        <v>3777</v>
      </c>
      <c r="C573" s="5">
        <v>5</v>
      </c>
      <c r="D573" s="6" t="s">
        <v>990</v>
      </c>
      <c r="E573" s="7" t="s">
        <v>3320</v>
      </c>
      <c r="F573" s="8" t="s">
        <v>3702</v>
      </c>
      <c r="G573" s="9" t="s">
        <v>51</v>
      </c>
      <c r="H573" s="20" t="s">
        <v>106</v>
      </c>
      <c r="I573" s="10">
        <v>496</v>
      </c>
      <c r="J573" s="11" t="s">
        <v>1701</v>
      </c>
      <c r="K573" s="30" t="s">
        <v>3778</v>
      </c>
      <c r="L573" s="31">
        <v>43599</v>
      </c>
      <c r="M573" s="31">
        <v>43644</v>
      </c>
      <c r="N573" s="32"/>
      <c r="O573" s="32"/>
      <c r="P573" s="20" t="s">
        <v>67</v>
      </c>
      <c r="Q573" s="33">
        <v>1</v>
      </c>
      <c r="R573" s="33">
        <v>0.96789999999999998</v>
      </c>
      <c r="S573" s="33">
        <v>-3.2100000000000017E-2</v>
      </c>
      <c r="T573" s="38"/>
      <c r="U573" s="38"/>
      <c r="V573" s="38">
        <v>44665</v>
      </c>
      <c r="W573" s="38">
        <v>0</v>
      </c>
      <c r="X573" s="38" t="s">
        <v>68</v>
      </c>
      <c r="Y573" s="38">
        <v>0</v>
      </c>
      <c r="Z573" s="38">
        <v>43677</v>
      </c>
      <c r="AA573" s="38">
        <v>44462</v>
      </c>
      <c r="AB573" s="38">
        <v>0</v>
      </c>
      <c r="AC573" s="38">
        <v>45028</v>
      </c>
      <c r="AD573" s="38">
        <v>45028</v>
      </c>
      <c r="AE573" s="20">
        <v>10</v>
      </c>
      <c r="AF573" s="20">
        <v>0</v>
      </c>
      <c r="AG573" s="9" t="s">
        <v>3779</v>
      </c>
      <c r="AH573" s="9" t="s">
        <v>3780</v>
      </c>
      <c r="AI573" s="10" t="s">
        <v>3781</v>
      </c>
      <c r="AJ573" s="46" t="s">
        <v>3782</v>
      </c>
      <c r="AK573" s="47">
        <v>2362572869</v>
      </c>
      <c r="AL573" s="47">
        <v>0</v>
      </c>
      <c r="AM573" s="47">
        <v>2362572869</v>
      </c>
      <c r="AN573" s="49">
        <v>2392433890</v>
      </c>
      <c r="AO573" s="10" t="s">
        <v>84</v>
      </c>
      <c r="AP573" s="10" t="s">
        <v>804</v>
      </c>
      <c r="AQ573" t="e">
        <f>VLOOKUP(TCoordinacion[[#This Row],[ID SISTEMA DE INFORMACION]],[1]!ProyectosSGMO[[#All],[IDPROYECTO]:[DEPARTAMENTO]],3,FALSE)</f>
        <v>#REF!</v>
      </c>
      <c r="AR573" t="e">
        <f>VLOOKUP(TCoordinacion[[#This Row],[ID SISTEMA DE INFORMACION]],[1]!ProyectosSGMO[[#All],[IDPROYECTO]:[DEPARTAMENTO]],4,FALSE)</f>
        <v>#REF!</v>
      </c>
      <c r="AS573">
        <v>3869</v>
      </c>
    </row>
    <row r="574" spans="1:46" ht="54" hidden="1" customHeight="1" x14ac:dyDescent="0.3">
      <c r="A574" s="62">
        <v>4276</v>
      </c>
      <c r="B574" s="5" t="s">
        <v>3783</v>
      </c>
      <c r="C574" s="5">
        <v>5</v>
      </c>
      <c r="D574" s="6" t="s">
        <v>990</v>
      </c>
      <c r="E574" s="7" t="s">
        <v>3320</v>
      </c>
      <c r="F574" s="8" t="s">
        <v>3702</v>
      </c>
      <c r="G574" s="9" t="s">
        <v>51</v>
      </c>
      <c r="H574" s="20" t="s">
        <v>106</v>
      </c>
      <c r="I574" s="10">
        <v>496</v>
      </c>
      <c r="J574" s="11" t="s">
        <v>1701</v>
      </c>
      <c r="K574" s="30" t="s">
        <v>3784</v>
      </c>
      <c r="L574" s="31">
        <v>43599</v>
      </c>
      <c r="M574" s="31">
        <v>43644</v>
      </c>
      <c r="N574" s="32"/>
      <c r="O574" s="32"/>
      <c r="P574" s="20" t="s">
        <v>67</v>
      </c>
      <c r="Q574" s="33">
        <v>1</v>
      </c>
      <c r="R574" s="33">
        <v>0.85</v>
      </c>
      <c r="S574" s="33">
        <v>-0.15000000000000002</v>
      </c>
      <c r="T574" s="38"/>
      <c r="U574" s="38"/>
      <c r="V574" s="38">
        <v>44665</v>
      </c>
      <c r="W574" s="38">
        <v>0</v>
      </c>
      <c r="X574" s="38" t="s">
        <v>68</v>
      </c>
      <c r="Y574" s="38">
        <v>0</v>
      </c>
      <c r="Z574" s="38">
        <v>43673</v>
      </c>
      <c r="AA574" s="38">
        <v>44462</v>
      </c>
      <c r="AB574" s="38">
        <v>0</v>
      </c>
      <c r="AC574" s="38">
        <v>45028</v>
      </c>
      <c r="AD574" s="38">
        <v>45028</v>
      </c>
      <c r="AE574" s="20">
        <v>10</v>
      </c>
      <c r="AF574" s="20">
        <v>6</v>
      </c>
      <c r="AG574" s="9" t="s">
        <v>3779</v>
      </c>
      <c r="AH574" s="9" t="s">
        <v>3780</v>
      </c>
      <c r="AI574" s="10" t="s">
        <v>3781</v>
      </c>
      <c r="AJ574" s="46" t="s">
        <v>3782</v>
      </c>
      <c r="AK574" s="47">
        <v>1769966695</v>
      </c>
      <c r="AL574" s="47">
        <v>0</v>
      </c>
      <c r="AM574" s="47">
        <v>1769966695</v>
      </c>
      <c r="AN574" s="49">
        <v>1792534346</v>
      </c>
      <c r="AO574" s="10" t="s">
        <v>84</v>
      </c>
      <c r="AP574" s="10" t="s">
        <v>804</v>
      </c>
      <c r="AQ574" t="e">
        <f>VLOOKUP(TCoordinacion[[#This Row],[ID SISTEMA DE INFORMACION]],[1]!ProyectosSGMO[[#All],[IDPROYECTO]:[DEPARTAMENTO]],3,FALSE)</f>
        <v>#REF!</v>
      </c>
      <c r="AR574" t="e">
        <f>VLOOKUP(TCoordinacion[[#This Row],[ID SISTEMA DE INFORMACION]],[1]!ProyectosSGMO[[#All],[IDPROYECTO]:[DEPARTAMENTO]],4,FALSE)</f>
        <v>#REF!</v>
      </c>
      <c r="AS574">
        <v>4276</v>
      </c>
    </row>
    <row r="575" spans="1:46" ht="54" hidden="1" customHeight="1" x14ac:dyDescent="0.3">
      <c r="A575" s="60">
        <v>9663</v>
      </c>
      <c r="B575" s="5" t="s">
        <v>3785</v>
      </c>
      <c r="C575" s="5">
        <v>5</v>
      </c>
      <c r="D575" s="6" t="s">
        <v>990</v>
      </c>
      <c r="E575" s="7" t="s">
        <v>3320</v>
      </c>
      <c r="F575" s="8" t="s">
        <v>3786</v>
      </c>
      <c r="G575" s="9" t="s">
        <v>51</v>
      </c>
      <c r="H575" s="20" t="s">
        <v>106</v>
      </c>
      <c r="I575" s="10">
        <v>549</v>
      </c>
      <c r="J575" s="11" t="s">
        <v>1718</v>
      </c>
      <c r="K575" s="30" t="s">
        <v>3787</v>
      </c>
      <c r="L575" s="31">
        <v>43598</v>
      </c>
      <c r="M575" s="31">
        <v>43704</v>
      </c>
      <c r="N575" s="32"/>
      <c r="O575" s="32"/>
      <c r="P575" s="20" t="s">
        <v>433</v>
      </c>
      <c r="Q575" s="33">
        <v>1</v>
      </c>
      <c r="R575" s="33">
        <v>1</v>
      </c>
      <c r="S575" s="33">
        <v>0</v>
      </c>
      <c r="T575" s="38"/>
      <c r="U575" s="38"/>
      <c r="V575" s="38">
        <v>44391</v>
      </c>
      <c r="W575" s="38">
        <v>0</v>
      </c>
      <c r="X575" s="38" t="s">
        <v>794</v>
      </c>
      <c r="Y575" s="38">
        <v>0</v>
      </c>
      <c r="Z575" s="38">
        <v>43755</v>
      </c>
      <c r="AA575" s="38">
        <v>44119</v>
      </c>
      <c r="AB575" s="38">
        <v>44119</v>
      </c>
      <c r="AC575" s="38">
        <v>44524</v>
      </c>
      <c r="AD575" s="38">
        <v>44524</v>
      </c>
      <c r="AE575" s="20">
        <v>5</v>
      </c>
      <c r="AF575" s="20">
        <v>5</v>
      </c>
      <c r="AG575" s="9" t="s">
        <v>3788</v>
      </c>
      <c r="AH575" s="9" t="s">
        <v>3789</v>
      </c>
      <c r="AI575" s="10" t="s">
        <v>3781</v>
      </c>
      <c r="AJ575" s="46" t="s">
        <v>3782</v>
      </c>
      <c r="AK575" s="47">
        <v>2604075901</v>
      </c>
      <c r="AL575" s="47">
        <v>0</v>
      </c>
      <c r="AM575" s="47">
        <v>2604075901</v>
      </c>
      <c r="AN575" s="73">
        <v>2626840207</v>
      </c>
      <c r="AO575" s="10" t="s">
        <v>84</v>
      </c>
      <c r="AP575" s="10" t="s">
        <v>1075</v>
      </c>
      <c r="AQ575" t="e">
        <f>VLOOKUP(TCoordinacion[[#This Row],[ID SISTEMA DE INFORMACION]],[1]!ProyectosSGMO[[#All],[IDPROYECTO]:[DEPARTAMENTO]],3,FALSE)</f>
        <v>#REF!</v>
      </c>
      <c r="AR575" t="e">
        <f>VLOOKUP(TCoordinacion[[#This Row],[ID SISTEMA DE INFORMACION]],[1]!ProyectosSGMO[[#All],[IDPROYECTO]:[DEPARTAMENTO]],4,FALSE)</f>
        <v>#REF!</v>
      </c>
      <c r="AS575">
        <v>9663</v>
      </c>
    </row>
    <row r="576" spans="1:46" ht="54" hidden="1" customHeight="1" x14ac:dyDescent="0.3">
      <c r="A576" s="62">
        <v>8558</v>
      </c>
      <c r="B576" s="5" t="s">
        <v>3790</v>
      </c>
      <c r="C576" s="5">
        <v>5</v>
      </c>
      <c r="D576" s="6" t="s">
        <v>990</v>
      </c>
      <c r="E576" s="7" t="s">
        <v>3320</v>
      </c>
      <c r="F576" s="8" t="s">
        <v>3321</v>
      </c>
      <c r="G576" s="9" t="s">
        <v>51</v>
      </c>
      <c r="H576" s="20" t="s">
        <v>106</v>
      </c>
      <c r="I576" s="10">
        <v>552</v>
      </c>
      <c r="J576" s="11" t="s">
        <v>1718</v>
      </c>
      <c r="K576" s="30" t="s">
        <v>3791</v>
      </c>
      <c r="L576" s="31">
        <v>43594</v>
      </c>
      <c r="M576" s="31">
        <v>43649</v>
      </c>
      <c r="N576" s="32"/>
      <c r="O576" s="32"/>
      <c r="P576" s="20" t="s">
        <v>433</v>
      </c>
      <c r="Q576" s="33">
        <v>1</v>
      </c>
      <c r="R576" s="33">
        <v>1</v>
      </c>
      <c r="S576" s="33">
        <v>0</v>
      </c>
      <c r="T576" s="38"/>
      <c r="U576" s="38"/>
      <c r="V576" s="38">
        <v>43833</v>
      </c>
      <c r="W576" s="38">
        <v>0</v>
      </c>
      <c r="X576" s="38" t="s">
        <v>794</v>
      </c>
      <c r="Y576" s="38">
        <v>0</v>
      </c>
      <c r="Z576" s="38">
        <v>43677</v>
      </c>
      <c r="AA576" s="38">
        <v>0</v>
      </c>
      <c r="AB576" s="38">
        <v>44146</v>
      </c>
      <c r="AC576" s="38">
        <v>44146</v>
      </c>
      <c r="AD576" s="38">
        <v>44146</v>
      </c>
      <c r="AE576" s="20">
        <v>6</v>
      </c>
      <c r="AF576" s="20">
        <v>6</v>
      </c>
      <c r="AG576" s="9" t="s">
        <v>3792</v>
      </c>
      <c r="AH576" s="9" t="s">
        <v>3793</v>
      </c>
      <c r="AI576" s="10" t="s">
        <v>3726</v>
      </c>
      <c r="AJ576" s="46" t="s">
        <v>3727</v>
      </c>
      <c r="AK576" s="47">
        <v>2165186128</v>
      </c>
      <c r="AL576" s="47">
        <v>0</v>
      </c>
      <c r="AM576" s="47">
        <v>2165186128</v>
      </c>
      <c r="AN576" s="49">
        <v>2165223000</v>
      </c>
      <c r="AO576" s="10" t="s">
        <v>1074</v>
      </c>
      <c r="AP576" s="10" t="s">
        <v>1075</v>
      </c>
      <c r="AQ576" t="e">
        <f>VLOOKUP(TCoordinacion[[#This Row],[ID SISTEMA DE INFORMACION]],[1]!ProyectosSGMO[[#All],[IDPROYECTO]:[DEPARTAMENTO]],3,FALSE)</f>
        <v>#REF!</v>
      </c>
      <c r="AR576" t="e">
        <f>VLOOKUP(TCoordinacion[[#This Row],[ID SISTEMA DE INFORMACION]],[1]!ProyectosSGMO[[#All],[IDPROYECTO]:[DEPARTAMENTO]],4,FALSE)</f>
        <v>#REF!</v>
      </c>
      <c r="AS576">
        <v>8558</v>
      </c>
    </row>
    <row r="577" spans="1:46" ht="54" hidden="1" customHeight="1" x14ac:dyDescent="0.3">
      <c r="A577" s="62">
        <v>5470</v>
      </c>
      <c r="B577" s="5" t="s">
        <v>3794</v>
      </c>
      <c r="C577" s="5">
        <v>5</v>
      </c>
      <c r="D577" s="6" t="s">
        <v>990</v>
      </c>
      <c r="E577" s="7" t="s">
        <v>3320</v>
      </c>
      <c r="F577" s="8" t="s">
        <v>3786</v>
      </c>
      <c r="G577" s="9" t="s">
        <v>51</v>
      </c>
      <c r="H577" s="20" t="s">
        <v>2184</v>
      </c>
      <c r="I577" s="10">
        <v>557</v>
      </c>
      <c r="J577" s="11" t="s">
        <v>1718</v>
      </c>
      <c r="K577" s="30" t="s">
        <v>3795</v>
      </c>
      <c r="L577" s="31">
        <v>43686</v>
      </c>
      <c r="M577" s="31">
        <v>43704</v>
      </c>
      <c r="N577" s="32"/>
      <c r="O577" s="32"/>
      <c r="P577" s="20" t="s">
        <v>56</v>
      </c>
      <c r="Q577" s="33">
        <v>1</v>
      </c>
      <c r="R577" s="33">
        <v>0.74490000000000001</v>
      </c>
      <c r="S577" s="33" t="s">
        <v>3796</v>
      </c>
      <c r="T577" s="38"/>
      <c r="U577" s="38"/>
      <c r="V577" s="38">
        <v>45007</v>
      </c>
      <c r="W577" s="38">
        <v>0</v>
      </c>
      <c r="X577" s="38" t="s">
        <v>794</v>
      </c>
      <c r="Y577" s="38">
        <v>0</v>
      </c>
      <c r="Z577" s="38">
        <v>43755</v>
      </c>
      <c r="AA577" s="38">
        <v>44524</v>
      </c>
      <c r="AB577" s="38">
        <v>44524</v>
      </c>
      <c r="AC577" s="38">
        <v>0</v>
      </c>
      <c r="AD577" s="38">
        <v>0</v>
      </c>
      <c r="AE577" s="20">
        <v>11</v>
      </c>
      <c r="AF577" s="20">
        <v>16.5</v>
      </c>
      <c r="AG577" s="9" t="s">
        <v>3797</v>
      </c>
      <c r="AH577" s="9" t="s">
        <v>3798</v>
      </c>
      <c r="AI577" s="10" t="s">
        <v>3501</v>
      </c>
      <c r="AJ577" s="46" t="s">
        <v>3502</v>
      </c>
      <c r="AK577" s="47">
        <v>6535230260</v>
      </c>
      <c r="AL577" s="47">
        <v>0</v>
      </c>
      <c r="AM577" s="47">
        <v>6535230260</v>
      </c>
      <c r="AN577" s="49">
        <v>6538803103</v>
      </c>
      <c r="AO577" s="10" t="s">
        <v>84</v>
      </c>
      <c r="AP577" s="10" t="s">
        <v>1075</v>
      </c>
      <c r="AQ577" t="e">
        <f>VLOOKUP(TCoordinacion[[#This Row],[ID SISTEMA DE INFORMACION]],[1]!ProyectosSGMO[[#All],[IDPROYECTO]:[DEPARTAMENTO]],3,FALSE)</f>
        <v>#REF!</v>
      </c>
      <c r="AR577" t="e">
        <f>VLOOKUP(TCoordinacion[[#This Row],[ID SISTEMA DE INFORMACION]],[1]!ProyectosSGMO[[#All],[IDPROYECTO]:[DEPARTAMENTO]],4,FALSE)</f>
        <v>#REF!</v>
      </c>
      <c r="AS577">
        <v>5470</v>
      </c>
    </row>
    <row r="578" spans="1:46" ht="54" hidden="1" customHeight="1" x14ac:dyDescent="0.3">
      <c r="A578" s="62">
        <v>8557</v>
      </c>
      <c r="B578" s="5" t="s">
        <v>3799</v>
      </c>
      <c r="C578" s="5">
        <v>5</v>
      </c>
      <c r="D578" s="6" t="s">
        <v>990</v>
      </c>
      <c r="E578" s="7" t="s">
        <v>3320</v>
      </c>
      <c r="F578" s="8" t="s">
        <v>3776</v>
      </c>
      <c r="G578" s="9" t="s">
        <v>51</v>
      </c>
      <c r="H578" s="20" t="s">
        <v>106</v>
      </c>
      <c r="I578" s="10">
        <v>648</v>
      </c>
      <c r="J578" s="11" t="s">
        <v>1718</v>
      </c>
      <c r="K578" s="30" t="s">
        <v>3800</v>
      </c>
      <c r="L578" s="31">
        <v>43599</v>
      </c>
      <c r="M578" s="31">
        <v>43689</v>
      </c>
      <c r="N578" s="32"/>
      <c r="O578" s="32"/>
      <c r="P578" s="20" t="s">
        <v>433</v>
      </c>
      <c r="Q578" s="33">
        <v>1</v>
      </c>
      <c r="R578" s="33">
        <v>1</v>
      </c>
      <c r="S578" s="33">
        <v>0</v>
      </c>
      <c r="T578" s="38"/>
      <c r="U578" s="38"/>
      <c r="V578" s="38">
        <v>43781</v>
      </c>
      <c r="W578" s="38">
        <v>0</v>
      </c>
      <c r="X578" s="38" t="s">
        <v>794</v>
      </c>
      <c r="Y578" s="38">
        <v>0</v>
      </c>
      <c r="Z578" s="38">
        <v>43756</v>
      </c>
      <c r="AA578" s="38">
        <v>0</v>
      </c>
      <c r="AB578" s="38">
        <v>44502</v>
      </c>
      <c r="AC578" s="38">
        <v>0</v>
      </c>
      <c r="AD578" s="38">
        <v>44502</v>
      </c>
      <c r="AE578" s="20">
        <v>3</v>
      </c>
      <c r="AF578" s="20">
        <v>3</v>
      </c>
      <c r="AG578" s="9" t="s">
        <v>3801</v>
      </c>
      <c r="AH578" s="9" t="s">
        <v>3802</v>
      </c>
      <c r="AI578" s="10" t="s">
        <v>3803</v>
      </c>
      <c r="AJ578" s="46" t="s">
        <v>3804</v>
      </c>
      <c r="AK578" s="47">
        <v>549863854</v>
      </c>
      <c r="AL578" s="47">
        <v>0</v>
      </c>
      <c r="AM578" s="47">
        <v>549863854</v>
      </c>
      <c r="AN578" s="49">
        <v>550055717</v>
      </c>
      <c r="AO578" s="10" t="s">
        <v>1074</v>
      </c>
      <c r="AP578" s="10" t="s">
        <v>1075</v>
      </c>
      <c r="AQ578" t="e">
        <f>VLOOKUP(TCoordinacion[[#This Row],[ID SISTEMA DE INFORMACION]],[1]!ProyectosSGMO[[#All],[IDPROYECTO]:[DEPARTAMENTO]],3,FALSE)</f>
        <v>#REF!</v>
      </c>
      <c r="AR578" t="e">
        <f>VLOOKUP(TCoordinacion[[#This Row],[ID SISTEMA DE INFORMACION]],[1]!ProyectosSGMO[[#All],[IDPROYECTO]:[DEPARTAMENTO]],4,FALSE)</f>
        <v>#REF!</v>
      </c>
      <c r="AS578">
        <v>8557</v>
      </c>
    </row>
    <row r="579" spans="1:46" ht="54" hidden="1" customHeight="1" x14ac:dyDescent="0.3">
      <c r="A579" s="62">
        <v>6945</v>
      </c>
      <c r="B579" s="5" t="s">
        <v>3805</v>
      </c>
      <c r="C579" s="5">
        <v>5</v>
      </c>
      <c r="D579" s="6" t="s">
        <v>990</v>
      </c>
      <c r="E579" s="7" t="s">
        <v>3320</v>
      </c>
      <c r="F579" s="8" t="s">
        <v>3806</v>
      </c>
      <c r="G579" s="9" t="s">
        <v>51</v>
      </c>
      <c r="H579" s="20" t="s">
        <v>106</v>
      </c>
      <c r="I579" s="10">
        <v>703</v>
      </c>
      <c r="J579" s="11" t="s">
        <v>1718</v>
      </c>
      <c r="K579" s="30" t="s">
        <v>3807</v>
      </c>
      <c r="L579" s="31">
        <v>43675</v>
      </c>
      <c r="M579" s="31">
        <v>43690</v>
      </c>
      <c r="N579" s="32"/>
      <c r="O579" s="32"/>
      <c r="P579" s="20" t="s">
        <v>67</v>
      </c>
      <c r="Q579" s="33">
        <v>1</v>
      </c>
      <c r="R579" s="33">
        <v>1</v>
      </c>
      <c r="S579" s="33">
        <v>0</v>
      </c>
      <c r="T579" s="38"/>
      <c r="U579" s="38"/>
      <c r="V579" s="38">
        <v>44051</v>
      </c>
      <c r="W579" s="38">
        <v>0</v>
      </c>
      <c r="X579" s="38" t="s">
        <v>68</v>
      </c>
      <c r="Y579" s="38">
        <v>0</v>
      </c>
      <c r="Z579" s="38">
        <v>43733</v>
      </c>
      <c r="AA579" s="38">
        <v>44028</v>
      </c>
      <c r="AB579" s="38">
        <v>44028</v>
      </c>
      <c r="AC579" s="38">
        <v>44124</v>
      </c>
      <c r="AD579" s="38">
        <v>44120</v>
      </c>
      <c r="AE579" s="20">
        <v>3</v>
      </c>
      <c r="AF579" s="20">
        <v>3</v>
      </c>
      <c r="AG579" s="9" t="s">
        <v>3808</v>
      </c>
      <c r="AH579" s="9" t="s">
        <v>3809</v>
      </c>
      <c r="AI579" s="10" t="s">
        <v>3810</v>
      </c>
      <c r="AJ579" s="46" t="s">
        <v>3811</v>
      </c>
      <c r="AK579" s="47">
        <v>299977919</v>
      </c>
      <c r="AL579" s="47">
        <v>54499129</v>
      </c>
      <c r="AM579" s="47">
        <v>354477048</v>
      </c>
      <c r="AN579" s="73">
        <v>299989980</v>
      </c>
      <c r="AO579" s="10" t="s">
        <v>84</v>
      </c>
      <c r="AP579" s="10" t="s">
        <v>804</v>
      </c>
      <c r="AQ579" t="e">
        <f>VLOOKUP(TCoordinacion[[#This Row],[ID SISTEMA DE INFORMACION]],[1]!ProyectosSGMO[[#All],[IDPROYECTO]:[DEPARTAMENTO]],3,FALSE)</f>
        <v>#REF!</v>
      </c>
      <c r="AR579" t="e">
        <f>VLOOKUP(TCoordinacion[[#This Row],[ID SISTEMA DE INFORMACION]],[1]!ProyectosSGMO[[#All],[IDPROYECTO]:[DEPARTAMENTO]],4,FALSE)</f>
        <v>#REF!</v>
      </c>
      <c r="AS579">
        <v>6945</v>
      </c>
    </row>
    <row r="580" spans="1:46" ht="54" hidden="1" customHeight="1" x14ac:dyDescent="0.3">
      <c r="A580" s="62">
        <v>7439</v>
      </c>
      <c r="B580" s="5" t="s">
        <v>3812</v>
      </c>
      <c r="C580" s="5">
        <v>5</v>
      </c>
      <c r="D580" s="6" t="s">
        <v>990</v>
      </c>
      <c r="E580" s="7" t="s">
        <v>3213</v>
      </c>
      <c r="F580" s="8" t="s">
        <v>3813</v>
      </c>
      <c r="G580" s="9" t="s">
        <v>65</v>
      </c>
      <c r="H580" s="9" t="s">
        <v>65</v>
      </c>
      <c r="I580" s="10">
        <v>346</v>
      </c>
      <c r="J580" s="11" t="s">
        <v>1701</v>
      </c>
      <c r="K580" s="30" t="s">
        <v>1693</v>
      </c>
      <c r="L580" s="31">
        <v>43825</v>
      </c>
      <c r="M580" s="31" t="s">
        <v>1037</v>
      </c>
      <c r="N580" s="32"/>
      <c r="O580" s="32"/>
      <c r="P580" s="20" t="s">
        <v>67</v>
      </c>
      <c r="Q580" s="33">
        <v>1</v>
      </c>
      <c r="R580" s="33">
        <v>1</v>
      </c>
      <c r="S580" s="33">
        <v>0</v>
      </c>
      <c r="T580" s="38"/>
      <c r="U580" s="38"/>
      <c r="V580" s="38">
        <v>44264</v>
      </c>
      <c r="W580" s="38">
        <v>0</v>
      </c>
      <c r="X580" s="38" t="s">
        <v>68</v>
      </c>
      <c r="Y580" s="38">
        <v>44127</v>
      </c>
      <c r="Z580" s="38">
        <v>44119</v>
      </c>
      <c r="AA580" s="38">
        <v>44236</v>
      </c>
      <c r="AB580" s="38">
        <v>44236</v>
      </c>
      <c r="AC580" s="38">
        <v>44425</v>
      </c>
      <c r="AD580" s="38">
        <v>44425</v>
      </c>
      <c r="AE580" s="20">
        <v>7</v>
      </c>
      <c r="AF580" s="20">
        <v>7.53</v>
      </c>
      <c r="AG580" s="9" t="s">
        <v>3814</v>
      </c>
      <c r="AH580" s="9" t="s">
        <v>3815</v>
      </c>
      <c r="AI580" s="10" t="s">
        <v>3247</v>
      </c>
      <c r="AJ580" s="46" t="s">
        <v>3248</v>
      </c>
      <c r="AK580" s="47">
        <v>423728814</v>
      </c>
      <c r="AL580" s="47">
        <v>0</v>
      </c>
      <c r="AM580" s="47">
        <v>423728814</v>
      </c>
      <c r="AN580" s="47">
        <v>423728814</v>
      </c>
      <c r="AO580" s="10" t="s">
        <v>1565</v>
      </c>
      <c r="AP580" s="10" t="s">
        <v>804</v>
      </c>
      <c r="AQ580" t="e">
        <f>VLOOKUP(TCoordinacion[[#This Row],[ID SISTEMA DE INFORMACION]],[1]!ProyectosSGMO[[#All],[IDPROYECTO]:[DEPARTAMENTO]],3,FALSE)</f>
        <v>#REF!</v>
      </c>
      <c r="AR580" t="e">
        <f>VLOOKUP(TCoordinacion[[#This Row],[ID SISTEMA DE INFORMACION]],[1]!ProyectosSGMO[[#All],[IDPROYECTO]:[DEPARTAMENTO]],4,FALSE)</f>
        <v>#REF!</v>
      </c>
      <c r="AS580">
        <v>7439</v>
      </c>
    </row>
    <row r="581" spans="1:46" ht="54" hidden="1" customHeight="1" x14ac:dyDescent="0.3">
      <c r="A581" s="62">
        <v>5679</v>
      </c>
      <c r="B581" s="5" t="s">
        <v>3816</v>
      </c>
      <c r="C581" s="5">
        <v>5</v>
      </c>
      <c r="D581" s="6" t="s">
        <v>990</v>
      </c>
      <c r="E581" s="7" t="s">
        <v>3213</v>
      </c>
      <c r="F581" s="8" t="s">
        <v>3817</v>
      </c>
      <c r="G581" s="9" t="s">
        <v>65</v>
      </c>
      <c r="H581" s="9" t="s">
        <v>65</v>
      </c>
      <c r="I581" s="10">
        <v>349</v>
      </c>
      <c r="J581" s="11" t="s">
        <v>1701</v>
      </c>
      <c r="K581" s="30" t="s">
        <v>1693</v>
      </c>
      <c r="L581" s="31">
        <v>43843</v>
      </c>
      <c r="M581" s="31" t="s">
        <v>1037</v>
      </c>
      <c r="N581" s="32"/>
      <c r="O581" s="32"/>
      <c r="P581" s="20" t="s">
        <v>67</v>
      </c>
      <c r="Q581" s="33">
        <v>1</v>
      </c>
      <c r="R581" s="33">
        <v>1</v>
      </c>
      <c r="S581" s="33">
        <v>0</v>
      </c>
      <c r="T581" s="38"/>
      <c r="U581" s="38"/>
      <c r="V581" s="38">
        <v>44455</v>
      </c>
      <c r="W581" s="38">
        <v>0</v>
      </c>
      <c r="X581" s="38" t="s">
        <v>68</v>
      </c>
      <c r="Y581" s="38">
        <v>44113</v>
      </c>
      <c r="Z581" s="38">
        <v>44113</v>
      </c>
      <c r="AA581" s="38">
        <v>44230</v>
      </c>
      <c r="AB581" s="38">
        <v>44230</v>
      </c>
      <c r="AC581" s="38">
        <v>44545</v>
      </c>
      <c r="AD581" s="38">
        <v>44540</v>
      </c>
      <c r="AE581" s="20">
        <v>7</v>
      </c>
      <c r="AF581" s="20">
        <v>8.5</v>
      </c>
      <c r="AG581" s="9" t="s">
        <v>3818</v>
      </c>
      <c r="AH581" s="9" t="s">
        <v>3815</v>
      </c>
      <c r="AI581" s="10" t="s">
        <v>3819</v>
      </c>
      <c r="AJ581" s="46" t="s">
        <v>3340</v>
      </c>
      <c r="AK581" s="47">
        <v>763358390</v>
      </c>
      <c r="AL581" s="47">
        <v>0</v>
      </c>
      <c r="AM581" s="47">
        <v>763358390</v>
      </c>
      <c r="AN581" s="72">
        <v>763358390</v>
      </c>
      <c r="AO581" s="10" t="s">
        <v>1565</v>
      </c>
      <c r="AP581" s="10" t="s">
        <v>804</v>
      </c>
      <c r="AQ581" t="e">
        <f>VLOOKUP(TCoordinacion[[#This Row],[ID SISTEMA DE INFORMACION]],[1]!ProyectosSGMO[[#All],[IDPROYECTO]:[DEPARTAMENTO]],3,FALSE)</f>
        <v>#REF!</v>
      </c>
      <c r="AR581" t="e">
        <f>VLOOKUP(TCoordinacion[[#This Row],[ID SISTEMA DE INFORMACION]],[1]!ProyectosSGMO[[#All],[IDPROYECTO]:[DEPARTAMENTO]],4,FALSE)</f>
        <v>#REF!</v>
      </c>
      <c r="AS581">
        <v>5679</v>
      </c>
    </row>
    <row r="582" spans="1:46" ht="54" hidden="1" customHeight="1" x14ac:dyDescent="0.3">
      <c r="A582" s="62">
        <v>7142</v>
      </c>
      <c r="B582" s="5" t="s">
        <v>3820</v>
      </c>
      <c r="C582" s="5">
        <v>5</v>
      </c>
      <c r="D582" s="6" t="s">
        <v>990</v>
      </c>
      <c r="E582" s="7" t="s">
        <v>3258</v>
      </c>
      <c r="F582" s="8" t="s">
        <v>3821</v>
      </c>
      <c r="G582" s="9" t="s">
        <v>65</v>
      </c>
      <c r="H582" s="9" t="s">
        <v>65</v>
      </c>
      <c r="I582" s="10">
        <v>366</v>
      </c>
      <c r="J582" s="11" t="s">
        <v>1701</v>
      </c>
      <c r="K582" s="30" t="s">
        <v>1693</v>
      </c>
      <c r="L582" s="31">
        <v>43984</v>
      </c>
      <c r="M582" s="31">
        <v>44013</v>
      </c>
      <c r="N582" s="32"/>
      <c r="O582" s="32"/>
      <c r="P582" s="20" t="s">
        <v>67</v>
      </c>
      <c r="Q582" s="33">
        <v>1</v>
      </c>
      <c r="R582" s="33">
        <v>1</v>
      </c>
      <c r="S582" s="33">
        <v>0</v>
      </c>
      <c r="T582" s="38"/>
      <c r="U582" s="38"/>
      <c r="V582" s="38">
        <v>44610</v>
      </c>
      <c r="W582" s="38">
        <v>0</v>
      </c>
      <c r="X582" s="38" t="s">
        <v>68</v>
      </c>
      <c r="Y582" s="38">
        <v>44432</v>
      </c>
      <c r="Z582" s="38">
        <v>44432</v>
      </c>
      <c r="AA582" s="38">
        <v>44536</v>
      </c>
      <c r="AB582" s="38">
        <v>44539</v>
      </c>
      <c r="AC582" s="38">
        <v>44691</v>
      </c>
      <c r="AD582" s="38">
        <v>44701</v>
      </c>
      <c r="AE582" s="20">
        <v>5</v>
      </c>
      <c r="AF582" s="20">
        <v>7.8</v>
      </c>
      <c r="AG582" s="9" t="s">
        <v>3822</v>
      </c>
      <c r="AH582" s="9" t="s">
        <v>3823</v>
      </c>
      <c r="AI582" s="10" t="s">
        <v>3824</v>
      </c>
      <c r="AJ582" s="46" t="s">
        <v>3825</v>
      </c>
      <c r="AK582" s="47">
        <v>919408481</v>
      </c>
      <c r="AL582" s="47">
        <v>188531098</v>
      </c>
      <c r="AM582" s="47">
        <v>1107939579</v>
      </c>
      <c r="AN582" s="48">
        <v>1109495126</v>
      </c>
      <c r="AO582" s="10" t="s">
        <v>125</v>
      </c>
      <c r="AP582" s="10" t="s">
        <v>126</v>
      </c>
      <c r="AQ582" t="e">
        <f>VLOOKUP(TCoordinacion[[#This Row],[ID SISTEMA DE INFORMACION]],[1]!ProyectosSGMO[[#All],[IDPROYECTO]:[DEPARTAMENTO]],3,FALSE)</f>
        <v>#REF!</v>
      </c>
      <c r="AR582" t="e">
        <f>VLOOKUP(TCoordinacion[[#This Row],[ID SISTEMA DE INFORMACION]],[1]!ProyectosSGMO[[#All],[IDPROYECTO]:[DEPARTAMENTO]],4,FALSE)</f>
        <v>#REF!</v>
      </c>
      <c r="AS582">
        <v>7142</v>
      </c>
    </row>
    <row r="583" spans="1:46" ht="54" hidden="1" customHeight="1" x14ac:dyDescent="0.3">
      <c r="A583" s="62">
        <v>7144</v>
      </c>
      <c r="B583" s="5" t="s">
        <v>3826</v>
      </c>
      <c r="C583" s="5">
        <v>5</v>
      </c>
      <c r="D583" s="6" t="s">
        <v>990</v>
      </c>
      <c r="E583" s="7" t="s">
        <v>3258</v>
      </c>
      <c r="F583" s="8" t="s">
        <v>3827</v>
      </c>
      <c r="G583" s="9" t="s">
        <v>65</v>
      </c>
      <c r="H583" s="9" t="s">
        <v>65</v>
      </c>
      <c r="I583" s="10">
        <v>376</v>
      </c>
      <c r="J583" s="11" t="s">
        <v>1701</v>
      </c>
      <c r="K583" s="30" t="s">
        <v>1693</v>
      </c>
      <c r="L583" s="31">
        <v>43984</v>
      </c>
      <c r="M583" s="31">
        <v>0</v>
      </c>
      <c r="N583" s="32"/>
      <c r="O583" s="32"/>
      <c r="P583" s="20" t="s">
        <v>67</v>
      </c>
      <c r="Q583" s="33">
        <v>1</v>
      </c>
      <c r="R583" s="33">
        <v>1</v>
      </c>
      <c r="S583" s="33">
        <v>0</v>
      </c>
      <c r="T583" s="38"/>
      <c r="U583" s="38"/>
      <c r="V583" s="38">
        <v>44757</v>
      </c>
      <c r="W583" s="38">
        <v>0</v>
      </c>
      <c r="X583" s="38" t="s">
        <v>68</v>
      </c>
      <c r="Y583" s="38">
        <v>44413</v>
      </c>
      <c r="Z583" s="38">
        <v>44413</v>
      </c>
      <c r="AA583" s="38">
        <v>44525</v>
      </c>
      <c r="AB583" s="38">
        <v>44525</v>
      </c>
      <c r="AC583" s="38">
        <v>44911</v>
      </c>
      <c r="AD583" s="38">
        <v>44911</v>
      </c>
      <c r="AE583" s="20">
        <v>6</v>
      </c>
      <c r="AF583" s="20">
        <v>8.6999999999999993</v>
      </c>
      <c r="AG583" s="9" t="s">
        <v>3828</v>
      </c>
      <c r="AH583" s="9" t="s">
        <v>3829</v>
      </c>
      <c r="AI583" s="10" t="s">
        <v>3830</v>
      </c>
      <c r="AJ583" s="46" t="s">
        <v>3831</v>
      </c>
      <c r="AK583" s="47">
        <v>881689952</v>
      </c>
      <c r="AL583" s="47">
        <v>0</v>
      </c>
      <c r="AM583" s="47">
        <v>881689952</v>
      </c>
      <c r="AN583" s="71">
        <v>881689952</v>
      </c>
      <c r="AO583" s="10" t="s">
        <v>125</v>
      </c>
      <c r="AP583" s="10" t="s">
        <v>126</v>
      </c>
      <c r="AQ583" t="e">
        <f>VLOOKUP(TCoordinacion[[#This Row],[ID SISTEMA DE INFORMACION]],[1]!ProyectosSGMO[[#All],[IDPROYECTO]:[DEPARTAMENTO]],3,FALSE)</f>
        <v>#REF!</v>
      </c>
      <c r="AR583" t="e">
        <f>VLOOKUP(TCoordinacion[[#This Row],[ID SISTEMA DE INFORMACION]],[1]!ProyectosSGMO[[#All],[IDPROYECTO]:[DEPARTAMENTO]],4,FALSE)</f>
        <v>#REF!</v>
      </c>
      <c r="AS583">
        <v>7144</v>
      </c>
    </row>
    <row r="584" spans="1:46" ht="54" hidden="1" customHeight="1" x14ac:dyDescent="0.3">
      <c r="A584" s="62">
        <v>7152</v>
      </c>
      <c r="B584" s="5" t="s">
        <v>3832</v>
      </c>
      <c r="C584" s="5">
        <v>5</v>
      </c>
      <c r="D584" s="6" t="s">
        <v>990</v>
      </c>
      <c r="E584" s="7" t="s">
        <v>3258</v>
      </c>
      <c r="F584" s="8" t="s">
        <v>3833</v>
      </c>
      <c r="G584" s="9" t="s">
        <v>65</v>
      </c>
      <c r="H584" s="9" t="s">
        <v>65</v>
      </c>
      <c r="I584" s="10">
        <v>405</v>
      </c>
      <c r="J584" s="11" t="s">
        <v>1701</v>
      </c>
      <c r="K584" s="30" t="s">
        <v>1693</v>
      </c>
      <c r="L584" s="31">
        <v>43792</v>
      </c>
      <c r="M584" s="31">
        <v>44082</v>
      </c>
      <c r="N584" s="32"/>
      <c r="O584" s="32"/>
      <c r="P584" s="20" t="s">
        <v>67</v>
      </c>
      <c r="Q584" s="33">
        <v>1</v>
      </c>
      <c r="R584" s="33">
        <v>1</v>
      </c>
      <c r="S584" s="33">
        <v>0</v>
      </c>
      <c r="T584" s="38"/>
      <c r="U584" s="38"/>
      <c r="V584" s="38">
        <v>44249</v>
      </c>
      <c r="W584" s="38">
        <v>0</v>
      </c>
      <c r="X584" s="38" t="s">
        <v>68</v>
      </c>
      <c r="Y584" s="38">
        <v>44111</v>
      </c>
      <c r="Z584" s="38">
        <v>44119</v>
      </c>
      <c r="AA584" s="38">
        <v>44222</v>
      </c>
      <c r="AB584" s="38">
        <v>44222</v>
      </c>
      <c r="AC584" s="38">
        <v>44279</v>
      </c>
      <c r="AD584" s="38">
        <v>44279</v>
      </c>
      <c r="AE584" s="20">
        <v>6</v>
      </c>
      <c r="AF584" s="20">
        <v>7</v>
      </c>
      <c r="AG584" s="9" t="s">
        <v>3400</v>
      </c>
      <c r="AH584" s="9" t="s">
        <v>3834</v>
      </c>
      <c r="AI584" s="10" t="s">
        <v>3835</v>
      </c>
      <c r="AJ584" s="46" t="s">
        <v>3836</v>
      </c>
      <c r="AK584" s="47">
        <v>593220339</v>
      </c>
      <c r="AL584" s="47">
        <v>0</v>
      </c>
      <c r="AM584" s="47">
        <v>593220339</v>
      </c>
      <c r="AN584" s="47">
        <v>593220339</v>
      </c>
      <c r="AO584" s="10" t="s">
        <v>3122</v>
      </c>
      <c r="AP584" s="10" t="s">
        <v>804</v>
      </c>
      <c r="AQ584" t="e">
        <f>VLOOKUP(TCoordinacion[[#This Row],[ID SISTEMA DE INFORMACION]],[1]!ProyectosSGMO[[#All],[IDPROYECTO]:[DEPARTAMENTO]],3,FALSE)</f>
        <v>#REF!</v>
      </c>
      <c r="AR584" t="e">
        <f>VLOOKUP(TCoordinacion[[#This Row],[ID SISTEMA DE INFORMACION]],[1]!ProyectosSGMO[[#All],[IDPROYECTO]:[DEPARTAMENTO]],4,FALSE)</f>
        <v>#REF!</v>
      </c>
      <c r="AS584">
        <v>7152</v>
      </c>
    </row>
    <row r="585" spans="1:46" ht="54" hidden="1" customHeight="1" x14ac:dyDescent="0.3">
      <c r="A585" s="62">
        <v>7143</v>
      </c>
      <c r="B585" s="5" t="s">
        <v>3837</v>
      </c>
      <c r="C585" s="5">
        <v>5</v>
      </c>
      <c r="D585" s="6" t="s">
        <v>990</v>
      </c>
      <c r="E585" s="7" t="s">
        <v>3258</v>
      </c>
      <c r="F585" s="8" t="s">
        <v>3595</v>
      </c>
      <c r="G585" s="9" t="s">
        <v>65</v>
      </c>
      <c r="H585" s="9" t="s">
        <v>65</v>
      </c>
      <c r="I585" s="10">
        <v>538</v>
      </c>
      <c r="J585" s="11" t="s">
        <v>1701</v>
      </c>
      <c r="K585" s="30" t="s">
        <v>1693</v>
      </c>
      <c r="L585" s="31">
        <v>43984</v>
      </c>
      <c r="M585" s="31">
        <v>0</v>
      </c>
      <c r="N585" s="32"/>
      <c r="O585" s="32"/>
      <c r="P585" s="20" t="s">
        <v>67</v>
      </c>
      <c r="Q585" s="33">
        <v>1</v>
      </c>
      <c r="R585" s="33">
        <v>1</v>
      </c>
      <c r="S585" s="33">
        <v>0</v>
      </c>
      <c r="T585" s="38"/>
      <c r="U585" s="38"/>
      <c r="V585" s="38">
        <v>44610</v>
      </c>
      <c r="W585" s="38">
        <v>0</v>
      </c>
      <c r="X585" s="38" t="s">
        <v>68</v>
      </c>
      <c r="Y585" s="38">
        <v>44406</v>
      </c>
      <c r="Z585" s="38">
        <v>44406</v>
      </c>
      <c r="AA585" s="38">
        <v>44532</v>
      </c>
      <c r="AB585" s="38">
        <v>0</v>
      </c>
      <c r="AC585" s="38">
        <v>44819</v>
      </c>
      <c r="AD585" s="38">
        <v>44820</v>
      </c>
      <c r="AE585" s="20">
        <v>5</v>
      </c>
      <c r="AF585" s="20">
        <v>8.6999999999999993</v>
      </c>
      <c r="AG585" s="9" t="s">
        <v>3838</v>
      </c>
      <c r="AH585" s="9" t="s">
        <v>3839</v>
      </c>
      <c r="AI585" s="10" t="s">
        <v>3830</v>
      </c>
      <c r="AJ585" s="46" t="s">
        <v>3831</v>
      </c>
      <c r="AK585" s="47">
        <v>927843823</v>
      </c>
      <c r="AL585" s="47">
        <v>0</v>
      </c>
      <c r="AM585" s="47">
        <v>927843823</v>
      </c>
      <c r="AN585" s="71">
        <v>928932740</v>
      </c>
      <c r="AO585" s="10" t="s">
        <v>1030</v>
      </c>
      <c r="AP585" s="10" t="s">
        <v>126</v>
      </c>
      <c r="AQ585" t="e">
        <f>VLOOKUP(TCoordinacion[[#This Row],[ID SISTEMA DE INFORMACION]],[1]!ProyectosSGMO[[#All],[IDPROYECTO]:[DEPARTAMENTO]],3,FALSE)</f>
        <v>#REF!</v>
      </c>
      <c r="AR585" t="e">
        <f>VLOOKUP(TCoordinacion[[#This Row],[ID SISTEMA DE INFORMACION]],[1]!ProyectosSGMO[[#All],[IDPROYECTO]:[DEPARTAMENTO]],4,FALSE)</f>
        <v>#REF!</v>
      </c>
      <c r="AS585">
        <v>7143</v>
      </c>
    </row>
    <row r="586" spans="1:46" ht="54" hidden="1" customHeight="1" x14ac:dyDescent="0.3">
      <c r="A586" s="62">
        <v>5796</v>
      </c>
      <c r="B586" s="5" t="s">
        <v>3840</v>
      </c>
      <c r="C586" s="5">
        <v>5</v>
      </c>
      <c r="D586" s="6" t="s">
        <v>990</v>
      </c>
      <c r="E586" s="7" t="s">
        <v>3258</v>
      </c>
      <c r="F586" s="8" t="s">
        <v>3841</v>
      </c>
      <c r="G586" s="9" t="s">
        <v>65</v>
      </c>
      <c r="H586" s="9" t="s">
        <v>65</v>
      </c>
      <c r="I586" s="10">
        <v>593</v>
      </c>
      <c r="J586" s="11" t="s">
        <v>1701</v>
      </c>
      <c r="K586" s="30" t="s">
        <v>1693</v>
      </c>
      <c r="L586" s="31">
        <v>43984</v>
      </c>
      <c r="M586" s="31">
        <v>44018</v>
      </c>
      <c r="N586" s="32"/>
      <c r="O586" s="32"/>
      <c r="P586" s="20" t="s">
        <v>67</v>
      </c>
      <c r="Q586" s="33">
        <v>1</v>
      </c>
      <c r="R586" s="33">
        <v>1</v>
      </c>
      <c r="S586" s="33">
        <v>0</v>
      </c>
      <c r="T586" s="38"/>
      <c r="U586" s="38"/>
      <c r="V586" s="38">
        <v>44592</v>
      </c>
      <c r="W586" s="38">
        <v>0</v>
      </c>
      <c r="X586" s="38" t="s">
        <v>68</v>
      </c>
      <c r="Y586" s="38">
        <v>44175</v>
      </c>
      <c r="Z586" s="38">
        <v>44175</v>
      </c>
      <c r="AA586" s="38">
        <v>44587</v>
      </c>
      <c r="AB586" s="38">
        <v>44587</v>
      </c>
      <c r="AC586" s="38">
        <v>44650</v>
      </c>
      <c r="AD586" s="38">
        <v>44649</v>
      </c>
      <c r="AE586" s="20">
        <v>7</v>
      </c>
      <c r="AF586" s="20">
        <v>8.27</v>
      </c>
      <c r="AG586" s="9" t="s">
        <v>3842</v>
      </c>
      <c r="AH586" s="9" t="s">
        <v>3843</v>
      </c>
      <c r="AI586" s="10" t="s">
        <v>3844</v>
      </c>
      <c r="AJ586" s="46" t="s">
        <v>3845</v>
      </c>
      <c r="AK586" s="47">
        <v>489625287</v>
      </c>
      <c r="AL586" s="47">
        <v>0</v>
      </c>
      <c r="AM586" s="47">
        <v>489625287</v>
      </c>
      <c r="AN586" s="71">
        <v>489625288</v>
      </c>
      <c r="AO586" s="10" t="s">
        <v>1041</v>
      </c>
      <c r="AP586" s="10" t="s">
        <v>126</v>
      </c>
      <c r="AQ586" t="e">
        <f>VLOOKUP(TCoordinacion[[#This Row],[ID SISTEMA DE INFORMACION]],[1]!ProyectosSGMO[[#All],[IDPROYECTO]:[DEPARTAMENTO]],3,FALSE)</f>
        <v>#REF!</v>
      </c>
      <c r="AR586" t="e">
        <f>VLOOKUP(TCoordinacion[[#This Row],[ID SISTEMA DE INFORMACION]],[1]!ProyectosSGMO[[#All],[IDPROYECTO]:[DEPARTAMENTO]],4,FALSE)</f>
        <v>#REF!</v>
      </c>
      <c r="AS586">
        <v>5796</v>
      </c>
    </row>
    <row r="587" spans="1:46" ht="54" hidden="1" customHeight="1" x14ac:dyDescent="0.3">
      <c r="A587" s="62">
        <v>12954</v>
      </c>
      <c r="B587" s="5" t="s">
        <v>3846</v>
      </c>
      <c r="C587" s="5">
        <v>6</v>
      </c>
      <c r="D587" s="6" t="s">
        <v>1103</v>
      </c>
      <c r="E587" s="7" t="s">
        <v>3847</v>
      </c>
      <c r="F587" s="8" t="s">
        <v>3848</v>
      </c>
      <c r="G587" s="9" t="s">
        <v>65</v>
      </c>
      <c r="H587" s="9" t="s">
        <v>65</v>
      </c>
      <c r="I587" s="10">
        <v>244</v>
      </c>
      <c r="J587" s="11" t="s">
        <v>1701</v>
      </c>
      <c r="K587" s="30" t="s">
        <v>3849</v>
      </c>
      <c r="L587" s="31">
        <v>43588</v>
      </c>
      <c r="M587" s="31">
        <v>43612</v>
      </c>
      <c r="N587" s="32"/>
      <c r="O587" s="32"/>
      <c r="P587" s="20" t="s">
        <v>123</v>
      </c>
      <c r="Q587" s="33">
        <v>0.29020000000000001</v>
      </c>
      <c r="R587" s="33">
        <v>0.32440000000000002</v>
      </c>
      <c r="S587" s="33">
        <v>3.4200000000000008E-2</v>
      </c>
      <c r="T587" s="38"/>
      <c r="U587" s="38"/>
      <c r="V587" s="38">
        <v>43646</v>
      </c>
      <c r="W587" s="38">
        <v>0</v>
      </c>
      <c r="X587" s="38" t="s">
        <v>794</v>
      </c>
      <c r="Y587" s="38">
        <v>0</v>
      </c>
      <c r="Z587" s="38">
        <v>0</v>
      </c>
      <c r="AA587" s="38">
        <v>0</v>
      </c>
      <c r="AB587" s="38">
        <v>0</v>
      </c>
      <c r="AC587" s="38">
        <v>0</v>
      </c>
      <c r="AD587" s="38">
        <v>0</v>
      </c>
      <c r="AE587" s="20">
        <v>4</v>
      </c>
      <c r="AF587" s="20">
        <v>4</v>
      </c>
      <c r="AG587" s="9" t="s">
        <v>3850</v>
      </c>
      <c r="AH587" s="9">
        <v>0</v>
      </c>
      <c r="AI587" s="10" t="s">
        <v>3851</v>
      </c>
      <c r="AJ587" s="46" t="s">
        <v>3852</v>
      </c>
      <c r="AK587" s="47">
        <v>616617470.60000002</v>
      </c>
      <c r="AL587" s="47">
        <v>0</v>
      </c>
      <c r="AM587" s="47">
        <v>616617470.60000002</v>
      </c>
      <c r="AN587" s="71">
        <v>619682280</v>
      </c>
      <c r="AO587" s="10" t="s">
        <v>1704</v>
      </c>
      <c r="AP587" s="10" t="s">
        <v>1705</v>
      </c>
      <c r="AQ587" t="e">
        <f>VLOOKUP(TCoordinacion[[#This Row],[ID SISTEMA DE INFORMACION]],[1]!ProyectosSGMO[[#All],[IDPROYECTO]:[DEPARTAMENTO]],3,FALSE)</f>
        <v>#REF!</v>
      </c>
      <c r="AR587" t="e">
        <f>VLOOKUP(TCoordinacion[[#This Row],[ID SISTEMA DE INFORMACION]],[1]!ProyectosSGMO[[#All],[IDPROYECTO]:[DEPARTAMENTO]],4,FALSE)</f>
        <v>#REF!</v>
      </c>
      <c r="AS587">
        <v>12954</v>
      </c>
    </row>
    <row r="588" spans="1:46" ht="54" hidden="1" customHeight="1" x14ac:dyDescent="0.3">
      <c r="A588" s="63">
        <v>15669</v>
      </c>
      <c r="B588" s="5" t="s">
        <v>3853</v>
      </c>
      <c r="C588" s="5">
        <v>6</v>
      </c>
      <c r="D588" s="6" t="s">
        <v>1103</v>
      </c>
      <c r="E588" s="7" t="s">
        <v>3847</v>
      </c>
      <c r="F588" s="8" t="s">
        <v>3854</v>
      </c>
      <c r="G588" s="9" t="s">
        <v>65</v>
      </c>
      <c r="H588" s="9" t="s">
        <v>65</v>
      </c>
      <c r="I588" s="10">
        <v>244</v>
      </c>
      <c r="J588" s="11" t="s">
        <v>1701</v>
      </c>
      <c r="K588" s="30" t="s">
        <v>3855</v>
      </c>
      <c r="L588" s="31">
        <v>0</v>
      </c>
      <c r="M588" s="31">
        <v>0</v>
      </c>
      <c r="N588" s="32"/>
      <c r="O588" s="32"/>
      <c r="P588" s="20" t="s">
        <v>123</v>
      </c>
      <c r="Q588" s="33">
        <v>0</v>
      </c>
      <c r="R588" s="33">
        <v>0</v>
      </c>
      <c r="S588" s="33">
        <v>0</v>
      </c>
      <c r="T588" s="38"/>
      <c r="U588" s="38"/>
      <c r="V588" s="38">
        <v>0</v>
      </c>
      <c r="W588" s="38">
        <v>0</v>
      </c>
      <c r="X588" s="38" t="s">
        <v>794</v>
      </c>
      <c r="Y588" s="38">
        <v>0</v>
      </c>
      <c r="Z588" s="38">
        <v>0</v>
      </c>
      <c r="AA588" s="38">
        <v>0</v>
      </c>
      <c r="AB588" s="38">
        <v>0</v>
      </c>
      <c r="AC588" s="38">
        <v>0</v>
      </c>
      <c r="AD588" s="38">
        <v>0</v>
      </c>
      <c r="AE588" s="20">
        <v>3</v>
      </c>
      <c r="AF588" s="20">
        <v>0</v>
      </c>
      <c r="AG588" s="9" t="s">
        <v>3856</v>
      </c>
      <c r="AH588" s="9">
        <v>0</v>
      </c>
      <c r="AI588" s="10">
        <v>0</v>
      </c>
      <c r="AJ588" s="46">
        <v>0</v>
      </c>
      <c r="AK588" s="47">
        <v>0</v>
      </c>
      <c r="AL588" s="47">
        <v>0</v>
      </c>
      <c r="AM588" s="47">
        <v>0</v>
      </c>
      <c r="AN588" s="48">
        <v>1158282720</v>
      </c>
      <c r="AO588" s="10" t="s">
        <v>1704</v>
      </c>
      <c r="AP588" s="10" t="s">
        <v>1705</v>
      </c>
      <c r="AQ588" t="e">
        <f>VLOOKUP(TCoordinacion[[#This Row],[ID SISTEMA DE INFORMACION]],[1]!ProyectosSGMO[[#All],[IDPROYECTO]:[DEPARTAMENTO]],3,FALSE)</f>
        <v>#REF!</v>
      </c>
      <c r="AR588" t="e">
        <f>VLOOKUP(TCoordinacion[[#This Row],[ID SISTEMA DE INFORMACION]],[1]!ProyectosSGMO[[#All],[IDPROYECTO]:[DEPARTAMENTO]],4,FALSE)</f>
        <v>#REF!</v>
      </c>
      <c r="AS588" s="69">
        <v>15650</v>
      </c>
      <c r="AT588" s="69" t="s">
        <v>381</v>
      </c>
    </row>
    <row r="589" spans="1:46" ht="54" hidden="1" customHeight="1" x14ac:dyDescent="0.3">
      <c r="A589" s="63">
        <v>5039</v>
      </c>
      <c r="B589" s="5" t="s">
        <v>3857</v>
      </c>
      <c r="C589" s="5">
        <v>6</v>
      </c>
      <c r="D589" s="6" t="s">
        <v>1103</v>
      </c>
      <c r="E589" s="7" t="s">
        <v>3858</v>
      </c>
      <c r="F589" s="8" t="s">
        <v>3859</v>
      </c>
      <c r="G589" s="9" t="s">
        <v>65</v>
      </c>
      <c r="H589" s="9" t="s">
        <v>65</v>
      </c>
      <c r="I589" s="10">
        <v>560</v>
      </c>
      <c r="J589" s="11" t="s">
        <v>1701</v>
      </c>
      <c r="K589" s="30" t="s">
        <v>3860</v>
      </c>
      <c r="L589" s="31">
        <v>43571</v>
      </c>
      <c r="M589" s="31">
        <v>0</v>
      </c>
      <c r="N589" s="32"/>
      <c r="O589" s="32"/>
      <c r="P589" s="20" t="s">
        <v>123</v>
      </c>
      <c r="Q589" s="33">
        <v>0</v>
      </c>
      <c r="R589" s="33">
        <v>0</v>
      </c>
      <c r="S589" s="33">
        <v>0</v>
      </c>
      <c r="T589" s="38"/>
      <c r="U589" s="38"/>
      <c r="V589" s="38">
        <v>0</v>
      </c>
      <c r="W589" s="38">
        <v>0</v>
      </c>
      <c r="X589" s="38" t="s">
        <v>794</v>
      </c>
      <c r="Y589" s="38">
        <v>0</v>
      </c>
      <c r="Z589" s="38">
        <v>0</v>
      </c>
      <c r="AA589" s="38">
        <v>0</v>
      </c>
      <c r="AB589" s="38">
        <v>0</v>
      </c>
      <c r="AC589" s="38">
        <v>0</v>
      </c>
      <c r="AD589" s="38">
        <v>0</v>
      </c>
      <c r="AE589" s="20">
        <v>6</v>
      </c>
      <c r="AF589" s="20">
        <v>6</v>
      </c>
      <c r="AG589" s="9" t="s">
        <v>3861</v>
      </c>
      <c r="AH589" s="9" t="s">
        <v>3862</v>
      </c>
      <c r="AI589" s="10" t="s">
        <v>3863</v>
      </c>
      <c r="AJ589" s="46" t="s">
        <v>3864</v>
      </c>
      <c r="AK589" s="47">
        <v>932203390</v>
      </c>
      <c r="AL589" s="47">
        <v>0</v>
      </c>
      <c r="AM589" s="47">
        <v>932203390</v>
      </c>
      <c r="AN589" s="47">
        <v>932203390</v>
      </c>
      <c r="AO589" s="10" t="s">
        <v>803</v>
      </c>
      <c r="AP589" s="10" t="s">
        <v>804</v>
      </c>
      <c r="AQ589" t="e">
        <f>VLOOKUP(TCoordinacion[[#This Row],[ID SISTEMA DE INFORMACION]],[1]!ProyectosSGMO[[#All],[IDPROYECTO]:[DEPARTAMENTO]],3,FALSE)</f>
        <v>#REF!</v>
      </c>
      <c r="AR589" t="e">
        <f>VLOOKUP(TCoordinacion[[#This Row],[ID SISTEMA DE INFORMACION]],[1]!ProyectosSGMO[[#All],[IDPROYECTO]:[DEPARTAMENTO]],4,FALSE)</f>
        <v>#REF!</v>
      </c>
      <c r="AS589">
        <v>5039</v>
      </c>
    </row>
    <row r="590" spans="1:46" ht="54" hidden="1" customHeight="1" x14ac:dyDescent="0.3">
      <c r="A590" s="63">
        <v>15669</v>
      </c>
      <c r="B590" s="5" t="s">
        <v>3865</v>
      </c>
      <c r="C590" s="5">
        <v>6</v>
      </c>
      <c r="D590" s="6" t="s">
        <v>1103</v>
      </c>
      <c r="E590" s="7" t="s">
        <v>3858</v>
      </c>
      <c r="F590" s="8" t="s">
        <v>3866</v>
      </c>
      <c r="G590" s="9" t="s">
        <v>65</v>
      </c>
      <c r="H590" s="9" t="s">
        <v>65</v>
      </c>
      <c r="I590" s="10">
        <v>244</v>
      </c>
      <c r="J590" s="11" t="s">
        <v>1701</v>
      </c>
      <c r="K590" s="30" t="s">
        <v>3867</v>
      </c>
      <c r="L590" s="31">
        <v>0</v>
      </c>
      <c r="M590" s="31">
        <v>0</v>
      </c>
      <c r="N590" s="32"/>
      <c r="O590" s="32"/>
      <c r="P590" s="20" t="s">
        <v>123</v>
      </c>
      <c r="Q590" s="33">
        <v>0</v>
      </c>
      <c r="R590" s="33">
        <v>0</v>
      </c>
      <c r="S590" s="33">
        <v>0</v>
      </c>
      <c r="T590" s="38"/>
      <c r="U590" s="38"/>
      <c r="V590" s="38">
        <v>0</v>
      </c>
      <c r="W590" s="38">
        <v>0</v>
      </c>
      <c r="X590" s="38" t="s">
        <v>794</v>
      </c>
      <c r="Y590" s="38">
        <v>0</v>
      </c>
      <c r="Z590" s="38">
        <v>0</v>
      </c>
      <c r="AA590" s="38">
        <v>0</v>
      </c>
      <c r="AB590" s="38">
        <v>0</v>
      </c>
      <c r="AC590" s="38">
        <v>0</v>
      </c>
      <c r="AD590" s="38">
        <v>0</v>
      </c>
      <c r="AE590" s="20">
        <v>3</v>
      </c>
      <c r="AF590" s="20">
        <v>0</v>
      </c>
      <c r="AG590" s="9" t="s">
        <v>3856</v>
      </c>
      <c r="AH590" s="9">
        <v>0</v>
      </c>
      <c r="AI590" s="10">
        <v>0</v>
      </c>
      <c r="AJ590" s="46">
        <v>0</v>
      </c>
      <c r="AK590" s="47">
        <v>0</v>
      </c>
      <c r="AL590" s="47">
        <v>0</v>
      </c>
      <c r="AM590" s="47">
        <v>0</v>
      </c>
      <c r="AN590" s="71">
        <v>1158282720</v>
      </c>
      <c r="AO590" s="10" t="s">
        <v>1704</v>
      </c>
      <c r="AP590" s="10" t="s">
        <v>1705</v>
      </c>
      <c r="AQ590" t="e">
        <f>VLOOKUP(TCoordinacion[[#This Row],[ID SISTEMA DE INFORMACION]],[1]!ProyectosSGMO[[#All],[IDPROYECTO]:[DEPARTAMENTO]],3,FALSE)</f>
        <v>#REF!</v>
      </c>
      <c r="AR590" t="e">
        <f>VLOOKUP(TCoordinacion[[#This Row],[ID SISTEMA DE INFORMACION]],[1]!ProyectosSGMO[[#All],[IDPROYECTO]:[DEPARTAMENTO]],4,FALSE)</f>
        <v>#REF!</v>
      </c>
      <c r="AS590" s="69">
        <v>15661</v>
      </c>
      <c r="AT590" s="69" t="s">
        <v>381</v>
      </c>
    </row>
    <row r="591" spans="1:46" ht="54" hidden="1" customHeight="1" x14ac:dyDescent="0.3">
      <c r="A591" s="63">
        <v>7309</v>
      </c>
      <c r="B591" s="5" t="s">
        <v>3868</v>
      </c>
      <c r="C591" s="5">
        <v>6</v>
      </c>
      <c r="D591" s="6" t="s">
        <v>1103</v>
      </c>
      <c r="E591" s="7" t="s">
        <v>3858</v>
      </c>
      <c r="F591" s="8" t="s">
        <v>3869</v>
      </c>
      <c r="G591" s="9" t="s">
        <v>65</v>
      </c>
      <c r="H591" s="9" t="s">
        <v>65</v>
      </c>
      <c r="I591" s="10">
        <v>557</v>
      </c>
      <c r="J591" s="11" t="s">
        <v>1701</v>
      </c>
      <c r="K591" s="30" t="s">
        <v>3860</v>
      </c>
      <c r="L591" s="31">
        <v>43571</v>
      </c>
      <c r="M591" s="31">
        <v>0</v>
      </c>
      <c r="N591" s="32"/>
      <c r="O591" s="32"/>
      <c r="P591" s="20" t="s">
        <v>123</v>
      </c>
      <c r="Q591" s="33">
        <v>0</v>
      </c>
      <c r="R591" s="33">
        <v>0</v>
      </c>
      <c r="S591" s="33">
        <v>0</v>
      </c>
      <c r="T591" s="38"/>
      <c r="U591" s="38"/>
      <c r="V591" s="38">
        <v>0</v>
      </c>
      <c r="W591" s="38">
        <v>0</v>
      </c>
      <c r="X591" s="38" t="s">
        <v>794</v>
      </c>
      <c r="Y591" s="38">
        <v>0</v>
      </c>
      <c r="Z591" s="38">
        <v>0</v>
      </c>
      <c r="AA591" s="38">
        <v>0</v>
      </c>
      <c r="AB591" s="38">
        <v>0</v>
      </c>
      <c r="AC591" s="38">
        <v>0</v>
      </c>
      <c r="AD591" s="38">
        <v>0</v>
      </c>
      <c r="AE591" s="20">
        <v>3</v>
      </c>
      <c r="AF591" s="20">
        <v>3</v>
      </c>
      <c r="AG591" s="9" t="s">
        <v>3861</v>
      </c>
      <c r="AH591" s="9" t="s">
        <v>3870</v>
      </c>
      <c r="AI591" s="10" t="s">
        <v>3871</v>
      </c>
      <c r="AJ591" s="46" t="s">
        <v>3872</v>
      </c>
      <c r="AK591" s="47">
        <v>423728814</v>
      </c>
      <c r="AL591" s="47">
        <v>0</v>
      </c>
      <c r="AM591" s="47">
        <v>423728814</v>
      </c>
      <c r="AN591" s="73">
        <v>423728814</v>
      </c>
      <c r="AO591" s="10" t="s">
        <v>3873</v>
      </c>
      <c r="AP591" s="10" t="s">
        <v>1011</v>
      </c>
      <c r="AQ591" t="e">
        <f>VLOOKUP(TCoordinacion[[#This Row],[ID SISTEMA DE INFORMACION]],[1]!ProyectosSGMO[[#All],[IDPROYECTO]:[DEPARTAMENTO]],3,FALSE)</f>
        <v>#REF!</v>
      </c>
      <c r="AR591" t="e">
        <f>VLOOKUP(TCoordinacion[[#This Row],[ID SISTEMA DE INFORMACION]],[1]!ProyectosSGMO[[#All],[IDPROYECTO]:[DEPARTAMENTO]],4,FALSE)</f>
        <v>#REF!</v>
      </c>
      <c r="AS591">
        <v>7309</v>
      </c>
    </row>
    <row r="592" spans="1:46" ht="54" hidden="1" customHeight="1" x14ac:dyDescent="0.3">
      <c r="A592" s="63">
        <v>5810</v>
      </c>
      <c r="B592" s="5" t="s">
        <v>3874</v>
      </c>
      <c r="C592" s="5">
        <v>6</v>
      </c>
      <c r="D592" s="6" t="s">
        <v>1103</v>
      </c>
      <c r="E592" s="7" t="s">
        <v>3858</v>
      </c>
      <c r="F592" s="8" t="s">
        <v>3875</v>
      </c>
      <c r="G592" s="9" t="s">
        <v>65</v>
      </c>
      <c r="H592" s="9" t="s">
        <v>65</v>
      </c>
      <c r="I592" s="10">
        <v>559</v>
      </c>
      <c r="J592" s="11" t="s">
        <v>1701</v>
      </c>
      <c r="K592" s="30" t="s">
        <v>3860</v>
      </c>
      <c r="L592" s="31">
        <v>43571</v>
      </c>
      <c r="M592" s="31">
        <v>0</v>
      </c>
      <c r="N592" s="32"/>
      <c r="O592" s="32"/>
      <c r="P592" s="20" t="s">
        <v>123</v>
      </c>
      <c r="Q592" s="33">
        <v>0</v>
      </c>
      <c r="R592" s="33">
        <v>0</v>
      </c>
      <c r="S592" s="33">
        <v>0</v>
      </c>
      <c r="T592" s="38"/>
      <c r="U592" s="38"/>
      <c r="V592" s="38">
        <v>0</v>
      </c>
      <c r="W592" s="38">
        <v>0</v>
      </c>
      <c r="X592" s="38" t="s">
        <v>794</v>
      </c>
      <c r="Y592" s="38">
        <v>0</v>
      </c>
      <c r="Z592" s="38">
        <v>0</v>
      </c>
      <c r="AA592" s="38">
        <v>0</v>
      </c>
      <c r="AB592" s="38">
        <v>0</v>
      </c>
      <c r="AC592" s="38">
        <v>0</v>
      </c>
      <c r="AD592" s="38">
        <v>0</v>
      </c>
      <c r="AE592" s="20">
        <v>7</v>
      </c>
      <c r="AF592" s="20">
        <v>7</v>
      </c>
      <c r="AG592" s="9" t="s">
        <v>3861</v>
      </c>
      <c r="AH592" s="9" t="s">
        <v>3876</v>
      </c>
      <c r="AI592" s="10" t="s">
        <v>3877</v>
      </c>
      <c r="AJ592" s="46" t="s">
        <v>3878</v>
      </c>
      <c r="AK592" s="47">
        <v>423728814</v>
      </c>
      <c r="AL592" s="47">
        <v>0</v>
      </c>
      <c r="AM592" s="47">
        <v>423728814</v>
      </c>
      <c r="AN592" s="47">
        <v>423728814</v>
      </c>
      <c r="AO592" s="10" t="s">
        <v>803</v>
      </c>
      <c r="AP592" s="10" t="s">
        <v>804</v>
      </c>
      <c r="AQ592" t="e">
        <f>VLOOKUP(TCoordinacion[[#This Row],[ID SISTEMA DE INFORMACION]],[1]!ProyectosSGMO[[#All],[IDPROYECTO]:[DEPARTAMENTO]],3,FALSE)</f>
        <v>#REF!</v>
      </c>
      <c r="AR592" t="e">
        <f>VLOOKUP(TCoordinacion[[#This Row],[ID SISTEMA DE INFORMACION]],[1]!ProyectosSGMO[[#All],[IDPROYECTO]:[DEPARTAMENTO]],4,FALSE)</f>
        <v>#REF!</v>
      </c>
      <c r="AS592">
        <v>5810</v>
      </c>
    </row>
    <row r="593" spans="1:45" ht="54" hidden="1" customHeight="1" x14ac:dyDescent="0.3">
      <c r="A593" s="63">
        <v>5521</v>
      </c>
      <c r="B593" s="5" t="s">
        <v>3879</v>
      </c>
      <c r="C593" s="5">
        <v>6</v>
      </c>
      <c r="D593" s="6" t="s">
        <v>1103</v>
      </c>
      <c r="E593" s="7" t="s">
        <v>3858</v>
      </c>
      <c r="F593" s="8" t="s">
        <v>3880</v>
      </c>
      <c r="G593" s="9" t="s">
        <v>65</v>
      </c>
      <c r="H593" s="9" t="s">
        <v>65</v>
      </c>
      <c r="I593" s="10">
        <v>570</v>
      </c>
      <c r="J593" s="11" t="s">
        <v>1701</v>
      </c>
      <c r="K593" s="30" t="s">
        <v>3860</v>
      </c>
      <c r="L593" s="31">
        <v>43830</v>
      </c>
      <c r="M593" s="31">
        <v>0</v>
      </c>
      <c r="N593" s="32"/>
      <c r="O593" s="32"/>
      <c r="P593" s="20" t="s">
        <v>123</v>
      </c>
      <c r="Q593" s="33">
        <v>0</v>
      </c>
      <c r="R593" s="33">
        <v>0</v>
      </c>
      <c r="S593" s="33">
        <v>0</v>
      </c>
      <c r="T593" s="38"/>
      <c r="U593" s="38"/>
      <c r="V593" s="38">
        <v>0</v>
      </c>
      <c r="W593" s="38">
        <v>0</v>
      </c>
      <c r="X593" s="38" t="s">
        <v>794</v>
      </c>
      <c r="Y593" s="38">
        <v>0</v>
      </c>
      <c r="Z593" s="38">
        <v>0</v>
      </c>
      <c r="AA593" s="38">
        <v>0</v>
      </c>
      <c r="AB593" s="38">
        <v>0</v>
      </c>
      <c r="AC593" s="38">
        <v>0</v>
      </c>
      <c r="AD593" s="38">
        <v>0</v>
      </c>
      <c r="AE593" s="20">
        <v>3</v>
      </c>
      <c r="AF593" s="20">
        <v>3</v>
      </c>
      <c r="AG593" s="9" t="s">
        <v>3861</v>
      </c>
      <c r="AH593" s="9" t="s">
        <v>3881</v>
      </c>
      <c r="AI593" s="10" t="s">
        <v>3882</v>
      </c>
      <c r="AJ593" s="46" t="s">
        <v>3883</v>
      </c>
      <c r="AK593" s="47">
        <v>418237068</v>
      </c>
      <c r="AL593" s="47">
        <v>0</v>
      </c>
      <c r="AM593" s="47">
        <v>418237068</v>
      </c>
      <c r="AN593" s="73">
        <v>423728814</v>
      </c>
      <c r="AO593" s="10" t="s">
        <v>3873</v>
      </c>
      <c r="AP593" s="10" t="s">
        <v>1011</v>
      </c>
      <c r="AQ593" t="e">
        <f>VLOOKUP(TCoordinacion[[#This Row],[ID SISTEMA DE INFORMACION]],[1]!ProyectosSGMO[[#All],[IDPROYECTO]:[DEPARTAMENTO]],3,FALSE)</f>
        <v>#REF!</v>
      </c>
      <c r="AR593" t="e">
        <f>VLOOKUP(TCoordinacion[[#This Row],[ID SISTEMA DE INFORMACION]],[1]!ProyectosSGMO[[#All],[IDPROYECTO]:[DEPARTAMENTO]],4,FALSE)</f>
        <v>#REF!</v>
      </c>
      <c r="AS593">
        <v>5521</v>
      </c>
    </row>
    <row r="594" spans="1:45" ht="54" hidden="1" customHeight="1" x14ac:dyDescent="0.3">
      <c r="A594" s="63">
        <v>7850</v>
      </c>
      <c r="B594" s="5" t="s">
        <v>3884</v>
      </c>
      <c r="C594" s="5">
        <v>6</v>
      </c>
      <c r="D594" s="6" t="s">
        <v>1103</v>
      </c>
      <c r="E594" s="7" t="s">
        <v>3885</v>
      </c>
      <c r="F594" s="8" t="s">
        <v>3886</v>
      </c>
      <c r="G594" s="9" t="s">
        <v>65</v>
      </c>
      <c r="H594" s="9" t="s">
        <v>65</v>
      </c>
      <c r="I594" s="10">
        <v>311</v>
      </c>
      <c r="J594" s="11" t="s">
        <v>1701</v>
      </c>
      <c r="K594" s="30" t="s">
        <v>3887</v>
      </c>
      <c r="L594" s="31">
        <v>44102</v>
      </c>
      <c r="M594" s="31">
        <v>0</v>
      </c>
      <c r="N594" s="32"/>
      <c r="O594" s="32"/>
      <c r="P594" s="20" t="s">
        <v>123</v>
      </c>
      <c r="Q594" s="33">
        <v>0</v>
      </c>
      <c r="R594" s="33">
        <v>0</v>
      </c>
      <c r="S594" s="33">
        <v>0</v>
      </c>
      <c r="T594" s="38"/>
      <c r="U594" s="38"/>
      <c r="V594" s="38">
        <v>0</v>
      </c>
      <c r="W594" s="38">
        <v>44742</v>
      </c>
      <c r="X594" s="38" t="s">
        <v>68</v>
      </c>
      <c r="Y594" s="38">
        <v>0</v>
      </c>
      <c r="Z594" s="38">
        <v>0</v>
      </c>
      <c r="AA594" s="38">
        <v>0</v>
      </c>
      <c r="AB594" s="38">
        <v>0</v>
      </c>
      <c r="AC594" s="38">
        <v>0</v>
      </c>
      <c r="AD594" s="38">
        <v>0</v>
      </c>
      <c r="AE594" s="20">
        <v>6</v>
      </c>
      <c r="AF594" s="20">
        <v>6</v>
      </c>
      <c r="AG594" s="9" t="s">
        <v>3102</v>
      </c>
      <c r="AH594" s="9" t="s">
        <v>3888</v>
      </c>
      <c r="AI594" s="10" t="s">
        <v>3889</v>
      </c>
      <c r="AJ594" s="46" t="s">
        <v>3890</v>
      </c>
      <c r="AK594" s="47">
        <v>762711863</v>
      </c>
      <c r="AL594" s="47">
        <v>0</v>
      </c>
      <c r="AM594" s="47">
        <v>762711863</v>
      </c>
      <c r="AN594" s="47"/>
      <c r="AO594" s="10" t="s">
        <v>1743</v>
      </c>
      <c r="AP594" s="10" t="s">
        <v>1743</v>
      </c>
      <c r="AQ594" t="e">
        <f>VLOOKUP(TCoordinacion[[#This Row],[ID SISTEMA DE INFORMACION]],[1]!ProyectosSGMO[[#All],[IDPROYECTO]:[DEPARTAMENTO]],3,FALSE)</f>
        <v>#REF!</v>
      </c>
      <c r="AR594" t="e">
        <f>VLOOKUP(TCoordinacion[[#This Row],[ID SISTEMA DE INFORMACION]],[1]!ProyectosSGMO[[#All],[IDPROYECTO]:[DEPARTAMENTO]],4,FALSE)</f>
        <v>#REF!</v>
      </c>
      <c r="AS594">
        <v>7850</v>
      </c>
    </row>
    <row r="595" spans="1:45" ht="54" hidden="1" customHeight="1" x14ac:dyDescent="0.3">
      <c r="A595" s="62">
        <v>5509</v>
      </c>
      <c r="B595" s="5" t="s">
        <v>3891</v>
      </c>
      <c r="C595" s="5">
        <v>6</v>
      </c>
      <c r="D595" s="6" t="s">
        <v>1103</v>
      </c>
      <c r="E595" s="7" t="s">
        <v>3892</v>
      </c>
      <c r="F595" s="8" t="s">
        <v>3149</v>
      </c>
      <c r="G595" s="9" t="s">
        <v>65</v>
      </c>
      <c r="H595" s="9" t="s">
        <v>65</v>
      </c>
      <c r="I595" s="10">
        <v>585</v>
      </c>
      <c r="J595" s="11" t="s">
        <v>1701</v>
      </c>
      <c r="K595" s="5" t="s">
        <v>3893</v>
      </c>
      <c r="L595" s="31">
        <v>44124</v>
      </c>
      <c r="M595" s="31">
        <v>44803</v>
      </c>
      <c r="N595" s="32"/>
      <c r="O595" s="32"/>
      <c r="P595" s="20" t="s">
        <v>68</v>
      </c>
      <c r="Q595" s="33">
        <v>1</v>
      </c>
      <c r="R595" s="33">
        <v>1</v>
      </c>
      <c r="S595" s="33">
        <v>0</v>
      </c>
      <c r="T595" s="38"/>
      <c r="U595" s="38"/>
      <c r="V595" s="38">
        <v>44925</v>
      </c>
      <c r="W595" s="38">
        <v>44926</v>
      </c>
      <c r="X595" s="38" t="s">
        <v>68</v>
      </c>
      <c r="Y595" s="38">
        <v>44824</v>
      </c>
      <c r="Z595" s="38">
        <v>0</v>
      </c>
      <c r="AA595" s="38">
        <v>0</v>
      </c>
      <c r="AB595" s="38">
        <v>0</v>
      </c>
      <c r="AC595" s="38">
        <v>0</v>
      </c>
      <c r="AD595" s="38">
        <v>0</v>
      </c>
      <c r="AE595" s="20">
        <v>6</v>
      </c>
      <c r="AF595" s="20">
        <v>0</v>
      </c>
      <c r="AG595" s="9" t="s">
        <v>3894</v>
      </c>
      <c r="AH595" s="9" t="s">
        <v>3895</v>
      </c>
      <c r="AI595" s="10" t="s">
        <v>3896</v>
      </c>
      <c r="AJ595" s="46" t="s">
        <v>3897</v>
      </c>
      <c r="AK595" s="47">
        <v>761098202</v>
      </c>
      <c r="AL595" s="47">
        <v>27000000</v>
      </c>
      <c r="AM595" s="47">
        <v>788098202</v>
      </c>
      <c r="AN595" s="71">
        <v>761098202</v>
      </c>
      <c r="AO595" s="10" t="s">
        <v>3898</v>
      </c>
      <c r="AP595" s="10" t="s">
        <v>1011</v>
      </c>
      <c r="AQ595" t="e">
        <f>VLOOKUP(TCoordinacion[[#This Row],[ID SISTEMA DE INFORMACION]],[1]!ProyectosSGMO[[#All],[IDPROYECTO]:[DEPARTAMENTO]],3,FALSE)</f>
        <v>#REF!</v>
      </c>
      <c r="AR595" t="e">
        <f>VLOOKUP(TCoordinacion[[#This Row],[ID SISTEMA DE INFORMACION]],[1]!ProyectosSGMO[[#All],[IDPROYECTO]:[DEPARTAMENTO]],4,FALSE)</f>
        <v>#REF!</v>
      </c>
      <c r="AS595">
        <v>5509</v>
      </c>
    </row>
    <row r="596" spans="1:45" ht="54" hidden="1" customHeight="1" x14ac:dyDescent="0.3">
      <c r="A596" s="62">
        <v>5845</v>
      </c>
      <c r="B596" s="5" t="s">
        <v>3899</v>
      </c>
      <c r="C596" s="5">
        <v>6</v>
      </c>
      <c r="D596" s="6" t="s">
        <v>1103</v>
      </c>
      <c r="E596" s="7" t="s">
        <v>3892</v>
      </c>
      <c r="F596" s="8" t="s">
        <v>3900</v>
      </c>
      <c r="G596" s="9" t="s">
        <v>65</v>
      </c>
      <c r="H596" s="9" t="s">
        <v>65</v>
      </c>
      <c r="I596" s="10">
        <v>584</v>
      </c>
      <c r="J596" s="11" t="s">
        <v>1701</v>
      </c>
      <c r="K596" s="30" t="s">
        <v>3860</v>
      </c>
      <c r="L596" s="31">
        <v>43571</v>
      </c>
      <c r="M596" s="31">
        <v>44238</v>
      </c>
      <c r="N596" s="32"/>
      <c r="O596" s="32"/>
      <c r="P596" s="20" t="s">
        <v>68</v>
      </c>
      <c r="Q596" s="33">
        <v>1</v>
      </c>
      <c r="R596" s="33">
        <v>0.51670000000000005</v>
      </c>
      <c r="S596" s="33">
        <v>-0.48329999999999995</v>
      </c>
      <c r="T596" s="38"/>
      <c r="U596" s="38"/>
      <c r="V596" s="38">
        <v>44926</v>
      </c>
      <c r="W596" s="38">
        <v>44926</v>
      </c>
      <c r="X596" s="38" t="s">
        <v>68</v>
      </c>
      <c r="Y596" s="38">
        <v>44426</v>
      </c>
      <c r="Z596" s="38">
        <v>44426</v>
      </c>
      <c r="AA596" s="38">
        <v>44791</v>
      </c>
      <c r="AB596" s="38">
        <v>0</v>
      </c>
      <c r="AC596" s="38">
        <v>0</v>
      </c>
      <c r="AD596" s="38">
        <v>0</v>
      </c>
      <c r="AE596" s="20">
        <v>6</v>
      </c>
      <c r="AF596" s="20">
        <v>6</v>
      </c>
      <c r="AG596" s="9" t="s">
        <v>3901</v>
      </c>
      <c r="AH596" s="9" t="s">
        <v>3902</v>
      </c>
      <c r="AI596" s="10" t="s">
        <v>3903</v>
      </c>
      <c r="AJ596" s="46" t="s">
        <v>3904</v>
      </c>
      <c r="AK596" s="47">
        <v>1085279713.4400001</v>
      </c>
      <c r="AL596" s="47">
        <v>0</v>
      </c>
      <c r="AM596" s="47">
        <v>1085279713.4400001</v>
      </c>
      <c r="AN596" s="48">
        <v>1085301473</v>
      </c>
      <c r="AO596" s="10" t="s">
        <v>3898</v>
      </c>
      <c r="AP596" s="10" t="s">
        <v>1011</v>
      </c>
      <c r="AQ596" t="e">
        <f>VLOOKUP(TCoordinacion[[#This Row],[ID SISTEMA DE INFORMACION]],[1]!ProyectosSGMO[[#All],[IDPROYECTO]:[DEPARTAMENTO]],3,FALSE)</f>
        <v>#REF!</v>
      </c>
      <c r="AR596" t="e">
        <f>VLOOKUP(TCoordinacion[[#This Row],[ID SISTEMA DE INFORMACION]],[1]!ProyectosSGMO[[#All],[IDPROYECTO]:[DEPARTAMENTO]],4,FALSE)</f>
        <v>#REF!</v>
      </c>
      <c r="AS596">
        <v>5845</v>
      </c>
    </row>
    <row r="597" spans="1:45" ht="54" hidden="1" customHeight="1" x14ac:dyDescent="0.3">
      <c r="A597" s="62">
        <v>3195</v>
      </c>
      <c r="B597" s="5" t="s">
        <v>3905</v>
      </c>
      <c r="C597" s="5">
        <v>6</v>
      </c>
      <c r="D597" s="6" t="s">
        <v>1103</v>
      </c>
      <c r="E597" s="7" t="s">
        <v>3885</v>
      </c>
      <c r="F597" s="8" t="s">
        <v>3906</v>
      </c>
      <c r="G597" s="9" t="s">
        <v>65</v>
      </c>
      <c r="H597" s="9" t="s">
        <v>65</v>
      </c>
      <c r="I597" s="10">
        <v>205</v>
      </c>
      <c r="J597" s="11" t="s">
        <v>107</v>
      </c>
      <c r="K597" s="30" t="s">
        <v>3907</v>
      </c>
      <c r="L597" s="31">
        <v>43571</v>
      </c>
      <c r="M597" s="31">
        <v>43593</v>
      </c>
      <c r="N597" s="32"/>
      <c r="O597" s="32"/>
      <c r="P597" s="20" t="s">
        <v>67</v>
      </c>
      <c r="Q597" s="33">
        <v>1</v>
      </c>
      <c r="R597" s="33">
        <v>1</v>
      </c>
      <c r="S597" s="33">
        <v>0</v>
      </c>
      <c r="T597" s="38"/>
      <c r="U597" s="38"/>
      <c r="V597" s="38">
        <v>43800</v>
      </c>
      <c r="W597" s="38">
        <v>43830</v>
      </c>
      <c r="X597" s="38" t="s">
        <v>68</v>
      </c>
      <c r="Y597" s="38">
        <v>0</v>
      </c>
      <c r="Z597" s="38">
        <v>43628</v>
      </c>
      <c r="AA597" s="38">
        <v>0</v>
      </c>
      <c r="AB597" s="38" t="s">
        <v>3908</v>
      </c>
      <c r="AC597" s="38">
        <v>44239</v>
      </c>
      <c r="AD597" s="38">
        <v>44253</v>
      </c>
      <c r="AE597" s="20">
        <v>8</v>
      </c>
      <c r="AF597" s="20">
        <v>7</v>
      </c>
      <c r="AG597" s="9" t="s">
        <v>1138</v>
      </c>
      <c r="AH597" s="9" t="s">
        <v>3909</v>
      </c>
      <c r="AI597" s="10" t="s">
        <v>3910</v>
      </c>
      <c r="AJ597" s="46" t="s">
        <v>3911</v>
      </c>
      <c r="AK597" s="47">
        <v>446428176</v>
      </c>
      <c r="AL597" s="47">
        <v>0</v>
      </c>
      <c r="AM597" s="47">
        <v>446428176</v>
      </c>
      <c r="AN597" s="73">
        <v>446428572</v>
      </c>
      <c r="AO597" s="10" t="s">
        <v>343</v>
      </c>
      <c r="AP597" s="10" t="s">
        <v>804</v>
      </c>
      <c r="AQ597" t="e">
        <f>VLOOKUP(TCoordinacion[[#This Row],[ID SISTEMA DE INFORMACION]],[1]!ProyectosSGMO[[#All],[IDPROYECTO]:[DEPARTAMENTO]],3,FALSE)</f>
        <v>#REF!</v>
      </c>
      <c r="AR597" t="e">
        <f>VLOOKUP(TCoordinacion[[#This Row],[ID SISTEMA DE INFORMACION]],[1]!ProyectosSGMO[[#All],[IDPROYECTO]:[DEPARTAMENTO]],4,FALSE)</f>
        <v>#REF!</v>
      </c>
      <c r="AS597">
        <v>3195</v>
      </c>
    </row>
    <row r="598" spans="1:45" ht="54" hidden="1" customHeight="1" x14ac:dyDescent="0.3">
      <c r="A598" s="63">
        <v>8658</v>
      </c>
      <c r="B598" s="5" t="s">
        <v>3912</v>
      </c>
      <c r="C598" s="5">
        <v>6</v>
      </c>
      <c r="D598" s="6" t="s">
        <v>1103</v>
      </c>
      <c r="E598" s="7" t="s">
        <v>3913</v>
      </c>
      <c r="F598" s="8" t="s">
        <v>3914</v>
      </c>
      <c r="G598" s="9" t="s">
        <v>51</v>
      </c>
      <c r="H598" s="20" t="s">
        <v>106</v>
      </c>
      <c r="I598" s="10">
        <v>505</v>
      </c>
      <c r="J598" s="11" t="s">
        <v>1718</v>
      </c>
      <c r="K598" s="30" t="s">
        <v>3915</v>
      </c>
      <c r="L598" s="31">
        <v>43571</v>
      </c>
      <c r="M598" s="31">
        <v>43620</v>
      </c>
      <c r="N598" s="32"/>
      <c r="O598" s="32"/>
      <c r="P598" s="20" t="s">
        <v>67</v>
      </c>
      <c r="Q598" s="33">
        <v>1</v>
      </c>
      <c r="R598" s="33">
        <v>1</v>
      </c>
      <c r="S598" s="33">
        <v>0</v>
      </c>
      <c r="T598" s="38"/>
      <c r="U598" s="38"/>
      <c r="V598" s="38">
        <v>44040</v>
      </c>
      <c r="W598" s="38">
        <v>0</v>
      </c>
      <c r="X598" s="38" t="s">
        <v>68</v>
      </c>
      <c r="Y598" s="38">
        <v>0</v>
      </c>
      <c r="Z598" s="38">
        <v>43726</v>
      </c>
      <c r="AA598" s="38">
        <v>44015</v>
      </c>
      <c r="AB598" s="38">
        <v>44015</v>
      </c>
      <c r="AC598" s="38">
        <v>44175</v>
      </c>
      <c r="AD598" s="38">
        <v>44175</v>
      </c>
      <c r="AE598" s="20">
        <v>10</v>
      </c>
      <c r="AF598" s="20">
        <v>10</v>
      </c>
      <c r="AG598" s="9" t="s">
        <v>3916</v>
      </c>
      <c r="AH598" s="9" t="s">
        <v>3917</v>
      </c>
      <c r="AI598" s="10" t="s">
        <v>3918</v>
      </c>
      <c r="AJ598" s="46" t="s">
        <v>3919</v>
      </c>
      <c r="AK598" s="47">
        <v>3084337648.9400001</v>
      </c>
      <c r="AL598" s="47">
        <v>0</v>
      </c>
      <c r="AM598" s="47">
        <v>3084337648.9400001</v>
      </c>
      <c r="AN598" s="72"/>
      <c r="AO598" s="10" t="s">
        <v>1743</v>
      </c>
      <c r="AP598" s="10" t="s">
        <v>1743</v>
      </c>
      <c r="AQ598" t="e">
        <f>VLOOKUP(TCoordinacion[[#This Row],[ID SISTEMA DE INFORMACION]],[1]!ProyectosSGMO[[#All],[IDPROYECTO]:[DEPARTAMENTO]],3,FALSE)</f>
        <v>#REF!</v>
      </c>
      <c r="AR598" t="e">
        <f>VLOOKUP(TCoordinacion[[#This Row],[ID SISTEMA DE INFORMACION]],[1]!ProyectosSGMO[[#All],[IDPROYECTO]:[DEPARTAMENTO]],4,FALSE)</f>
        <v>#REF!</v>
      </c>
      <c r="AS598">
        <v>8658</v>
      </c>
    </row>
    <row r="599" spans="1:45" ht="54" hidden="1" customHeight="1" x14ac:dyDescent="0.3">
      <c r="A599" s="62">
        <v>7297</v>
      </c>
      <c r="B599" s="5" t="s">
        <v>3920</v>
      </c>
      <c r="C599" s="5">
        <v>6</v>
      </c>
      <c r="D599" s="6" t="s">
        <v>1103</v>
      </c>
      <c r="E599" s="7" t="s">
        <v>3847</v>
      </c>
      <c r="F599" s="8" t="s">
        <v>3921</v>
      </c>
      <c r="G599" s="9" t="s">
        <v>65</v>
      </c>
      <c r="H599" s="9" t="s">
        <v>65</v>
      </c>
      <c r="I599" s="10">
        <v>532</v>
      </c>
      <c r="J599" s="11" t="s">
        <v>1701</v>
      </c>
      <c r="K599" s="30" t="s">
        <v>3887</v>
      </c>
      <c r="L599" s="31">
        <v>44102</v>
      </c>
      <c r="M599" s="31">
        <v>44466</v>
      </c>
      <c r="N599" s="32"/>
      <c r="O599" s="32"/>
      <c r="P599" s="20" t="s">
        <v>67</v>
      </c>
      <c r="Q599" s="33">
        <v>1</v>
      </c>
      <c r="R599" s="33">
        <v>1</v>
      </c>
      <c r="S599" s="33">
        <v>0</v>
      </c>
      <c r="T599" s="38"/>
      <c r="U599" s="38"/>
      <c r="V599" s="38">
        <v>44707</v>
      </c>
      <c r="W599" s="38">
        <v>44773</v>
      </c>
      <c r="X599" s="38" t="s">
        <v>68</v>
      </c>
      <c r="Y599" s="38">
        <v>44489</v>
      </c>
      <c r="Z599" s="38">
        <v>44489</v>
      </c>
      <c r="AA599" s="38">
        <v>44658</v>
      </c>
      <c r="AB599" s="38">
        <v>44658</v>
      </c>
      <c r="AC599" s="38">
        <v>44764</v>
      </c>
      <c r="AD599" s="38">
        <v>0</v>
      </c>
      <c r="AE599" s="20">
        <v>8</v>
      </c>
      <c r="AF599" s="20">
        <v>0</v>
      </c>
      <c r="AG599" s="9" t="s">
        <v>1138</v>
      </c>
      <c r="AH599" s="9" t="s">
        <v>3922</v>
      </c>
      <c r="AI599" s="10" t="s">
        <v>3923</v>
      </c>
      <c r="AJ599" s="46" t="s">
        <v>3924</v>
      </c>
      <c r="AK599" s="47">
        <v>690133033</v>
      </c>
      <c r="AL599" s="47">
        <v>0</v>
      </c>
      <c r="AM599" s="47">
        <v>690133033</v>
      </c>
      <c r="AN599" s="49">
        <v>690133033</v>
      </c>
      <c r="AO599" s="10" t="s">
        <v>1150</v>
      </c>
      <c r="AP599" s="10" t="s">
        <v>804</v>
      </c>
      <c r="AQ599" t="e">
        <f>VLOOKUP(TCoordinacion[[#This Row],[ID SISTEMA DE INFORMACION]],[1]!ProyectosSGMO[[#All],[IDPROYECTO]:[DEPARTAMENTO]],3,FALSE)</f>
        <v>#REF!</v>
      </c>
      <c r="AR599" t="e">
        <f>VLOOKUP(TCoordinacion[[#This Row],[ID SISTEMA DE INFORMACION]],[1]!ProyectosSGMO[[#All],[IDPROYECTO]:[DEPARTAMENTO]],4,FALSE)</f>
        <v>#REF!</v>
      </c>
      <c r="AS599">
        <v>7297</v>
      </c>
    </row>
    <row r="600" spans="1:45" ht="54" hidden="1" customHeight="1" x14ac:dyDescent="0.3">
      <c r="A600" s="62">
        <v>5985</v>
      </c>
      <c r="B600" s="5" t="s">
        <v>3925</v>
      </c>
      <c r="C600" s="5">
        <v>6</v>
      </c>
      <c r="D600" s="6" t="s">
        <v>1103</v>
      </c>
      <c r="E600" s="7" t="s">
        <v>3847</v>
      </c>
      <c r="F600" s="8" t="s">
        <v>3926</v>
      </c>
      <c r="G600" s="9" t="s">
        <v>65</v>
      </c>
      <c r="H600" s="9" t="s">
        <v>65</v>
      </c>
      <c r="I600" s="10">
        <v>566</v>
      </c>
      <c r="J600" s="11" t="s">
        <v>1701</v>
      </c>
      <c r="K600" s="30" t="s">
        <v>3860</v>
      </c>
      <c r="L600" s="31">
        <v>43588</v>
      </c>
      <c r="M600" s="31">
        <v>44403</v>
      </c>
      <c r="N600" s="32"/>
      <c r="O600" s="32"/>
      <c r="P600" s="20" t="s">
        <v>67</v>
      </c>
      <c r="Q600" s="33">
        <v>1</v>
      </c>
      <c r="R600" s="33">
        <v>1</v>
      </c>
      <c r="S600" s="33">
        <v>0</v>
      </c>
      <c r="T600" s="38"/>
      <c r="U600" s="38"/>
      <c r="V600" s="38">
        <v>44561</v>
      </c>
      <c r="W600" s="38">
        <v>44561</v>
      </c>
      <c r="X600" s="38" t="s">
        <v>68</v>
      </c>
      <c r="Y600" s="38">
        <v>44433</v>
      </c>
      <c r="Z600" s="38">
        <v>44433</v>
      </c>
      <c r="AA600" s="38">
        <v>44532</v>
      </c>
      <c r="AB600" s="38">
        <v>44532</v>
      </c>
      <c r="AC600" s="38">
        <v>44615</v>
      </c>
      <c r="AD600" s="38">
        <v>44615</v>
      </c>
      <c r="AE600" s="20">
        <v>6</v>
      </c>
      <c r="AF600" s="20">
        <v>5</v>
      </c>
      <c r="AG600" s="9" t="s">
        <v>1138</v>
      </c>
      <c r="AH600" s="9" t="s">
        <v>3927</v>
      </c>
      <c r="AI600" s="10" t="s">
        <v>3928</v>
      </c>
      <c r="AJ600" s="46" t="s">
        <v>3929</v>
      </c>
      <c r="AK600" s="47">
        <v>889830508</v>
      </c>
      <c r="AL600" s="47">
        <v>0</v>
      </c>
      <c r="AM600" s="47">
        <v>889830508</v>
      </c>
      <c r="AN600" s="73">
        <v>889830508</v>
      </c>
      <c r="AO600" s="10" t="s">
        <v>1150</v>
      </c>
      <c r="AP600" s="10" t="s">
        <v>804</v>
      </c>
      <c r="AQ600" t="e">
        <f>VLOOKUP(TCoordinacion[[#This Row],[ID SISTEMA DE INFORMACION]],[1]!ProyectosSGMO[[#All],[IDPROYECTO]:[DEPARTAMENTO]],3,FALSE)</f>
        <v>#REF!</v>
      </c>
      <c r="AR600" t="e">
        <f>VLOOKUP(TCoordinacion[[#This Row],[ID SISTEMA DE INFORMACION]],[1]!ProyectosSGMO[[#All],[IDPROYECTO]:[DEPARTAMENTO]],4,FALSE)</f>
        <v>#REF!</v>
      </c>
      <c r="AS600">
        <v>5985</v>
      </c>
    </row>
    <row r="601" spans="1:45" ht="54" hidden="1" customHeight="1" x14ac:dyDescent="0.3">
      <c r="A601" s="63">
        <v>10131</v>
      </c>
      <c r="B601" s="5" t="s">
        <v>3930</v>
      </c>
      <c r="C601" s="5">
        <v>6</v>
      </c>
      <c r="D601" s="6" t="s">
        <v>1103</v>
      </c>
      <c r="E601" s="7" t="s">
        <v>3847</v>
      </c>
      <c r="F601" s="8" t="s">
        <v>3931</v>
      </c>
      <c r="G601" s="9" t="s">
        <v>51</v>
      </c>
      <c r="H601" s="20" t="s">
        <v>106</v>
      </c>
      <c r="I601" s="10">
        <v>350</v>
      </c>
      <c r="J601" s="11" t="s">
        <v>1718</v>
      </c>
      <c r="K601" s="30" t="s">
        <v>3932</v>
      </c>
      <c r="L601" s="31">
        <v>43571</v>
      </c>
      <c r="M601" s="31">
        <v>43641</v>
      </c>
      <c r="N601" s="32"/>
      <c r="O601" s="32"/>
      <c r="P601" s="20" t="s">
        <v>67</v>
      </c>
      <c r="Q601" s="33">
        <v>1</v>
      </c>
      <c r="R601" s="33">
        <v>1</v>
      </c>
      <c r="S601" s="33">
        <v>0</v>
      </c>
      <c r="T601" s="38"/>
      <c r="U601" s="38"/>
      <c r="V601" s="38">
        <v>44183</v>
      </c>
      <c r="W601" s="38">
        <v>0</v>
      </c>
      <c r="X601" s="38" t="s">
        <v>68</v>
      </c>
      <c r="Y601" s="38">
        <v>0</v>
      </c>
      <c r="Z601" s="38">
        <v>43734</v>
      </c>
      <c r="AA601" s="38">
        <v>44043</v>
      </c>
      <c r="AB601" s="38">
        <v>44043</v>
      </c>
      <c r="AC601" s="38">
        <v>44342</v>
      </c>
      <c r="AD601" s="38">
        <v>44342</v>
      </c>
      <c r="AE601" s="20">
        <v>6</v>
      </c>
      <c r="AF601" s="20">
        <v>12</v>
      </c>
      <c r="AG601" s="9" t="s">
        <v>1138</v>
      </c>
      <c r="AH601" s="9" t="s">
        <v>3933</v>
      </c>
      <c r="AI601" s="10" t="s">
        <v>3934</v>
      </c>
      <c r="AJ601" s="46" t="s">
        <v>3935</v>
      </c>
      <c r="AK601" s="47">
        <v>3821403657</v>
      </c>
      <c r="AL601" s="47">
        <v>0</v>
      </c>
      <c r="AM601" s="47">
        <v>3821403657</v>
      </c>
      <c r="AN601" s="73">
        <v>3821545780</v>
      </c>
      <c r="AO601" s="10" t="s">
        <v>1150</v>
      </c>
      <c r="AP601" s="10" t="s">
        <v>804</v>
      </c>
      <c r="AQ601" t="e">
        <f>VLOOKUP(TCoordinacion[[#This Row],[ID SISTEMA DE INFORMACION]],[1]!ProyectosSGMO[[#All],[IDPROYECTO]:[DEPARTAMENTO]],3,FALSE)</f>
        <v>#REF!</v>
      </c>
      <c r="AR601" t="e">
        <f>VLOOKUP(TCoordinacion[[#This Row],[ID SISTEMA DE INFORMACION]],[1]!ProyectosSGMO[[#All],[IDPROYECTO]:[DEPARTAMENTO]],4,FALSE)</f>
        <v>#REF!</v>
      </c>
      <c r="AS601">
        <v>10131</v>
      </c>
    </row>
    <row r="602" spans="1:45" ht="54" hidden="1" customHeight="1" x14ac:dyDescent="0.3">
      <c r="A602" s="63">
        <v>9406</v>
      </c>
      <c r="B602" s="5" t="s">
        <v>3936</v>
      </c>
      <c r="C602" s="5">
        <v>6</v>
      </c>
      <c r="D602" s="6" t="s">
        <v>1103</v>
      </c>
      <c r="E602" s="7" t="s">
        <v>3847</v>
      </c>
      <c r="F602" s="8" t="s">
        <v>3937</v>
      </c>
      <c r="G602" s="9" t="s">
        <v>51</v>
      </c>
      <c r="H602" s="20" t="s">
        <v>1754</v>
      </c>
      <c r="I602" s="10">
        <v>607</v>
      </c>
      <c r="J602" s="11" t="s">
        <v>1718</v>
      </c>
      <c r="K602" s="30" t="s">
        <v>3938</v>
      </c>
      <c r="L602" s="31">
        <v>43571</v>
      </c>
      <c r="M602" s="31">
        <v>43621</v>
      </c>
      <c r="N602" s="32"/>
      <c r="O602" s="32"/>
      <c r="P602" s="20" t="s">
        <v>67</v>
      </c>
      <c r="Q602" s="33">
        <v>1</v>
      </c>
      <c r="R602" s="33">
        <v>1</v>
      </c>
      <c r="S602" s="33">
        <v>0</v>
      </c>
      <c r="T602" s="38"/>
      <c r="U602" s="38"/>
      <c r="V602" s="38">
        <v>43803</v>
      </c>
      <c r="W602" s="38">
        <v>0</v>
      </c>
      <c r="X602" s="38" t="s">
        <v>68</v>
      </c>
      <c r="Y602" s="38">
        <v>0</v>
      </c>
      <c r="Z602" s="38">
        <v>43678</v>
      </c>
      <c r="AA602" s="38">
        <v>0</v>
      </c>
      <c r="AB602" s="38">
        <v>43803</v>
      </c>
      <c r="AC602" s="38">
        <v>0</v>
      </c>
      <c r="AD602" s="38">
        <v>43999</v>
      </c>
      <c r="AE602" s="20">
        <v>4</v>
      </c>
      <c r="AF602" s="20">
        <v>6</v>
      </c>
      <c r="AG602" s="9" t="s">
        <v>1138</v>
      </c>
      <c r="AH602" s="9">
        <v>0</v>
      </c>
      <c r="AI602" s="10" t="s">
        <v>3939</v>
      </c>
      <c r="AJ602" s="46" t="s">
        <v>3940</v>
      </c>
      <c r="AK602" s="47">
        <v>1335785233</v>
      </c>
      <c r="AL602" s="47">
        <v>0</v>
      </c>
      <c r="AM602" s="47">
        <v>1335785233</v>
      </c>
      <c r="AN602" s="47"/>
      <c r="AO602" s="10" t="s">
        <v>1743</v>
      </c>
      <c r="AP602" s="10" t="s">
        <v>1743</v>
      </c>
      <c r="AQ602" t="e">
        <f>VLOOKUP(TCoordinacion[[#This Row],[ID SISTEMA DE INFORMACION]],[1]!ProyectosSGMO[[#All],[IDPROYECTO]:[DEPARTAMENTO]],3,FALSE)</f>
        <v>#REF!</v>
      </c>
      <c r="AR602" t="e">
        <f>VLOOKUP(TCoordinacion[[#This Row],[ID SISTEMA DE INFORMACION]],[1]!ProyectosSGMO[[#All],[IDPROYECTO]:[DEPARTAMENTO]],4,FALSE)</f>
        <v>#REF!</v>
      </c>
      <c r="AS602">
        <v>9406</v>
      </c>
    </row>
    <row r="603" spans="1:45" ht="54" hidden="1" customHeight="1" x14ac:dyDescent="0.3">
      <c r="A603" s="63">
        <v>7316</v>
      </c>
      <c r="B603" s="5" t="s">
        <v>3941</v>
      </c>
      <c r="C603" s="5">
        <v>6</v>
      </c>
      <c r="D603" s="6" t="s">
        <v>1103</v>
      </c>
      <c r="E603" s="7" t="s">
        <v>3847</v>
      </c>
      <c r="F603" s="8" t="s">
        <v>3942</v>
      </c>
      <c r="G603" s="9" t="s">
        <v>65</v>
      </c>
      <c r="H603" s="9" t="s">
        <v>65</v>
      </c>
      <c r="I603" s="10">
        <v>588</v>
      </c>
      <c r="J603" s="11" t="s">
        <v>1701</v>
      </c>
      <c r="K603" s="30" t="s">
        <v>3860</v>
      </c>
      <c r="L603" s="31">
        <v>43571</v>
      </c>
      <c r="M603" s="31">
        <v>44117</v>
      </c>
      <c r="N603" s="32"/>
      <c r="O603" s="32"/>
      <c r="P603" s="20" t="s">
        <v>67</v>
      </c>
      <c r="Q603" s="33">
        <v>1</v>
      </c>
      <c r="R603" s="33">
        <v>1</v>
      </c>
      <c r="S603" s="33">
        <v>0</v>
      </c>
      <c r="T603" s="38"/>
      <c r="U603" s="38"/>
      <c r="V603" s="38">
        <v>44258</v>
      </c>
      <c r="W603" s="38">
        <v>44561</v>
      </c>
      <c r="X603" s="38" t="s">
        <v>68</v>
      </c>
      <c r="Y603" s="38">
        <v>44154</v>
      </c>
      <c r="Z603" s="38">
        <v>44154</v>
      </c>
      <c r="AA603" s="38">
        <v>44253</v>
      </c>
      <c r="AB603" s="38">
        <v>44253</v>
      </c>
      <c r="AC603" s="38">
        <v>44341</v>
      </c>
      <c r="AD603" s="38">
        <v>44341</v>
      </c>
      <c r="AE603" s="20">
        <v>6</v>
      </c>
      <c r="AF603" s="20">
        <v>6</v>
      </c>
      <c r="AG603" s="9" t="s">
        <v>1138</v>
      </c>
      <c r="AH603" s="9" t="s">
        <v>3943</v>
      </c>
      <c r="AI603" s="10" t="s">
        <v>3944</v>
      </c>
      <c r="AJ603" s="46" t="s">
        <v>3945</v>
      </c>
      <c r="AK603" s="47">
        <v>969561182</v>
      </c>
      <c r="AL603" s="47">
        <v>0</v>
      </c>
      <c r="AM603" s="47">
        <v>969561182</v>
      </c>
      <c r="AN603" s="47"/>
      <c r="AO603" s="10" t="s">
        <v>1751</v>
      </c>
      <c r="AP603" s="10" t="s">
        <v>1751</v>
      </c>
      <c r="AQ603" t="e">
        <f>VLOOKUP(TCoordinacion[[#This Row],[ID SISTEMA DE INFORMACION]],[1]!ProyectosSGMO[[#All],[IDPROYECTO]:[DEPARTAMENTO]],3,FALSE)</f>
        <v>#REF!</v>
      </c>
      <c r="AR603" t="e">
        <f>VLOOKUP(TCoordinacion[[#This Row],[ID SISTEMA DE INFORMACION]],[1]!ProyectosSGMO[[#All],[IDPROYECTO]:[DEPARTAMENTO]],4,FALSE)</f>
        <v>#REF!</v>
      </c>
      <c r="AS603">
        <v>7316</v>
      </c>
    </row>
    <row r="604" spans="1:45" ht="54" hidden="1" customHeight="1" x14ac:dyDescent="0.3">
      <c r="A604" s="63">
        <v>9343</v>
      </c>
      <c r="B604" s="5" t="s">
        <v>3946</v>
      </c>
      <c r="C604" s="5">
        <v>6</v>
      </c>
      <c r="D604" s="6" t="s">
        <v>1103</v>
      </c>
      <c r="E604" s="7" t="s">
        <v>3847</v>
      </c>
      <c r="F604" s="8" t="s">
        <v>3947</v>
      </c>
      <c r="G604" s="9" t="s">
        <v>51</v>
      </c>
      <c r="H604" s="20" t="s">
        <v>1754</v>
      </c>
      <c r="I604" s="10">
        <v>303</v>
      </c>
      <c r="J604" s="11" t="s">
        <v>1718</v>
      </c>
      <c r="K604" s="30" t="s">
        <v>3948</v>
      </c>
      <c r="L604" s="31">
        <v>43571</v>
      </c>
      <c r="M604" s="31">
        <v>43613</v>
      </c>
      <c r="N604" s="32"/>
      <c r="O604" s="32"/>
      <c r="P604" s="20" t="s">
        <v>67</v>
      </c>
      <c r="Q604" s="33">
        <v>1</v>
      </c>
      <c r="R604" s="33">
        <v>1</v>
      </c>
      <c r="S604" s="33">
        <v>0</v>
      </c>
      <c r="T604" s="38"/>
      <c r="U604" s="38"/>
      <c r="V604" s="38">
        <v>44193</v>
      </c>
      <c r="W604" s="38">
        <v>44561</v>
      </c>
      <c r="X604" s="38" t="s">
        <v>68</v>
      </c>
      <c r="Y604" s="38">
        <v>0</v>
      </c>
      <c r="Z604" s="38">
        <v>43672</v>
      </c>
      <c r="AA604" s="38">
        <v>44040</v>
      </c>
      <c r="AB604" s="38">
        <v>44040</v>
      </c>
      <c r="AC604" s="38">
        <v>44343</v>
      </c>
      <c r="AD604" s="38">
        <v>44343</v>
      </c>
      <c r="AE604" s="20">
        <v>7</v>
      </c>
      <c r="AF604" s="20">
        <v>11</v>
      </c>
      <c r="AG604" s="9" t="s">
        <v>1138</v>
      </c>
      <c r="AH604" s="9" t="s">
        <v>3949</v>
      </c>
      <c r="AI604" s="10" t="s">
        <v>3950</v>
      </c>
      <c r="AJ604" s="46" t="s">
        <v>3951</v>
      </c>
      <c r="AK604" s="47">
        <v>2306707585.3000002</v>
      </c>
      <c r="AL604" s="47">
        <v>0</v>
      </c>
      <c r="AM604" s="47">
        <v>2306707585.3000002</v>
      </c>
      <c r="AN604" s="73">
        <v>2306954520</v>
      </c>
      <c r="AO604" s="10" t="s">
        <v>1150</v>
      </c>
      <c r="AP604" s="10" t="s">
        <v>804</v>
      </c>
      <c r="AQ604" t="e">
        <f>VLOOKUP(TCoordinacion[[#This Row],[ID SISTEMA DE INFORMACION]],[1]!ProyectosSGMO[[#All],[IDPROYECTO]:[DEPARTAMENTO]],3,FALSE)</f>
        <v>#REF!</v>
      </c>
      <c r="AR604" t="e">
        <f>VLOOKUP(TCoordinacion[[#This Row],[ID SISTEMA DE INFORMACION]],[1]!ProyectosSGMO[[#All],[IDPROYECTO]:[DEPARTAMENTO]],4,FALSE)</f>
        <v>#REF!</v>
      </c>
      <c r="AS604">
        <v>9343</v>
      </c>
    </row>
    <row r="605" spans="1:45" ht="54" hidden="1" customHeight="1" x14ac:dyDescent="0.3">
      <c r="A605" s="62">
        <v>9714</v>
      </c>
      <c r="B605" s="5" t="s">
        <v>3952</v>
      </c>
      <c r="C605" s="5">
        <v>6</v>
      </c>
      <c r="D605" s="6" t="s">
        <v>1103</v>
      </c>
      <c r="E605" s="7" t="s">
        <v>3847</v>
      </c>
      <c r="F605" s="8" t="s">
        <v>3953</v>
      </c>
      <c r="G605" s="9" t="s">
        <v>51</v>
      </c>
      <c r="H605" s="20" t="s">
        <v>106</v>
      </c>
      <c r="I605" s="10">
        <v>639</v>
      </c>
      <c r="J605" s="11" t="s">
        <v>1718</v>
      </c>
      <c r="K605" s="30" t="s">
        <v>3954</v>
      </c>
      <c r="L605" s="31">
        <v>43571</v>
      </c>
      <c r="M605" s="31">
        <v>43626</v>
      </c>
      <c r="N605" s="32"/>
      <c r="O605" s="32"/>
      <c r="P605" s="20" t="s">
        <v>67</v>
      </c>
      <c r="Q605" s="33">
        <v>1</v>
      </c>
      <c r="R605" s="33">
        <v>1</v>
      </c>
      <c r="S605" s="33">
        <v>0</v>
      </c>
      <c r="T605" s="38"/>
      <c r="U605" s="38"/>
      <c r="V605" s="38">
        <v>43853</v>
      </c>
      <c r="W605" s="38">
        <v>0</v>
      </c>
      <c r="X605" s="38" t="s">
        <v>68</v>
      </c>
      <c r="Y605" s="38">
        <v>0</v>
      </c>
      <c r="Z605" s="38">
        <v>43671</v>
      </c>
      <c r="AA605" s="38">
        <v>0</v>
      </c>
      <c r="AB605" s="38" t="s">
        <v>3955</v>
      </c>
      <c r="AC605" s="38">
        <v>44371</v>
      </c>
      <c r="AD605" s="38">
        <v>44377</v>
      </c>
      <c r="AE605" s="20">
        <v>6</v>
      </c>
      <c r="AF605" s="20">
        <v>7.5</v>
      </c>
      <c r="AG605" s="9" t="s">
        <v>1138</v>
      </c>
      <c r="AH605" s="9" t="s">
        <v>3956</v>
      </c>
      <c r="AI605" s="10" t="s">
        <v>3957</v>
      </c>
      <c r="AJ605" s="46" t="s">
        <v>3958</v>
      </c>
      <c r="AK605" s="47">
        <v>1334369045</v>
      </c>
      <c r="AL605" s="47">
        <v>0</v>
      </c>
      <c r="AM605" s="47">
        <v>1334369045</v>
      </c>
      <c r="AN605" s="73">
        <v>1355139831</v>
      </c>
      <c r="AO605" s="10" t="s">
        <v>1150</v>
      </c>
      <c r="AP605" s="10" t="s">
        <v>804</v>
      </c>
      <c r="AQ605" t="e">
        <f>VLOOKUP(TCoordinacion[[#This Row],[ID SISTEMA DE INFORMACION]],[1]!ProyectosSGMO[[#All],[IDPROYECTO]:[DEPARTAMENTO]],3,FALSE)</f>
        <v>#REF!</v>
      </c>
      <c r="AR605" t="e">
        <f>VLOOKUP(TCoordinacion[[#This Row],[ID SISTEMA DE INFORMACION]],[1]!ProyectosSGMO[[#All],[IDPROYECTO]:[DEPARTAMENTO]],4,FALSE)</f>
        <v>#REF!</v>
      </c>
      <c r="AS605">
        <v>9714</v>
      </c>
    </row>
    <row r="606" spans="1:45" ht="54" hidden="1" customHeight="1" x14ac:dyDescent="0.3">
      <c r="A606" s="63">
        <v>10827</v>
      </c>
      <c r="B606" s="5" t="s">
        <v>3959</v>
      </c>
      <c r="C606" s="5">
        <v>6</v>
      </c>
      <c r="D606" s="6" t="s">
        <v>1103</v>
      </c>
      <c r="E606" s="7" t="s">
        <v>3847</v>
      </c>
      <c r="F606" s="8" t="s">
        <v>3960</v>
      </c>
      <c r="G606" s="9" t="s">
        <v>51</v>
      </c>
      <c r="H606" s="20" t="s">
        <v>106</v>
      </c>
      <c r="I606" s="10">
        <v>317</v>
      </c>
      <c r="J606" s="11" t="s">
        <v>1718</v>
      </c>
      <c r="K606" s="30" t="s">
        <v>3961</v>
      </c>
      <c r="L606" s="31">
        <v>43571</v>
      </c>
      <c r="M606" s="31">
        <v>43644</v>
      </c>
      <c r="N606" s="32"/>
      <c r="O606" s="32"/>
      <c r="P606" s="20" t="s">
        <v>67</v>
      </c>
      <c r="Q606" s="33">
        <v>1</v>
      </c>
      <c r="R606" s="33">
        <v>1</v>
      </c>
      <c r="S606" s="33">
        <v>0</v>
      </c>
      <c r="T606" s="38"/>
      <c r="U606" s="38"/>
      <c r="V606" s="38">
        <v>44231</v>
      </c>
      <c r="W606" s="38">
        <v>44408</v>
      </c>
      <c r="X606" s="38" t="s">
        <v>68</v>
      </c>
      <c r="Y606" s="38">
        <v>44026</v>
      </c>
      <c r="Z606" s="38">
        <v>44026</v>
      </c>
      <c r="AA606" s="38">
        <v>44139</v>
      </c>
      <c r="AB606" s="38">
        <v>44139</v>
      </c>
      <c r="AC606" s="38">
        <v>44280</v>
      </c>
      <c r="AD606" s="38">
        <v>44280</v>
      </c>
      <c r="AE606" s="20">
        <v>6</v>
      </c>
      <c r="AF606" s="20">
        <v>6</v>
      </c>
      <c r="AG606" s="9" t="s">
        <v>1138</v>
      </c>
      <c r="AH606" s="9" t="s">
        <v>3962</v>
      </c>
      <c r="AI606" s="10" t="s">
        <v>3963</v>
      </c>
      <c r="AJ606" s="46" t="s">
        <v>3964</v>
      </c>
      <c r="AK606" s="47">
        <v>2656701894</v>
      </c>
      <c r="AL606" s="47">
        <v>0</v>
      </c>
      <c r="AM606" s="47">
        <v>2656701894</v>
      </c>
      <c r="AN606" s="47"/>
      <c r="AO606" s="10" t="s">
        <v>1743</v>
      </c>
      <c r="AP606" s="10" t="s">
        <v>1743</v>
      </c>
      <c r="AQ606" t="e">
        <f>VLOOKUP(TCoordinacion[[#This Row],[ID SISTEMA DE INFORMACION]],[1]!ProyectosSGMO[[#All],[IDPROYECTO]:[DEPARTAMENTO]],3,FALSE)</f>
        <v>#REF!</v>
      </c>
      <c r="AR606" t="e">
        <f>VLOOKUP(TCoordinacion[[#This Row],[ID SISTEMA DE INFORMACION]],[1]!ProyectosSGMO[[#All],[IDPROYECTO]:[DEPARTAMENTO]],4,FALSE)</f>
        <v>#REF!</v>
      </c>
      <c r="AS606">
        <v>10827</v>
      </c>
    </row>
    <row r="607" spans="1:45" ht="54" hidden="1" customHeight="1" x14ac:dyDescent="0.3">
      <c r="A607" s="62">
        <v>9545</v>
      </c>
      <c r="B607" s="5" t="s">
        <v>3965</v>
      </c>
      <c r="C607" s="5">
        <v>6</v>
      </c>
      <c r="D607" s="6" t="s">
        <v>1103</v>
      </c>
      <c r="E607" s="7" t="s">
        <v>3858</v>
      </c>
      <c r="F607" s="8" t="s">
        <v>3966</v>
      </c>
      <c r="G607" s="9" t="s">
        <v>51</v>
      </c>
      <c r="H607" s="20" t="s">
        <v>106</v>
      </c>
      <c r="I607" s="10">
        <v>530</v>
      </c>
      <c r="J607" s="11" t="s">
        <v>1718</v>
      </c>
      <c r="K607" s="30" t="s">
        <v>3967</v>
      </c>
      <c r="L607" s="31">
        <v>43571</v>
      </c>
      <c r="M607" s="31">
        <v>43612</v>
      </c>
      <c r="N607" s="32"/>
      <c r="O607" s="32"/>
      <c r="P607" s="20" t="s">
        <v>67</v>
      </c>
      <c r="Q607" s="33">
        <v>1</v>
      </c>
      <c r="R607" s="33">
        <v>1</v>
      </c>
      <c r="S607" s="33">
        <v>0</v>
      </c>
      <c r="T607" s="38"/>
      <c r="U607" s="38"/>
      <c r="V607" s="38">
        <v>43861</v>
      </c>
      <c r="W607" s="38">
        <v>0</v>
      </c>
      <c r="X607" s="38" t="s">
        <v>68</v>
      </c>
      <c r="Y607" s="38">
        <v>0</v>
      </c>
      <c r="Z607" s="38">
        <v>43642</v>
      </c>
      <c r="AA607" s="38">
        <v>0</v>
      </c>
      <c r="AB607" s="38" t="s">
        <v>3968</v>
      </c>
      <c r="AC607" s="38">
        <v>44133</v>
      </c>
      <c r="AD607" s="38">
        <v>44133</v>
      </c>
      <c r="AE607" s="20">
        <v>4</v>
      </c>
      <c r="AF607" s="20">
        <v>5</v>
      </c>
      <c r="AG607" s="9" t="s">
        <v>3969</v>
      </c>
      <c r="AH607" s="9" t="s">
        <v>3970</v>
      </c>
      <c r="AI607" s="10" t="s">
        <v>3971</v>
      </c>
      <c r="AJ607" s="46" t="s">
        <v>3972</v>
      </c>
      <c r="AK607" s="47">
        <v>1271651314</v>
      </c>
      <c r="AL607" s="47">
        <v>0</v>
      </c>
      <c r="AM607" s="47">
        <v>1271651314</v>
      </c>
      <c r="AN607" s="47"/>
      <c r="AO607" s="10" t="s">
        <v>1743</v>
      </c>
      <c r="AP607" s="10" t="s">
        <v>1743</v>
      </c>
      <c r="AQ607" t="e">
        <f>VLOOKUP(TCoordinacion[[#This Row],[ID SISTEMA DE INFORMACION]],[1]!ProyectosSGMO[[#All],[IDPROYECTO]:[DEPARTAMENTO]],3,FALSE)</f>
        <v>#REF!</v>
      </c>
      <c r="AR607" t="e">
        <f>VLOOKUP(TCoordinacion[[#This Row],[ID SISTEMA DE INFORMACION]],[1]!ProyectosSGMO[[#All],[IDPROYECTO]:[DEPARTAMENTO]],4,FALSE)</f>
        <v>#REF!</v>
      </c>
      <c r="AS607">
        <v>9545</v>
      </c>
    </row>
    <row r="608" spans="1:45" ht="54" hidden="1" customHeight="1" x14ac:dyDescent="0.3">
      <c r="A608" s="63">
        <v>6769</v>
      </c>
      <c r="B608" s="5" t="s">
        <v>3973</v>
      </c>
      <c r="C608" s="5">
        <v>6</v>
      </c>
      <c r="D608" s="6" t="s">
        <v>1103</v>
      </c>
      <c r="E608" s="7" t="s">
        <v>3885</v>
      </c>
      <c r="F608" s="8" t="s">
        <v>3974</v>
      </c>
      <c r="G608" s="9" t="s">
        <v>51</v>
      </c>
      <c r="H608" s="20" t="s">
        <v>106</v>
      </c>
      <c r="I608" s="10">
        <v>666</v>
      </c>
      <c r="J608" s="11" t="s">
        <v>1718</v>
      </c>
      <c r="K608" s="30" t="s">
        <v>3975</v>
      </c>
      <c r="L608" s="31">
        <v>43571</v>
      </c>
      <c r="M608" s="31">
        <v>43595</v>
      </c>
      <c r="N608" s="32"/>
      <c r="O608" s="32"/>
      <c r="P608" s="20" t="s">
        <v>67</v>
      </c>
      <c r="Q608" s="33">
        <v>1</v>
      </c>
      <c r="R608" s="33">
        <v>1</v>
      </c>
      <c r="S608" s="33">
        <v>0</v>
      </c>
      <c r="T608" s="38"/>
      <c r="U608" s="38"/>
      <c r="V608" s="38">
        <v>43829</v>
      </c>
      <c r="W608" s="38">
        <v>44196</v>
      </c>
      <c r="X608" s="38" t="s">
        <v>68</v>
      </c>
      <c r="Y608" s="38">
        <v>0</v>
      </c>
      <c r="Z608" s="38" t="s">
        <v>3976</v>
      </c>
      <c r="AA608" s="38">
        <v>0</v>
      </c>
      <c r="AB608" s="38" t="s">
        <v>3977</v>
      </c>
      <c r="AC608" s="38">
        <v>0</v>
      </c>
      <c r="AD608" s="38">
        <v>44001</v>
      </c>
      <c r="AE608" s="20">
        <v>8</v>
      </c>
      <c r="AF608" s="20">
        <v>8</v>
      </c>
      <c r="AG608" s="9" t="s">
        <v>1138</v>
      </c>
      <c r="AH608" s="9" t="s">
        <v>3978</v>
      </c>
      <c r="AI608" s="10" t="s">
        <v>3979</v>
      </c>
      <c r="AJ608" s="46">
        <v>0</v>
      </c>
      <c r="AK608" s="47">
        <v>2670024786</v>
      </c>
      <c r="AL608" s="47">
        <v>0</v>
      </c>
      <c r="AM608" s="47">
        <v>2670024786</v>
      </c>
      <c r="AN608" s="47"/>
      <c r="AO608" s="10" t="s">
        <v>1743</v>
      </c>
      <c r="AP608" s="10" t="s">
        <v>1743</v>
      </c>
      <c r="AQ608" t="e">
        <f>VLOOKUP(TCoordinacion[[#This Row],[ID SISTEMA DE INFORMACION]],[1]!ProyectosSGMO[[#All],[IDPROYECTO]:[DEPARTAMENTO]],3,FALSE)</f>
        <v>#REF!</v>
      </c>
      <c r="AR608" t="e">
        <f>VLOOKUP(TCoordinacion[[#This Row],[ID SISTEMA DE INFORMACION]],[1]!ProyectosSGMO[[#All],[IDPROYECTO]:[DEPARTAMENTO]],4,FALSE)</f>
        <v>#REF!</v>
      </c>
      <c r="AS608">
        <v>6769</v>
      </c>
    </row>
    <row r="609" spans="1:45" ht="54" hidden="1" customHeight="1" x14ac:dyDescent="0.3">
      <c r="A609" s="62">
        <v>8495</v>
      </c>
      <c r="B609" s="5" t="s">
        <v>3980</v>
      </c>
      <c r="C609" s="5">
        <v>6</v>
      </c>
      <c r="D609" s="6" t="s">
        <v>1103</v>
      </c>
      <c r="E609" s="7" t="s">
        <v>3885</v>
      </c>
      <c r="F609" s="8" t="s">
        <v>3981</v>
      </c>
      <c r="G609" s="9" t="s">
        <v>65</v>
      </c>
      <c r="H609" s="9" t="s">
        <v>65</v>
      </c>
      <c r="I609" s="10">
        <v>674</v>
      </c>
      <c r="J609" s="11" t="s">
        <v>1718</v>
      </c>
      <c r="K609" s="30" t="s">
        <v>3887</v>
      </c>
      <c r="L609" s="31">
        <v>43588</v>
      </c>
      <c r="M609" s="31">
        <v>44034</v>
      </c>
      <c r="N609" s="32"/>
      <c r="O609" s="32"/>
      <c r="P609" s="20" t="s">
        <v>67</v>
      </c>
      <c r="Q609" s="33">
        <v>1</v>
      </c>
      <c r="R609" s="33">
        <v>1</v>
      </c>
      <c r="S609" s="33">
        <v>0</v>
      </c>
      <c r="T609" s="38"/>
      <c r="U609" s="38"/>
      <c r="V609" s="38">
        <v>44218</v>
      </c>
      <c r="W609" s="38">
        <v>44377</v>
      </c>
      <c r="X609" s="38" t="s">
        <v>68</v>
      </c>
      <c r="Y609" s="38">
        <v>44099</v>
      </c>
      <c r="Z609" s="38">
        <v>44099</v>
      </c>
      <c r="AA609" s="38">
        <v>44168</v>
      </c>
      <c r="AB609" s="38">
        <v>44168</v>
      </c>
      <c r="AC609" s="38">
        <v>44392</v>
      </c>
      <c r="AD609" s="38">
        <v>44393</v>
      </c>
      <c r="AE609" s="20">
        <v>6</v>
      </c>
      <c r="AF609" s="20">
        <v>6</v>
      </c>
      <c r="AG609" s="9" t="s">
        <v>1138</v>
      </c>
      <c r="AH609" s="9" t="s">
        <v>3982</v>
      </c>
      <c r="AI609" s="10" t="s">
        <v>3983</v>
      </c>
      <c r="AJ609" s="46" t="s">
        <v>3984</v>
      </c>
      <c r="AK609" s="47">
        <v>506146062</v>
      </c>
      <c r="AL609" s="47">
        <v>0</v>
      </c>
      <c r="AM609" s="47">
        <v>506146062</v>
      </c>
      <c r="AN609" s="47"/>
      <c r="AO609" s="10" t="s">
        <v>1743</v>
      </c>
      <c r="AP609" s="10" t="s">
        <v>1743</v>
      </c>
      <c r="AQ609" t="e">
        <f>VLOOKUP(TCoordinacion[[#This Row],[ID SISTEMA DE INFORMACION]],[1]!ProyectosSGMO[[#All],[IDPROYECTO]:[DEPARTAMENTO]],3,FALSE)</f>
        <v>#REF!</v>
      </c>
      <c r="AR609" t="e">
        <f>VLOOKUP(TCoordinacion[[#This Row],[ID SISTEMA DE INFORMACION]],[1]!ProyectosSGMO[[#All],[IDPROYECTO]:[DEPARTAMENTO]],4,FALSE)</f>
        <v>#REF!</v>
      </c>
      <c r="AS609">
        <v>8495</v>
      </c>
    </row>
    <row r="610" spans="1:45" ht="54" hidden="1" customHeight="1" x14ac:dyDescent="0.3">
      <c r="A610" s="63">
        <v>7968</v>
      </c>
      <c r="B610" s="5" t="s">
        <v>3985</v>
      </c>
      <c r="C610" s="5">
        <v>6</v>
      </c>
      <c r="D610" s="6" t="s">
        <v>1103</v>
      </c>
      <c r="E610" s="7" t="s">
        <v>3885</v>
      </c>
      <c r="F610" s="8" t="s">
        <v>3986</v>
      </c>
      <c r="G610" s="9" t="s">
        <v>51</v>
      </c>
      <c r="H610" s="20" t="s">
        <v>1754</v>
      </c>
      <c r="I610" s="10">
        <v>628</v>
      </c>
      <c r="J610" s="11" t="s">
        <v>1718</v>
      </c>
      <c r="K610" s="30" t="s">
        <v>3987</v>
      </c>
      <c r="L610" s="31">
        <v>43571</v>
      </c>
      <c r="M610" s="31">
        <v>43592</v>
      </c>
      <c r="N610" s="32"/>
      <c r="O610" s="32"/>
      <c r="P610" s="20" t="s">
        <v>67</v>
      </c>
      <c r="Q610" s="33">
        <v>1</v>
      </c>
      <c r="R610" s="33">
        <v>1</v>
      </c>
      <c r="S610" s="33">
        <v>0</v>
      </c>
      <c r="T610" s="38"/>
      <c r="U610" s="38"/>
      <c r="V610" s="38">
        <v>43775</v>
      </c>
      <c r="W610" s="38">
        <v>44196</v>
      </c>
      <c r="X610" s="38" t="s">
        <v>68</v>
      </c>
      <c r="Y610" s="38">
        <v>0</v>
      </c>
      <c r="Z610" s="38">
        <v>43651</v>
      </c>
      <c r="AA610" s="38">
        <v>0</v>
      </c>
      <c r="AB610" s="38" t="s">
        <v>3988</v>
      </c>
      <c r="AC610" s="38">
        <v>0</v>
      </c>
      <c r="AD610" s="38">
        <v>43796</v>
      </c>
      <c r="AE610" s="20">
        <v>11</v>
      </c>
      <c r="AF610" s="20">
        <v>6</v>
      </c>
      <c r="AG610" s="9" t="s">
        <v>1138</v>
      </c>
      <c r="AH610" s="9" t="s">
        <v>3989</v>
      </c>
      <c r="AI610" s="10" t="s">
        <v>3990</v>
      </c>
      <c r="AJ610" s="46">
        <v>0</v>
      </c>
      <c r="AK610" s="47">
        <v>859314856.46000004</v>
      </c>
      <c r="AL610" s="47">
        <v>0</v>
      </c>
      <c r="AM610" s="47">
        <v>859314856.46000004</v>
      </c>
      <c r="AN610" s="47"/>
      <c r="AO610" s="10" t="s">
        <v>1743</v>
      </c>
      <c r="AP610" s="10" t="s">
        <v>1743</v>
      </c>
      <c r="AQ610" t="e">
        <f>VLOOKUP(TCoordinacion[[#This Row],[ID SISTEMA DE INFORMACION]],[1]!ProyectosSGMO[[#All],[IDPROYECTO]:[DEPARTAMENTO]],3,FALSE)</f>
        <v>#REF!</v>
      </c>
      <c r="AR610" t="e">
        <f>VLOOKUP(TCoordinacion[[#This Row],[ID SISTEMA DE INFORMACION]],[1]!ProyectosSGMO[[#All],[IDPROYECTO]:[DEPARTAMENTO]],4,FALSE)</f>
        <v>#REF!</v>
      </c>
      <c r="AS610">
        <v>7968</v>
      </c>
    </row>
    <row r="611" spans="1:45" ht="54" hidden="1" customHeight="1" x14ac:dyDescent="0.3">
      <c r="A611" s="62">
        <v>9159</v>
      </c>
      <c r="B611" s="5" t="s">
        <v>3991</v>
      </c>
      <c r="C611" s="5">
        <v>6</v>
      </c>
      <c r="D611" s="6" t="s">
        <v>1103</v>
      </c>
      <c r="E611" s="7" t="s">
        <v>3885</v>
      </c>
      <c r="F611" s="8" t="s">
        <v>3992</v>
      </c>
      <c r="G611" s="9" t="s">
        <v>65</v>
      </c>
      <c r="H611" s="9" t="s">
        <v>65</v>
      </c>
      <c r="I611" s="10">
        <v>691</v>
      </c>
      <c r="J611" s="11" t="s">
        <v>1718</v>
      </c>
      <c r="K611" s="30" t="s">
        <v>3887</v>
      </c>
      <c r="L611" s="31">
        <v>43571</v>
      </c>
      <c r="M611" s="31">
        <v>44179</v>
      </c>
      <c r="N611" s="32"/>
      <c r="O611" s="32"/>
      <c r="P611" s="20" t="s">
        <v>67</v>
      </c>
      <c r="Q611" s="33">
        <v>1</v>
      </c>
      <c r="R611" s="33">
        <v>1</v>
      </c>
      <c r="S611" s="33">
        <v>0</v>
      </c>
      <c r="T611" s="38"/>
      <c r="U611" s="38"/>
      <c r="V611" s="38">
        <v>44499</v>
      </c>
      <c r="W611" s="38">
        <v>44561</v>
      </c>
      <c r="X611" s="38" t="s">
        <v>68</v>
      </c>
      <c r="Y611" s="38">
        <v>44252</v>
      </c>
      <c r="Z611" s="38">
        <v>44298</v>
      </c>
      <c r="AA611" s="38">
        <v>44433</v>
      </c>
      <c r="AB611" s="38">
        <v>44433</v>
      </c>
      <c r="AC611" s="38">
        <v>44544</v>
      </c>
      <c r="AD611" s="38">
        <v>44546</v>
      </c>
      <c r="AE611" s="20">
        <v>6</v>
      </c>
      <c r="AF611" s="20">
        <v>6</v>
      </c>
      <c r="AG611" s="9" t="s">
        <v>1138</v>
      </c>
      <c r="AH611" s="9" t="s">
        <v>3993</v>
      </c>
      <c r="AI611" s="10" t="s">
        <v>3994</v>
      </c>
      <c r="AJ611" s="46" t="s">
        <v>3995</v>
      </c>
      <c r="AK611" s="47">
        <v>1440677967</v>
      </c>
      <c r="AL611" s="47">
        <v>0</v>
      </c>
      <c r="AM611" s="47">
        <v>1440677967</v>
      </c>
      <c r="AN611" s="73">
        <v>1440677967</v>
      </c>
      <c r="AO611" s="10" t="s">
        <v>2490</v>
      </c>
      <c r="AP611" s="10" t="s">
        <v>614</v>
      </c>
      <c r="AQ611" t="e">
        <f>VLOOKUP(TCoordinacion[[#This Row],[ID SISTEMA DE INFORMACION]],[1]!ProyectosSGMO[[#All],[IDPROYECTO]:[DEPARTAMENTO]],3,FALSE)</f>
        <v>#REF!</v>
      </c>
      <c r="AR611" t="e">
        <f>VLOOKUP(TCoordinacion[[#This Row],[ID SISTEMA DE INFORMACION]],[1]!ProyectosSGMO[[#All],[IDPROYECTO]:[DEPARTAMENTO]],4,FALSE)</f>
        <v>#REF!</v>
      </c>
      <c r="AS611">
        <v>9159</v>
      </c>
    </row>
    <row r="612" spans="1:45" ht="54" hidden="1" customHeight="1" x14ac:dyDescent="0.3">
      <c r="A612" s="63">
        <v>6211</v>
      </c>
      <c r="B612" s="5" t="s">
        <v>3996</v>
      </c>
      <c r="C612" s="5">
        <v>6</v>
      </c>
      <c r="D612" s="6" t="s">
        <v>1103</v>
      </c>
      <c r="E612" s="7" t="s">
        <v>3885</v>
      </c>
      <c r="F612" s="8" t="s">
        <v>3997</v>
      </c>
      <c r="G612" s="9" t="s">
        <v>51</v>
      </c>
      <c r="H612" s="20" t="s">
        <v>1754</v>
      </c>
      <c r="I612" s="10">
        <v>684</v>
      </c>
      <c r="J612" s="11" t="s">
        <v>1718</v>
      </c>
      <c r="K612" s="30" t="s">
        <v>3998</v>
      </c>
      <c r="L612" s="31">
        <v>43571</v>
      </c>
      <c r="M612" s="31">
        <v>43593</v>
      </c>
      <c r="N612" s="32"/>
      <c r="O612" s="32"/>
      <c r="P612" s="20" t="s">
        <v>67</v>
      </c>
      <c r="Q612" s="33">
        <v>1</v>
      </c>
      <c r="R612" s="33">
        <v>1</v>
      </c>
      <c r="S612" s="33">
        <v>0</v>
      </c>
      <c r="T612" s="38"/>
      <c r="U612" s="38"/>
      <c r="V612" s="38">
        <v>43787</v>
      </c>
      <c r="W612" s="38">
        <v>43830</v>
      </c>
      <c r="X612" s="38" t="s">
        <v>68</v>
      </c>
      <c r="Y612" s="38">
        <v>0</v>
      </c>
      <c r="Z612" s="38">
        <v>43669</v>
      </c>
      <c r="AA612" s="38">
        <v>0</v>
      </c>
      <c r="AB612" s="38" t="s">
        <v>3977</v>
      </c>
      <c r="AC612" s="38">
        <v>0</v>
      </c>
      <c r="AD612" s="38">
        <v>43808</v>
      </c>
      <c r="AE612" s="20">
        <v>6</v>
      </c>
      <c r="AF612" s="20">
        <v>6</v>
      </c>
      <c r="AG612" s="9" t="s">
        <v>3999</v>
      </c>
      <c r="AH612" s="9" t="s">
        <v>4000</v>
      </c>
      <c r="AI612" s="10" t="s">
        <v>4001</v>
      </c>
      <c r="AJ612" s="46" t="s">
        <v>4002</v>
      </c>
      <c r="AK612" s="47">
        <v>4666093327</v>
      </c>
      <c r="AL612" s="47">
        <v>0</v>
      </c>
      <c r="AM612" s="47">
        <v>4666093327</v>
      </c>
      <c r="AN612" s="47"/>
      <c r="AO612" s="10" t="s">
        <v>1743</v>
      </c>
      <c r="AP612" s="10" t="s">
        <v>1743</v>
      </c>
      <c r="AQ612" t="e">
        <f>VLOOKUP(TCoordinacion[[#This Row],[ID SISTEMA DE INFORMACION]],[1]!ProyectosSGMO[[#All],[IDPROYECTO]:[DEPARTAMENTO]],3,FALSE)</f>
        <v>#REF!</v>
      </c>
      <c r="AR612" t="e">
        <f>VLOOKUP(TCoordinacion[[#This Row],[ID SISTEMA DE INFORMACION]],[1]!ProyectosSGMO[[#All],[IDPROYECTO]:[DEPARTAMENTO]],4,FALSE)</f>
        <v>#REF!</v>
      </c>
      <c r="AS612">
        <v>6211</v>
      </c>
    </row>
    <row r="613" spans="1:45" ht="54" hidden="1" customHeight="1" x14ac:dyDescent="0.3">
      <c r="A613" s="63">
        <v>3503</v>
      </c>
      <c r="B613" s="5" t="s">
        <v>4003</v>
      </c>
      <c r="C613" s="5">
        <v>6</v>
      </c>
      <c r="D613" s="6" t="s">
        <v>1103</v>
      </c>
      <c r="E613" s="7" t="s">
        <v>3885</v>
      </c>
      <c r="F613" s="8" t="s">
        <v>3997</v>
      </c>
      <c r="G613" s="9" t="s">
        <v>51</v>
      </c>
      <c r="H613" s="20" t="s">
        <v>1754</v>
      </c>
      <c r="I613" s="10">
        <v>689</v>
      </c>
      <c r="J613" s="11" t="s">
        <v>1718</v>
      </c>
      <c r="K613" s="30" t="s">
        <v>4004</v>
      </c>
      <c r="L613" s="31">
        <v>43571</v>
      </c>
      <c r="M613" s="31">
        <v>43593</v>
      </c>
      <c r="N613" s="32"/>
      <c r="O613" s="32"/>
      <c r="P613" s="20" t="s">
        <v>67</v>
      </c>
      <c r="Q613" s="33">
        <v>1</v>
      </c>
      <c r="R613" s="33">
        <v>1</v>
      </c>
      <c r="S613" s="33">
        <v>0</v>
      </c>
      <c r="T613" s="38"/>
      <c r="U613" s="38"/>
      <c r="V613" s="38">
        <v>43774</v>
      </c>
      <c r="W613" s="38">
        <v>43830</v>
      </c>
      <c r="X613" s="38" t="s">
        <v>68</v>
      </c>
      <c r="Y613" s="38">
        <v>0</v>
      </c>
      <c r="Z613" s="38">
        <v>43620</v>
      </c>
      <c r="AA613" s="38">
        <v>0</v>
      </c>
      <c r="AB613" s="38" t="s">
        <v>4005</v>
      </c>
      <c r="AC613" s="38">
        <v>0</v>
      </c>
      <c r="AD613" s="38">
        <v>43817</v>
      </c>
      <c r="AE613" s="20">
        <v>5</v>
      </c>
      <c r="AF613" s="20">
        <v>6</v>
      </c>
      <c r="AG613" s="9" t="s">
        <v>4006</v>
      </c>
      <c r="AH613" s="9" t="s">
        <v>4000</v>
      </c>
      <c r="AI613" s="10" t="s">
        <v>4007</v>
      </c>
      <c r="AJ613" s="46" t="s">
        <v>4008</v>
      </c>
      <c r="AK613" s="47">
        <v>2227043788</v>
      </c>
      <c r="AL613" s="47">
        <v>295326991</v>
      </c>
      <c r="AM613" s="47">
        <v>2522370779</v>
      </c>
      <c r="AN613" s="47"/>
      <c r="AO613" s="10" t="s">
        <v>1743</v>
      </c>
      <c r="AP613" s="10" t="s">
        <v>1743</v>
      </c>
      <c r="AQ613" t="e">
        <f>VLOOKUP(TCoordinacion[[#This Row],[ID SISTEMA DE INFORMACION]],[1]!ProyectosSGMO[[#All],[IDPROYECTO]:[DEPARTAMENTO]],3,FALSE)</f>
        <v>#REF!</v>
      </c>
      <c r="AR613" t="e">
        <f>VLOOKUP(TCoordinacion[[#This Row],[ID SISTEMA DE INFORMACION]],[1]!ProyectosSGMO[[#All],[IDPROYECTO]:[DEPARTAMENTO]],4,FALSE)</f>
        <v>#REF!</v>
      </c>
      <c r="AS613">
        <v>3503</v>
      </c>
    </row>
    <row r="614" spans="1:45" ht="54" hidden="1" customHeight="1" x14ac:dyDescent="0.3">
      <c r="A614" s="63">
        <v>3801</v>
      </c>
      <c r="B614" s="5" t="s">
        <v>4009</v>
      </c>
      <c r="C614" s="5">
        <v>6</v>
      </c>
      <c r="D614" s="6" t="s">
        <v>1103</v>
      </c>
      <c r="E614" s="7" t="s">
        <v>3885</v>
      </c>
      <c r="F614" s="8" t="s">
        <v>3997</v>
      </c>
      <c r="G614" s="9" t="s">
        <v>51</v>
      </c>
      <c r="H614" s="20" t="s">
        <v>1754</v>
      </c>
      <c r="I614" s="10">
        <v>690</v>
      </c>
      <c r="J614" s="11" t="s">
        <v>1718</v>
      </c>
      <c r="K614" s="30" t="s">
        <v>4010</v>
      </c>
      <c r="L614" s="31">
        <v>43571</v>
      </c>
      <c r="M614" s="31">
        <v>43593</v>
      </c>
      <c r="N614" s="32"/>
      <c r="O614" s="32"/>
      <c r="P614" s="20" t="s">
        <v>67</v>
      </c>
      <c r="Q614" s="33">
        <v>1</v>
      </c>
      <c r="R614" s="33">
        <v>1</v>
      </c>
      <c r="S614" s="33">
        <v>0</v>
      </c>
      <c r="T614" s="38"/>
      <c r="U614" s="38"/>
      <c r="V614" s="38">
        <v>43799</v>
      </c>
      <c r="W614" s="38">
        <v>43830</v>
      </c>
      <c r="X614" s="38" t="s">
        <v>68</v>
      </c>
      <c r="Y614" s="38">
        <v>0</v>
      </c>
      <c r="Z614" s="38">
        <v>43670</v>
      </c>
      <c r="AA614" s="38">
        <v>0</v>
      </c>
      <c r="AB614" s="38" t="s">
        <v>4005</v>
      </c>
      <c r="AC614" s="38">
        <v>0</v>
      </c>
      <c r="AD614" s="38">
        <v>43808</v>
      </c>
      <c r="AE614" s="20">
        <v>5</v>
      </c>
      <c r="AF614" s="20">
        <v>6</v>
      </c>
      <c r="AG614" s="9" t="s">
        <v>1138</v>
      </c>
      <c r="AH614" s="9" t="s">
        <v>4011</v>
      </c>
      <c r="AI614" s="10" t="s">
        <v>4012</v>
      </c>
      <c r="AJ614" s="46" t="s">
        <v>4013</v>
      </c>
      <c r="AK614" s="47">
        <v>3470622608</v>
      </c>
      <c r="AL614" s="47">
        <v>224498341</v>
      </c>
      <c r="AM614" s="47">
        <v>3695120949</v>
      </c>
      <c r="AN614" s="72"/>
      <c r="AO614" s="10" t="s">
        <v>1743</v>
      </c>
      <c r="AP614" s="10" t="s">
        <v>1743</v>
      </c>
      <c r="AQ614" t="e">
        <f>VLOOKUP(TCoordinacion[[#This Row],[ID SISTEMA DE INFORMACION]],[1]!ProyectosSGMO[[#All],[IDPROYECTO]:[DEPARTAMENTO]],3,FALSE)</f>
        <v>#REF!</v>
      </c>
      <c r="AR614" t="e">
        <f>VLOOKUP(TCoordinacion[[#This Row],[ID SISTEMA DE INFORMACION]],[1]!ProyectosSGMO[[#All],[IDPROYECTO]:[DEPARTAMENTO]],4,FALSE)</f>
        <v>#REF!</v>
      </c>
      <c r="AS614">
        <v>3801</v>
      </c>
    </row>
    <row r="615" spans="1:45" ht="54" hidden="1" customHeight="1" x14ac:dyDescent="0.3">
      <c r="A615" s="63">
        <v>10046</v>
      </c>
      <c r="B615" s="5" t="s">
        <v>4014</v>
      </c>
      <c r="C615" s="5">
        <v>6</v>
      </c>
      <c r="D615" s="6" t="s">
        <v>1103</v>
      </c>
      <c r="E615" s="7" t="s">
        <v>3885</v>
      </c>
      <c r="F615" s="8" t="s">
        <v>3906</v>
      </c>
      <c r="G615" s="9" t="s">
        <v>51</v>
      </c>
      <c r="H615" s="20" t="s">
        <v>106</v>
      </c>
      <c r="I615" s="10">
        <v>503</v>
      </c>
      <c r="J615" s="11" t="s">
        <v>1718</v>
      </c>
      <c r="K615" s="30" t="s">
        <v>4015</v>
      </c>
      <c r="L615" s="31">
        <v>43588</v>
      </c>
      <c r="M615" s="31">
        <v>43596</v>
      </c>
      <c r="N615" s="32"/>
      <c r="O615" s="32"/>
      <c r="P615" s="20" t="s">
        <v>67</v>
      </c>
      <c r="Q615" s="33">
        <v>1</v>
      </c>
      <c r="R615" s="33">
        <v>1</v>
      </c>
      <c r="S615" s="33">
        <v>0</v>
      </c>
      <c r="T615" s="38"/>
      <c r="U615" s="38"/>
      <c r="V615" s="38">
        <v>44101</v>
      </c>
      <c r="W615" s="38">
        <v>44196</v>
      </c>
      <c r="X615" s="38" t="s">
        <v>68</v>
      </c>
      <c r="Y615" s="38">
        <v>0</v>
      </c>
      <c r="Z615" s="38">
        <v>43627</v>
      </c>
      <c r="AA615" s="38">
        <v>0</v>
      </c>
      <c r="AB615" s="38">
        <v>43732</v>
      </c>
      <c r="AC615" s="38">
        <v>0</v>
      </c>
      <c r="AD615" s="38">
        <v>44181</v>
      </c>
      <c r="AE615" s="20">
        <v>8</v>
      </c>
      <c r="AF615" s="20">
        <v>8</v>
      </c>
      <c r="AG615" s="9" t="s">
        <v>1138</v>
      </c>
      <c r="AH615" s="9" t="s">
        <v>4016</v>
      </c>
      <c r="AI615" s="10" t="s">
        <v>4017</v>
      </c>
      <c r="AJ615" s="46" t="s">
        <v>4018</v>
      </c>
      <c r="AK615" s="47">
        <v>1868500262</v>
      </c>
      <c r="AL615" s="47">
        <v>0</v>
      </c>
      <c r="AM615" s="47">
        <v>1868500262</v>
      </c>
      <c r="AN615" s="72"/>
      <c r="AO615" s="10" t="s">
        <v>1743</v>
      </c>
      <c r="AP615" s="10" t="s">
        <v>1743</v>
      </c>
      <c r="AQ615" t="e">
        <f>VLOOKUP(TCoordinacion[[#This Row],[ID SISTEMA DE INFORMACION]],[1]!ProyectosSGMO[[#All],[IDPROYECTO]:[DEPARTAMENTO]],3,FALSE)</f>
        <v>#REF!</v>
      </c>
      <c r="AR615" t="e">
        <f>VLOOKUP(TCoordinacion[[#This Row],[ID SISTEMA DE INFORMACION]],[1]!ProyectosSGMO[[#All],[IDPROYECTO]:[DEPARTAMENTO]],4,FALSE)</f>
        <v>#REF!</v>
      </c>
      <c r="AS615">
        <v>10046</v>
      </c>
    </row>
    <row r="616" spans="1:45" ht="54" hidden="1" customHeight="1" x14ac:dyDescent="0.3">
      <c r="A616" s="62">
        <v>8099</v>
      </c>
      <c r="B616" s="5" t="s">
        <v>4019</v>
      </c>
      <c r="C616" s="5">
        <v>6</v>
      </c>
      <c r="D616" s="6" t="s">
        <v>1103</v>
      </c>
      <c r="E616" s="7" t="s">
        <v>3885</v>
      </c>
      <c r="F616" s="8" t="s">
        <v>4020</v>
      </c>
      <c r="G616" s="9" t="s">
        <v>51</v>
      </c>
      <c r="H616" s="20" t="s">
        <v>1754</v>
      </c>
      <c r="I616" s="10">
        <v>409</v>
      </c>
      <c r="J616" s="11" t="s">
        <v>1718</v>
      </c>
      <c r="K616" s="30" t="s">
        <v>4021</v>
      </c>
      <c r="L616" s="31">
        <v>44076</v>
      </c>
      <c r="M616" s="31">
        <v>44082</v>
      </c>
      <c r="N616" s="32"/>
      <c r="O616" s="32"/>
      <c r="P616" s="20" t="s">
        <v>67</v>
      </c>
      <c r="Q616" s="33">
        <v>1</v>
      </c>
      <c r="R616" s="33">
        <v>1</v>
      </c>
      <c r="S616" s="33">
        <v>0</v>
      </c>
      <c r="T616" s="38"/>
      <c r="U616" s="38"/>
      <c r="V616" s="38">
        <v>44313</v>
      </c>
      <c r="W616" s="38">
        <v>44378</v>
      </c>
      <c r="X616" s="38" t="s">
        <v>68</v>
      </c>
      <c r="Y616" s="38">
        <v>44131</v>
      </c>
      <c r="Z616" s="38">
        <v>44133</v>
      </c>
      <c r="AA616" s="38">
        <v>44260</v>
      </c>
      <c r="AB616" s="38">
        <v>44260</v>
      </c>
      <c r="AC616" s="38">
        <v>44356</v>
      </c>
      <c r="AD616" s="38">
        <v>44356</v>
      </c>
      <c r="AE616" s="20">
        <v>6</v>
      </c>
      <c r="AF616" s="20">
        <v>7.67</v>
      </c>
      <c r="AG616" s="9" t="s">
        <v>1138</v>
      </c>
      <c r="AH616" s="9" t="s">
        <v>4022</v>
      </c>
      <c r="AI616" s="10" t="s">
        <v>4023</v>
      </c>
      <c r="AJ616" s="46" t="s">
        <v>4024</v>
      </c>
      <c r="AK616" s="47">
        <v>1691932933</v>
      </c>
      <c r="AL616" s="47">
        <v>299994827</v>
      </c>
      <c r="AM616" s="47">
        <v>1991927760</v>
      </c>
      <c r="AN616" s="72"/>
      <c r="AO616" s="10" t="s">
        <v>1743</v>
      </c>
      <c r="AP616" s="10" t="s">
        <v>1743</v>
      </c>
      <c r="AQ616" t="e">
        <f>VLOOKUP(TCoordinacion[[#This Row],[ID SISTEMA DE INFORMACION]],[1]!ProyectosSGMO[[#All],[IDPROYECTO]:[DEPARTAMENTO]],3,FALSE)</f>
        <v>#REF!</v>
      </c>
      <c r="AR616" t="e">
        <f>VLOOKUP(TCoordinacion[[#This Row],[ID SISTEMA DE INFORMACION]],[1]!ProyectosSGMO[[#All],[IDPROYECTO]:[DEPARTAMENTO]],4,FALSE)</f>
        <v>#REF!</v>
      </c>
      <c r="AS616">
        <v>8099</v>
      </c>
    </row>
    <row r="617" spans="1:45" ht="54" hidden="1" customHeight="1" x14ac:dyDescent="0.3">
      <c r="A617" s="62">
        <v>10335</v>
      </c>
      <c r="B617" s="5" t="s">
        <v>4025</v>
      </c>
      <c r="C617" s="5">
        <v>6</v>
      </c>
      <c r="D617" s="6" t="s">
        <v>1103</v>
      </c>
      <c r="E617" s="7" t="s">
        <v>3885</v>
      </c>
      <c r="F617" s="8" t="s">
        <v>4020</v>
      </c>
      <c r="G617" s="9" t="s">
        <v>51</v>
      </c>
      <c r="H617" s="5" t="s">
        <v>233</v>
      </c>
      <c r="I617" s="10">
        <v>644</v>
      </c>
      <c r="J617" s="11" t="s">
        <v>1718</v>
      </c>
      <c r="K617" s="30" t="s">
        <v>4026</v>
      </c>
      <c r="L617" s="31">
        <v>43571</v>
      </c>
      <c r="M617" s="31">
        <v>43592</v>
      </c>
      <c r="N617" s="32"/>
      <c r="O617" s="32"/>
      <c r="P617" s="20" t="s">
        <v>67</v>
      </c>
      <c r="Q617" s="33">
        <v>1</v>
      </c>
      <c r="R617" s="33">
        <v>1</v>
      </c>
      <c r="S617" s="33">
        <v>0</v>
      </c>
      <c r="T617" s="38"/>
      <c r="U617" s="38"/>
      <c r="V617" s="38">
        <v>43830</v>
      </c>
      <c r="W617" s="38">
        <v>44196</v>
      </c>
      <c r="X617" s="38" t="s">
        <v>68</v>
      </c>
      <c r="Y617" s="38">
        <v>0</v>
      </c>
      <c r="Z617" s="38" t="s">
        <v>4027</v>
      </c>
      <c r="AA617" s="38">
        <v>0</v>
      </c>
      <c r="AB617" s="38">
        <v>43804</v>
      </c>
      <c r="AC617" s="38">
        <v>0</v>
      </c>
      <c r="AD617" s="38">
        <v>43900</v>
      </c>
      <c r="AE617" s="20">
        <v>6</v>
      </c>
      <c r="AF617" s="20">
        <v>7.5</v>
      </c>
      <c r="AG617" s="9" t="s">
        <v>1138</v>
      </c>
      <c r="AH617" s="9" t="s">
        <v>4028</v>
      </c>
      <c r="AI617" s="10" t="s">
        <v>4029</v>
      </c>
      <c r="AJ617" s="46" t="s">
        <v>4030</v>
      </c>
      <c r="AK617" s="47">
        <v>1869949547</v>
      </c>
      <c r="AL617" s="47">
        <v>0</v>
      </c>
      <c r="AM617" s="47">
        <v>1869949547</v>
      </c>
      <c r="AN617" s="72"/>
      <c r="AO617" s="10" t="s">
        <v>1743</v>
      </c>
      <c r="AP617" s="10" t="s">
        <v>1743</v>
      </c>
      <c r="AQ617" t="e">
        <f>VLOOKUP(TCoordinacion[[#This Row],[ID SISTEMA DE INFORMACION]],[1]!ProyectosSGMO[[#All],[IDPROYECTO]:[DEPARTAMENTO]],3,FALSE)</f>
        <v>#REF!</v>
      </c>
      <c r="AR617" t="e">
        <f>VLOOKUP(TCoordinacion[[#This Row],[ID SISTEMA DE INFORMACION]],[1]!ProyectosSGMO[[#All],[IDPROYECTO]:[DEPARTAMENTO]],4,FALSE)</f>
        <v>#REF!</v>
      </c>
      <c r="AS617">
        <v>10335</v>
      </c>
    </row>
    <row r="618" spans="1:45" ht="54" hidden="1" customHeight="1" x14ac:dyDescent="0.3">
      <c r="A618" s="62">
        <v>10055</v>
      </c>
      <c r="B618" s="5" t="s">
        <v>4031</v>
      </c>
      <c r="C618" s="5">
        <v>6</v>
      </c>
      <c r="D618" s="6" t="s">
        <v>1103</v>
      </c>
      <c r="E618" s="7" t="s">
        <v>3885</v>
      </c>
      <c r="F618" s="8" t="s">
        <v>4032</v>
      </c>
      <c r="G618" s="9" t="s">
        <v>51</v>
      </c>
      <c r="H618" s="20" t="s">
        <v>106</v>
      </c>
      <c r="I618" s="10">
        <v>391</v>
      </c>
      <c r="J618" s="11" t="s">
        <v>1718</v>
      </c>
      <c r="K618" s="30" t="s">
        <v>4033</v>
      </c>
      <c r="L618" s="31">
        <v>43571</v>
      </c>
      <c r="M618" s="31">
        <v>43591</v>
      </c>
      <c r="N618" s="32"/>
      <c r="O618" s="32"/>
      <c r="P618" s="20" t="s">
        <v>67</v>
      </c>
      <c r="Q618" s="33">
        <v>0.99509999999999998</v>
      </c>
      <c r="R618" s="33">
        <v>1</v>
      </c>
      <c r="S618" s="33">
        <v>4.9000000000000155E-3</v>
      </c>
      <c r="T618" s="38"/>
      <c r="U618" s="38"/>
      <c r="V618" s="38">
        <v>43819</v>
      </c>
      <c r="W618" s="38">
        <v>44196</v>
      </c>
      <c r="X618" s="38" t="s">
        <v>68</v>
      </c>
      <c r="Y618" s="38">
        <v>0</v>
      </c>
      <c r="Z618" s="38" t="s">
        <v>4034</v>
      </c>
      <c r="AA618" s="38">
        <v>0</v>
      </c>
      <c r="AB618" s="38" t="s">
        <v>4035</v>
      </c>
      <c r="AC618" s="38">
        <v>44169</v>
      </c>
      <c r="AD618" s="38">
        <v>44169</v>
      </c>
      <c r="AE618" s="20">
        <v>6</v>
      </c>
      <c r="AF618" s="20">
        <v>7.5</v>
      </c>
      <c r="AG618" s="9" t="s">
        <v>1138</v>
      </c>
      <c r="AH618" s="9" t="s">
        <v>4036</v>
      </c>
      <c r="AI618" s="10" t="s">
        <v>4037</v>
      </c>
      <c r="AJ618" s="46" t="s">
        <v>4038</v>
      </c>
      <c r="AK618" s="47">
        <v>4675008837</v>
      </c>
      <c r="AL618" s="47">
        <v>0</v>
      </c>
      <c r="AM618" s="47">
        <v>4675008837</v>
      </c>
      <c r="AN618" s="72"/>
      <c r="AO618" s="10" t="s">
        <v>1743</v>
      </c>
      <c r="AP618" s="10" t="s">
        <v>1743</v>
      </c>
      <c r="AQ618" t="e">
        <f>VLOOKUP(TCoordinacion[[#This Row],[ID SISTEMA DE INFORMACION]],[1]!ProyectosSGMO[[#All],[IDPROYECTO]:[DEPARTAMENTO]],3,FALSE)</f>
        <v>#REF!</v>
      </c>
      <c r="AR618" t="e">
        <f>VLOOKUP(TCoordinacion[[#This Row],[ID SISTEMA DE INFORMACION]],[1]!ProyectosSGMO[[#All],[IDPROYECTO]:[DEPARTAMENTO]],4,FALSE)</f>
        <v>#REF!</v>
      </c>
      <c r="AS618">
        <v>10055</v>
      </c>
    </row>
    <row r="619" spans="1:45" ht="54" hidden="1" customHeight="1" x14ac:dyDescent="0.3">
      <c r="A619" s="62">
        <v>5510</v>
      </c>
      <c r="B619" s="5" t="s">
        <v>4039</v>
      </c>
      <c r="C619" s="5">
        <v>6</v>
      </c>
      <c r="D619" s="6" t="s">
        <v>1103</v>
      </c>
      <c r="E619" s="7" t="s">
        <v>3892</v>
      </c>
      <c r="F619" s="8" t="s">
        <v>4040</v>
      </c>
      <c r="G619" s="9" t="s">
        <v>65</v>
      </c>
      <c r="H619" s="9" t="s">
        <v>65</v>
      </c>
      <c r="I619" s="10">
        <v>591</v>
      </c>
      <c r="J619" s="11" t="s">
        <v>1701</v>
      </c>
      <c r="K619" s="30" t="s">
        <v>3860</v>
      </c>
      <c r="L619" s="31">
        <v>43571</v>
      </c>
      <c r="M619" s="31">
        <v>44158</v>
      </c>
      <c r="N619" s="32"/>
      <c r="O619" s="32"/>
      <c r="P619" s="20" t="s">
        <v>67</v>
      </c>
      <c r="Q619" s="33">
        <v>1</v>
      </c>
      <c r="R619" s="33">
        <v>1</v>
      </c>
      <c r="S619" s="33">
        <v>0</v>
      </c>
      <c r="T619" s="38"/>
      <c r="U619" s="38"/>
      <c r="V619" s="38">
        <v>44411</v>
      </c>
      <c r="W619" s="38">
        <v>44561</v>
      </c>
      <c r="X619" s="38" t="s">
        <v>68</v>
      </c>
      <c r="Y619" s="38">
        <v>0</v>
      </c>
      <c r="Z619" s="38">
        <v>44410</v>
      </c>
      <c r="AA619" s="38">
        <v>0</v>
      </c>
      <c r="AB619" s="38">
        <v>44410</v>
      </c>
      <c r="AC619" s="38">
        <v>44508</v>
      </c>
      <c r="AD619" s="38">
        <v>44508</v>
      </c>
      <c r="AE619" s="20">
        <v>5</v>
      </c>
      <c r="AF619" s="20">
        <v>5</v>
      </c>
      <c r="AG619" s="9" t="s">
        <v>1138</v>
      </c>
      <c r="AH619" s="9" t="s">
        <v>4041</v>
      </c>
      <c r="AI619" s="10" t="s">
        <v>4042</v>
      </c>
      <c r="AJ619" s="46" t="s">
        <v>4043</v>
      </c>
      <c r="AK619" s="47">
        <v>889830235</v>
      </c>
      <c r="AL619" s="47">
        <v>0</v>
      </c>
      <c r="AM619" s="47">
        <v>889830235</v>
      </c>
      <c r="AN619" s="48">
        <v>889830508</v>
      </c>
      <c r="AO619" s="10" t="s">
        <v>3898</v>
      </c>
      <c r="AP619" s="10" t="s">
        <v>1011</v>
      </c>
      <c r="AQ619" t="e">
        <f>VLOOKUP(TCoordinacion[[#This Row],[ID SISTEMA DE INFORMACION]],[1]!ProyectosSGMO[[#All],[IDPROYECTO]:[DEPARTAMENTO]],3,FALSE)</f>
        <v>#REF!</v>
      </c>
      <c r="AR619" t="e">
        <f>VLOOKUP(TCoordinacion[[#This Row],[ID SISTEMA DE INFORMACION]],[1]!ProyectosSGMO[[#All],[IDPROYECTO]:[DEPARTAMENTO]],4,FALSE)</f>
        <v>#REF!</v>
      </c>
      <c r="AS619">
        <v>5510</v>
      </c>
    </row>
    <row r="620" spans="1:45" ht="54" hidden="1" customHeight="1" x14ac:dyDescent="0.3">
      <c r="A620" s="62">
        <v>8911</v>
      </c>
      <c r="B620" s="5" t="s">
        <v>4044</v>
      </c>
      <c r="C620" s="5">
        <v>6</v>
      </c>
      <c r="D620" s="6" t="s">
        <v>1103</v>
      </c>
      <c r="E620" s="7" t="s">
        <v>3885</v>
      </c>
      <c r="F620" s="8" t="s">
        <v>4045</v>
      </c>
      <c r="G620" s="9" t="s">
        <v>65</v>
      </c>
      <c r="H620" s="9" t="s">
        <v>65</v>
      </c>
      <c r="I620" s="10">
        <v>673</v>
      </c>
      <c r="J620" s="11" t="s">
        <v>1718</v>
      </c>
      <c r="K620" s="30" t="s">
        <v>3887</v>
      </c>
      <c r="L620" s="31">
        <v>43588</v>
      </c>
      <c r="M620" s="31">
        <v>44019</v>
      </c>
      <c r="N620" s="32"/>
      <c r="O620" s="32"/>
      <c r="P620" s="20" t="s">
        <v>67</v>
      </c>
      <c r="Q620" s="33">
        <v>1</v>
      </c>
      <c r="R620" s="33">
        <v>1</v>
      </c>
      <c r="S620" s="33">
        <v>0</v>
      </c>
      <c r="T620" s="38"/>
      <c r="U620" s="38"/>
      <c r="V620" s="38">
        <v>44126</v>
      </c>
      <c r="W620" s="38">
        <v>44196</v>
      </c>
      <c r="X620" s="38" t="s">
        <v>68</v>
      </c>
      <c r="Y620" s="38">
        <v>44078</v>
      </c>
      <c r="Z620" s="38">
        <v>44078</v>
      </c>
      <c r="AA620" s="38">
        <v>44120</v>
      </c>
      <c r="AB620" s="38">
        <v>44120</v>
      </c>
      <c r="AC620" s="38">
        <v>44253</v>
      </c>
      <c r="AD620" s="38">
        <v>44253</v>
      </c>
      <c r="AE620" s="20">
        <v>5</v>
      </c>
      <c r="AF620" s="20">
        <v>5</v>
      </c>
      <c r="AG620" s="9" t="s">
        <v>3916</v>
      </c>
      <c r="AH620" s="9" t="s">
        <v>4046</v>
      </c>
      <c r="AI620" s="10" t="s">
        <v>4047</v>
      </c>
      <c r="AJ620" s="46" t="s">
        <v>4048</v>
      </c>
      <c r="AK620" s="47">
        <v>508474577</v>
      </c>
      <c r="AL620" s="47">
        <v>0</v>
      </c>
      <c r="AM620" s="47">
        <v>508474577</v>
      </c>
      <c r="AN620" s="72"/>
      <c r="AO620" s="10" t="s">
        <v>1743</v>
      </c>
      <c r="AP620" s="10" t="s">
        <v>1743</v>
      </c>
      <c r="AQ620" t="e">
        <f>VLOOKUP(TCoordinacion[[#This Row],[ID SISTEMA DE INFORMACION]],[1]!ProyectosSGMO[[#All],[IDPROYECTO]:[DEPARTAMENTO]],3,FALSE)</f>
        <v>#REF!</v>
      </c>
      <c r="AR620" t="e">
        <f>VLOOKUP(TCoordinacion[[#This Row],[ID SISTEMA DE INFORMACION]],[1]!ProyectosSGMO[[#All],[IDPROYECTO]:[DEPARTAMENTO]],4,FALSE)</f>
        <v>#REF!</v>
      </c>
      <c r="AS620">
        <v>8911</v>
      </c>
    </row>
    <row r="621" spans="1:45" ht="54" hidden="1" customHeight="1" x14ac:dyDescent="0.3">
      <c r="A621" s="62">
        <v>7289</v>
      </c>
      <c r="B621" s="5" t="s">
        <v>4049</v>
      </c>
      <c r="C621" s="5">
        <v>6</v>
      </c>
      <c r="D621" s="6" t="s">
        <v>1103</v>
      </c>
      <c r="E621" s="7" t="s">
        <v>3885</v>
      </c>
      <c r="F621" s="8" t="s">
        <v>4050</v>
      </c>
      <c r="G621" s="9" t="s">
        <v>65</v>
      </c>
      <c r="H621" s="9" t="s">
        <v>65</v>
      </c>
      <c r="I621" s="10">
        <v>309</v>
      </c>
      <c r="J621" s="11" t="s">
        <v>1701</v>
      </c>
      <c r="K621" s="30" t="s">
        <v>3860</v>
      </c>
      <c r="L621" s="31">
        <v>43588</v>
      </c>
      <c r="M621" s="31">
        <v>44166</v>
      </c>
      <c r="N621" s="32"/>
      <c r="O621" s="32"/>
      <c r="P621" s="20" t="s">
        <v>67</v>
      </c>
      <c r="Q621" s="33">
        <v>1</v>
      </c>
      <c r="R621" s="33">
        <v>1</v>
      </c>
      <c r="S621" s="33">
        <v>0</v>
      </c>
      <c r="T621" s="38"/>
      <c r="U621" s="38"/>
      <c r="V621" s="38">
        <v>44346</v>
      </c>
      <c r="W621" s="38">
        <v>44561</v>
      </c>
      <c r="X621" s="38" t="s">
        <v>68</v>
      </c>
      <c r="Y621" s="38">
        <v>44238</v>
      </c>
      <c r="Z621" s="38">
        <v>44238</v>
      </c>
      <c r="AA621" s="38">
        <v>44292</v>
      </c>
      <c r="AB621" s="38">
        <v>44292</v>
      </c>
      <c r="AC621" s="38">
        <v>44441</v>
      </c>
      <c r="AD621" s="38">
        <v>44441</v>
      </c>
      <c r="AE621" s="20">
        <v>5</v>
      </c>
      <c r="AF621" s="20">
        <v>5</v>
      </c>
      <c r="AG621" s="9" t="s">
        <v>1138</v>
      </c>
      <c r="AH621" s="9" t="s">
        <v>4051</v>
      </c>
      <c r="AI621" s="10" t="s">
        <v>4052</v>
      </c>
      <c r="AJ621" s="46" t="s">
        <v>4053</v>
      </c>
      <c r="AK621" s="47">
        <v>846459485</v>
      </c>
      <c r="AL621" s="47">
        <v>0</v>
      </c>
      <c r="AM621" s="47">
        <v>846459485</v>
      </c>
      <c r="AN621" s="71">
        <v>847457627</v>
      </c>
      <c r="AO621" s="10" t="s">
        <v>2490</v>
      </c>
      <c r="AP621" s="10" t="s">
        <v>804</v>
      </c>
      <c r="AQ621" t="e">
        <f>VLOOKUP(TCoordinacion[[#This Row],[ID SISTEMA DE INFORMACION]],[1]!ProyectosSGMO[[#All],[IDPROYECTO]:[DEPARTAMENTO]],3,FALSE)</f>
        <v>#REF!</v>
      </c>
      <c r="AR621" t="e">
        <f>VLOOKUP(TCoordinacion[[#This Row],[ID SISTEMA DE INFORMACION]],[1]!ProyectosSGMO[[#All],[IDPROYECTO]:[DEPARTAMENTO]],4,FALSE)</f>
        <v>#REF!</v>
      </c>
      <c r="AS621">
        <v>7289</v>
      </c>
    </row>
    <row r="622" spans="1:45" ht="54" hidden="1" customHeight="1" x14ac:dyDescent="0.3">
      <c r="A622" s="62">
        <v>10056</v>
      </c>
      <c r="B622" s="5" t="s">
        <v>4054</v>
      </c>
      <c r="C622" s="5">
        <v>6</v>
      </c>
      <c r="D622" s="6" t="s">
        <v>1103</v>
      </c>
      <c r="E622" s="7" t="s">
        <v>3885</v>
      </c>
      <c r="F622" s="8" t="s">
        <v>4055</v>
      </c>
      <c r="G622" s="9" t="s">
        <v>51</v>
      </c>
      <c r="H622" s="20" t="s">
        <v>106</v>
      </c>
      <c r="I622" s="10">
        <v>412</v>
      </c>
      <c r="J622" s="11" t="s">
        <v>1718</v>
      </c>
      <c r="K622" s="30" t="s">
        <v>4056</v>
      </c>
      <c r="L622" s="31">
        <v>43588</v>
      </c>
      <c r="M622" s="31">
        <v>43629</v>
      </c>
      <c r="N622" s="32"/>
      <c r="O622" s="32"/>
      <c r="P622" s="20" t="s">
        <v>67</v>
      </c>
      <c r="Q622" s="33">
        <v>1</v>
      </c>
      <c r="R622" s="33">
        <v>1</v>
      </c>
      <c r="S622" s="33">
        <v>0</v>
      </c>
      <c r="T622" s="38"/>
      <c r="U622" s="38"/>
      <c r="V622" s="38">
        <v>44438</v>
      </c>
      <c r="W622" s="38">
        <v>44470</v>
      </c>
      <c r="X622" s="38" t="s">
        <v>68</v>
      </c>
      <c r="Y622" s="38">
        <v>0</v>
      </c>
      <c r="Z622" s="38" t="s">
        <v>2125</v>
      </c>
      <c r="AA622" s="38">
        <v>44160</v>
      </c>
      <c r="AB622" s="38">
        <v>44160</v>
      </c>
      <c r="AC622" s="38">
        <v>44470</v>
      </c>
      <c r="AD622" s="38">
        <v>44470</v>
      </c>
      <c r="AE622" s="20">
        <v>6</v>
      </c>
      <c r="AF622" s="20">
        <v>10</v>
      </c>
      <c r="AG622" s="9" t="s">
        <v>4057</v>
      </c>
      <c r="AH622" s="9" t="s">
        <v>4058</v>
      </c>
      <c r="AI622" s="10" t="s">
        <v>4059</v>
      </c>
      <c r="AJ622" s="46" t="s">
        <v>4060</v>
      </c>
      <c r="AK622" s="47">
        <v>4674846576</v>
      </c>
      <c r="AL622" s="47">
        <v>0</v>
      </c>
      <c r="AM622" s="47">
        <v>4674846576</v>
      </c>
      <c r="AN622" s="71">
        <v>4675215327</v>
      </c>
      <c r="AO622" s="10" t="s">
        <v>2490</v>
      </c>
      <c r="AP622" s="10" t="s">
        <v>804</v>
      </c>
      <c r="AQ622" t="e">
        <f>VLOOKUP(TCoordinacion[[#This Row],[ID SISTEMA DE INFORMACION]],[1]!ProyectosSGMO[[#All],[IDPROYECTO]:[DEPARTAMENTO]],3,FALSE)</f>
        <v>#REF!</v>
      </c>
      <c r="AR622" t="e">
        <f>VLOOKUP(TCoordinacion[[#This Row],[ID SISTEMA DE INFORMACION]],[1]!ProyectosSGMO[[#All],[IDPROYECTO]:[DEPARTAMENTO]],4,FALSE)</f>
        <v>#REF!</v>
      </c>
      <c r="AS622">
        <v>10056</v>
      </c>
    </row>
    <row r="623" spans="1:45" ht="54" hidden="1" customHeight="1" x14ac:dyDescent="0.3">
      <c r="A623" s="62">
        <v>10037</v>
      </c>
      <c r="B623" s="5" t="s">
        <v>4061</v>
      </c>
      <c r="C623" s="5">
        <v>6</v>
      </c>
      <c r="D623" s="6" t="s">
        <v>1103</v>
      </c>
      <c r="E623" s="7" t="s">
        <v>3885</v>
      </c>
      <c r="F623" s="8" t="s">
        <v>4055</v>
      </c>
      <c r="G623" s="9" t="s">
        <v>51</v>
      </c>
      <c r="H623" s="20" t="s">
        <v>1754</v>
      </c>
      <c r="I623" s="10">
        <v>413</v>
      </c>
      <c r="J623" s="11" t="s">
        <v>1718</v>
      </c>
      <c r="K623" s="30" t="s">
        <v>4062</v>
      </c>
      <c r="L623" s="31">
        <v>43595</v>
      </c>
      <c r="M623" s="31">
        <v>43612</v>
      </c>
      <c r="N623" s="32"/>
      <c r="O623" s="32"/>
      <c r="P623" s="20" t="s">
        <v>67</v>
      </c>
      <c r="Q623" s="33">
        <v>1</v>
      </c>
      <c r="R623" s="33">
        <v>1</v>
      </c>
      <c r="S623" s="33">
        <v>0</v>
      </c>
      <c r="T623" s="38"/>
      <c r="U623" s="38"/>
      <c r="V623" s="38">
        <v>43860</v>
      </c>
      <c r="W623" s="38">
        <v>44196</v>
      </c>
      <c r="X623" s="38" t="s">
        <v>68</v>
      </c>
      <c r="Y623" s="38">
        <v>0</v>
      </c>
      <c r="Z623" s="38" t="s">
        <v>4063</v>
      </c>
      <c r="AA623" s="38">
        <v>0</v>
      </c>
      <c r="AB623" s="38" t="s">
        <v>4064</v>
      </c>
      <c r="AC623" s="38">
        <v>0</v>
      </c>
      <c r="AD623" s="38">
        <v>44012</v>
      </c>
      <c r="AE623" s="20">
        <v>4</v>
      </c>
      <c r="AF623" s="20">
        <v>7</v>
      </c>
      <c r="AG623" s="9" t="s">
        <v>1138</v>
      </c>
      <c r="AH623" s="9" t="s">
        <v>4065</v>
      </c>
      <c r="AI623" s="10" t="s">
        <v>4066</v>
      </c>
      <c r="AJ623" s="46" t="s">
        <v>4067</v>
      </c>
      <c r="AK623" s="47">
        <v>646765449</v>
      </c>
      <c r="AL623" s="47">
        <v>149234967</v>
      </c>
      <c r="AM623" s="47">
        <v>796000416</v>
      </c>
      <c r="AN623" s="72"/>
      <c r="AO623" s="10" t="s">
        <v>1743</v>
      </c>
      <c r="AP623" s="10" t="s">
        <v>1743</v>
      </c>
      <c r="AQ623" t="e">
        <f>VLOOKUP(TCoordinacion[[#This Row],[ID SISTEMA DE INFORMACION]],[1]!ProyectosSGMO[[#All],[IDPROYECTO]:[DEPARTAMENTO]],3,FALSE)</f>
        <v>#REF!</v>
      </c>
      <c r="AR623" t="e">
        <f>VLOOKUP(TCoordinacion[[#This Row],[ID SISTEMA DE INFORMACION]],[1]!ProyectosSGMO[[#All],[IDPROYECTO]:[DEPARTAMENTO]],4,FALSE)</f>
        <v>#REF!</v>
      </c>
      <c r="AS623">
        <v>10037</v>
      </c>
    </row>
    <row r="624" spans="1:45" ht="54" hidden="1" customHeight="1" x14ac:dyDescent="0.3">
      <c r="A624" s="62">
        <v>10038</v>
      </c>
      <c r="B624" s="5" t="s">
        <v>4068</v>
      </c>
      <c r="C624" s="5">
        <v>6</v>
      </c>
      <c r="D624" s="6" t="s">
        <v>1103</v>
      </c>
      <c r="E624" s="7" t="s">
        <v>3885</v>
      </c>
      <c r="F624" s="8" t="s">
        <v>4055</v>
      </c>
      <c r="G624" s="9" t="s">
        <v>51</v>
      </c>
      <c r="H624" s="20" t="s">
        <v>1754</v>
      </c>
      <c r="I624" s="10">
        <v>421</v>
      </c>
      <c r="J624" s="11" t="s">
        <v>1718</v>
      </c>
      <c r="K624" s="30" t="s">
        <v>4069</v>
      </c>
      <c r="L624" s="31">
        <v>43595</v>
      </c>
      <c r="M624" s="31">
        <v>43612</v>
      </c>
      <c r="N624" s="32"/>
      <c r="O624" s="32"/>
      <c r="P624" s="20" t="s">
        <v>67</v>
      </c>
      <c r="Q624" s="33">
        <v>1</v>
      </c>
      <c r="R624" s="33">
        <v>1</v>
      </c>
      <c r="S624" s="33">
        <v>0</v>
      </c>
      <c r="T624" s="38"/>
      <c r="U624" s="38"/>
      <c r="V624" s="38">
        <v>43860</v>
      </c>
      <c r="W624" s="38">
        <v>44196</v>
      </c>
      <c r="X624" s="38" t="s">
        <v>68</v>
      </c>
      <c r="Y624" s="38">
        <v>0</v>
      </c>
      <c r="Z624" s="38" t="s">
        <v>4070</v>
      </c>
      <c r="AA624" s="38">
        <v>0</v>
      </c>
      <c r="AB624" s="38">
        <v>43760</v>
      </c>
      <c r="AC624" s="38">
        <v>0</v>
      </c>
      <c r="AD624" s="38">
        <v>44182</v>
      </c>
      <c r="AE624" s="20">
        <v>4</v>
      </c>
      <c r="AF624" s="20">
        <v>7</v>
      </c>
      <c r="AG624" s="9" t="s">
        <v>1138</v>
      </c>
      <c r="AH624" s="9" t="s">
        <v>4071</v>
      </c>
      <c r="AI624" s="10" t="s">
        <v>4072</v>
      </c>
      <c r="AJ624" s="46" t="s">
        <v>4073</v>
      </c>
      <c r="AK624" s="47">
        <v>553129421</v>
      </c>
      <c r="AL624" s="47">
        <v>82078960</v>
      </c>
      <c r="AM624" s="47">
        <v>635208381</v>
      </c>
      <c r="AN624" s="72"/>
      <c r="AO624" s="10" t="s">
        <v>1751</v>
      </c>
      <c r="AP624" s="10" t="s">
        <v>1751</v>
      </c>
      <c r="AQ624" t="e">
        <f>VLOOKUP(TCoordinacion[[#This Row],[ID SISTEMA DE INFORMACION]],[1]!ProyectosSGMO[[#All],[IDPROYECTO]:[DEPARTAMENTO]],3,FALSE)</f>
        <v>#REF!</v>
      </c>
      <c r="AR624" t="e">
        <f>VLOOKUP(TCoordinacion[[#This Row],[ID SISTEMA DE INFORMACION]],[1]!ProyectosSGMO[[#All],[IDPROYECTO]:[DEPARTAMENTO]],4,FALSE)</f>
        <v>#REF!</v>
      </c>
      <c r="AS624">
        <v>10038</v>
      </c>
    </row>
    <row r="625" spans="1:45" ht="54" hidden="1" customHeight="1" x14ac:dyDescent="0.3">
      <c r="A625" s="62">
        <v>9282</v>
      </c>
      <c r="B625" s="5" t="s">
        <v>4074</v>
      </c>
      <c r="C625" s="5">
        <v>6</v>
      </c>
      <c r="D625" s="6" t="s">
        <v>1103</v>
      </c>
      <c r="E625" s="7" t="s">
        <v>3885</v>
      </c>
      <c r="F625" s="8" t="s">
        <v>4075</v>
      </c>
      <c r="G625" s="9" t="s">
        <v>51</v>
      </c>
      <c r="H625" s="20" t="s">
        <v>106</v>
      </c>
      <c r="I625" s="10">
        <v>632</v>
      </c>
      <c r="J625" s="11" t="s">
        <v>1718</v>
      </c>
      <c r="K625" s="30" t="s">
        <v>4076</v>
      </c>
      <c r="L625" s="31">
        <v>43588</v>
      </c>
      <c r="M625" s="31">
        <v>43628</v>
      </c>
      <c r="N625" s="32"/>
      <c r="O625" s="32"/>
      <c r="P625" s="20" t="s">
        <v>67</v>
      </c>
      <c r="Q625" s="33">
        <v>1</v>
      </c>
      <c r="R625" s="33">
        <v>1</v>
      </c>
      <c r="S625" s="33">
        <v>0</v>
      </c>
      <c r="T625" s="38"/>
      <c r="U625" s="38"/>
      <c r="V625" s="38">
        <v>43822</v>
      </c>
      <c r="W625" s="38">
        <v>43830</v>
      </c>
      <c r="X625" s="38" t="s">
        <v>68</v>
      </c>
      <c r="Y625" s="38">
        <v>0</v>
      </c>
      <c r="Z625" s="38">
        <v>43669</v>
      </c>
      <c r="AA625" s="38">
        <v>0</v>
      </c>
      <c r="AB625" s="38" t="s">
        <v>4005</v>
      </c>
      <c r="AC625" s="38">
        <v>0</v>
      </c>
      <c r="AD625" s="38">
        <v>43978</v>
      </c>
      <c r="AE625" s="20">
        <v>8</v>
      </c>
      <c r="AF625" s="20">
        <v>6</v>
      </c>
      <c r="AG625" s="9" t="s">
        <v>1138</v>
      </c>
      <c r="AH625" s="9" t="s">
        <v>4077</v>
      </c>
      <c r="AI625" s="10" t="s">
        <v>4078</v>
      </c>
      <c r="AJ625" s="46" t="s">
        <v>4079</v>
      </c>
      <c r="AK625" s="47">
        <v>892726959.63</v>
      </c>
      <c r="AL625" s="47">
        <v>0</v>
      </c>
      <c r="AM625" s="47">
        <v>892726959.63</v>
      </c>
      <c r="AN625" s="47"/>
      <c r="AO625" s="10" t="s">
        <v>1743</v>
      </c>
      <c r="AP625" s="10" t="s">
        <v>1743</v>
      </c>
      <c r="AQ625" t="e">
        <f>VLOOKUP(TCoordinacion[[#This Row],[ID SISTEMA DE INFORMACION]],[1]!ProyectosSGMO[[#All],[IDPROYECTO]:[DEPARTAMENTO]],3,FALSE)</f>
        <v>#REF!</v>
      </c>
      <c r="AR625" t="e">
        <f>VLOOKUP(TCoordinacion[[#This Row],[ID SISTEMA DE INFORMACION]],[1]!ProyectosSGMO[[#All],[IDPROYECTO]:[DEPARTAMENTO]],4,FALSE)</f>
        <v>#REF!</v>
      </c>
      <c r="AS625">
        <v>9282</v>
      </c>
    </row>
    <row r="626" spans="1:45" ht="54" hidden="1" customHeight="1" x14ac:dyDescent="0.3">
      <c r="A626" s="63">
        <v>3386</v>
      </c>
      <c r="B626" s="5" t="s">
        <v>4080</v>
      </c>
      <c r="C626" s="5">
        <v>6</v>
      </c>
      <c r="D626" s="6" t="s">
        <v>1103</v>
      </c>
      <c r="E626" s="7" t="s">
        <v>3885</v>
      </c>
      <c r="F626" s="8" t="s">
        <v>4075</v>
      </c>
      <c r="G626" s="9" t="s">
        <v>51</v>
      </c>
      <c r="H626" s="20" t="s">
        <v>1717</v>
      </c>
      <c r="I626" s="10">
        <v>642</v>
      </c>
      <c r="J626" s="11" t="s">
        <v>1718</v>
      </c>
      <c r="K626" s="30" t="s">
        <v>4081</v>
      </c>
      <c r="L626" s="31">
        <v>43588</v>
      </c>
      <c r="M626" s="31">
        <v>43605</v>
      </c>
      <c r="N626" s="32"/>
      <c r="O626" s="32"/>
      <c r="P626" s="20" t="s">
        <v>67</v>
      </c>
      <c r="Q626" s="33">
        <v>1</v>
      </c>
      <c r="R626" s="33">
        <v>1</v>
      </c>
      <c r="S626" s="33">
        <v>0</v>
      </c>
      <c r="T626" s="38"/>
      <c r="U626" s="38"/>
      <c r="V626" s="38">
        <v>43782</v>
      </c>
      <c r="W626" s="38">
        <v>44196</v>
      </c>
      <c r="X626" s="38" t="s">
        <v>68</v>
      </c>
      <c r="Y626" s="38">
        <v>0</v>
      </c>
      <c r="Z626" s="38">
        <v>43635</v>
      </c>
      <c r="AA626" s="38">
        <v>0</v>
      </c>
      <c r="AB626" s="38" t="s">
        <v>3977</v>
      </c>
      <c r="AC626" s="38">
        <v>0</v>
      </c>
      <c r="AD626" s="38">
        <v>43900</v>
      </c>
      <c r="AE626" s="20">
        <v>3</v>
      </c>
      <c r="AF626" s="20">
        <v>6</v>
      </c>
      <c r="AG626" s="9" t="s">
        <v>1138</v>
      </c>
      <c r="AH626" s="9" t="s">
        <v>4082</v>
      </c>
      <c r="AI626" s="10" t="s">
        <v>4083</v>
      </c>
      <c r="AJ626" s="46" t="s">
        <v>4084</v>
      </c>
      <c r="AK626" s="47">
        <v>406467391</v>
      </c>
      <c r="AL626" s="47">
        <v>0</v>
      </c>
      <c r="AM626" s="47">
        <v>406467391</v>
      </c>
      <c r="AN626" s="72"/>
      <c r="AO626" s="10" t="s">
        <v>1743</v>
      </c>
      <c r="AP626" s="10" t="s">
        <v>1743</v>
      </c>
      <c r="AQ626" t="e">
        <f>VLOOKUP(TCoordinacion[[#This Row],[ID SISTEMA DE INFORMACION]],[1]!ProyectosSGMO[[#All],[IDPROYECTO]:[DEPARTAMENTO]],3,FALSE)</f>
        <v>#REF!</v>
      </c>
      <c r="AR626" t="e">
        <f>VLOOKUP(TCoordinacion[[#This Row],[ID SISTEMA DE INFORMACION]],[1]!ProyectosSGMO[[#All],[IDPROYECTO]:[DEPARTAMENTO]],4,FALSE)</f>
        <v>#REF!</v>
      </c>
      <c r="AS626">
        <v>3386</v>
      </c>
    </row>
    <row r="627" spans="1:45" ht="54" hidden="1" customHeight="1" x14ac:dyDescent="0.3">
      <c r="A627" s="62">
        <v>10057</v>
      </c>
      <c r="B627" s="5" t="s">
        <v>4085</v>
      </c>
      <c r="C627" s="5">
        <v>6</v>
      </c>
      <c r="D627" s="6" t="s">
        <v>1103</v>
      </c>
      <c r="E627" s="7" t="s">
        <v>3885</v>
      </c>
      <c r="F627" s="8" t="s">
        <v>4075</v>
      </c>
      <c r="G627" s="9" t="s">
        <v>51</v>
      </c>
      <c r="H627" s="20" t="s">
        <v>106</v>
      </c>
      <c r="I627" s="10">
        <v>682</v>
      </c>
      <c r="J627" s="11" t="s">
        <v>1718</v>
      </c>
      <c r="K627" s="30" t="s">
        <v>4086</v>
      </c>
      <c r="L627" s="31">
        <v>43588</v>
      </c>
      <c r="M627" s="31">
        <v>43598</v>
      </c>
      <c r="N627" s="32"/>
      <c r="O627" s="32"/>
      <c r="P627" s="20" t="s">
        <v>67</v>
      </c>
      <c r="Q627" s="33">
        <v>1</v>
      </c>
      <c r="R627" s="33">
        <v>1</v>
      </c>
      <c r="S627" s="33">
        <v>0</v>
      </c>
      <c r="T627" s="38"/>
      <c r="U627" s="38"/>
      <c r="V627" s="38">
        <v>43990</v>
      </c>
      <c r="W627" s="38">
        <v>44196</v>
      </c>
      <c r="X627" s="38" t="s">
        <v>68</v>
      </c>
      <c r="Y627" s="38">
        <v>0</v>
      </c>
      <c r="Z627" s="38" t="s">
        <v>4087</v>
      </c>
      <c r="AA627" s="38">
        <v>0</v>
      </c>
      <c r="AB627" s="38">
        <v>43774</v>
      </c>
      <c r="AC627" s="38">
        <v>44039</v>
      </c>
      <c r="AD627" s="38">
        <v>44039</v>
      </c>
      <c r="AE627" s="20">
        <v>12</v>
      </c>
      <c r="AF627" s="20">
        <v>12</v>
      </c>
      <c r="AG627" s="9" t="s">
        <v>1138</v>
      </c>
      <c r="AH627" s="9" t="s">
        <v>4088</v>
      </c>
      <c r="AI627" s="10" t="s">
        <v>4089</v>
      </c>
      <c r="AJ627" s="46" t="s">
        <v>4090</v>
      </c>
      <c r="AK627" s="47">
        <v>3080195622</v>
      </c>
      <c r="AL627" s="47">
        <v>275352450</v>
      </c>
      <c r="AM627" s="47">
        <v>3355548072</v>
      </c>
      <c r="AN627" s="72"/>
      <c r="AO627" s="10" t="s">
        <v>1743</v>
      </c>
      <c r="AP627" s="10" t="s">
        <v>1743</v>
      </c>
      <c r="AQ627" t="e">
        <f>VLOOKUP(TCoordinacion[[#This Row],[ID SISTEMA DE INFORMACION]],[1]!ProyectosSGMO[[#All],[IDPROYECTO]:[DEPARTAMENTO]],3,FALSE)</f>
        <v>#REF!</v>
      </c>
      <c r="AR627" t="e">
        <f>VLOOKUP(TCoordinacion[[#This Row],[ID SISTEMA DE INFORMACION]],[1]!ProyectosSGMO[[#All],[IDPROYECTO]:[DEPARTAMENTO]],4,FALSE)</f>
        <v>#REF!</v>
      </c>
      <c r="AS627">
        <v>10057</v>
      </c>
    </row>
    <row r="628" spans="1:45" ht="54" hidden="1" customHeight="1" x14ac:dyDescent="0.3">
      <c r="A628" s="63">
        <v>9764</v>
      </c>
      <c r="B628" s="5" t="s">
        <v>4091</v>
      </c>
      <c r="C628" s="5">
        <v>6</v>
      </c>
      <c r="D628" s="6" t="s">
        <v>1103</v>
      </c>
      <c r="E628" s="7" t="s">
        <v>3885</v>
      </c>
      <c r="F628" s="8" t="s">
        <v>4075</v>
      </c>
      <c r="G628" s="9" t="s">
        <v>51</v>
      </c>
      <c r="H628" s="20" t="s">
        <v>1754</v>
      </c>
      <c r="I628" s="10">
        <v>701</v>
      </c>
      <c r="J628" s="11" t="s">
        <v>1718</v>
      </c>
      <c r="K628" s="30" t="s">
        <v>4092</v>
      </c>
      <c r="L628" s="31">
        <v>43588</v>
      </c>
      <c r="M628" s="31">
        <v>43598</v>
      </c>
      <c r="N628" s="32"/>
      <c r="O628" s="32"/>
      <c r="P628" s="20" t="s">
        <v>67</v>
      </c>
      <c r="Q628" s="33">
        <v>1</v>
      </c>
      <c r="R628" s="33">
        <v>1</v>
      </c>
      <c r="S628" s="33">
        <v>0</v>
      </c>
      <c r="T628" s="38"/>
      <c r="U628" s="38"/>
      <c r="V628" s="38">
        <v>44022</v>
      </c>
      <c r="W628" s="38">
        <v>44196</v>
      </c>
      <c r="X628" s="38" t="s">
        <v>68</v>
      </c>
      <c r="Y628" s="38">
        <v>0</v>
      </c>
      <c r="Z628" s="38" t="s">
        <v>4093</v>
      </c>
      <c r="AA628" s="38">
        <v>0</v>
      </c>
      <c r="AB628" s="38">
        <v>44068</v>
      </c>
      <c r="AC628" s="38">
        <v>0</v>
      </c>
      <c r="AD628" s="38">
        <v>44068</v>
      </c>
      <c r="AE628" s="20">
        <v>5</v>
      </c>
      <c r="AF628" s="20">
        <v>11</v>
      </c>
      <c r="AG628" s="9" t="s">
        <v>1138</v>
      </c>
      <c r="AH628" s="9" t="s">
        <v>4094</v>
      </c>
      <c r="AI628" s="10" t="s">
        <v>4095</v>
      </c>
      <c r="AJ628" s="46" t="s">
        <v>4096</v>
      </c>
      <c r="AK628" s="47">
        <v>2187229404</v>
      </c>
      <c r="AL628" s="47">
        <v>251055755</v>
      </c>
      <c r="AM628" s="47">
        <v>2438285159</v>
      </c>
      <c r="AN628" s="47"/>
      <c r="AO628" s="10" t="s">
        <v>1743</v>
      </c>
      <c r="AP628" s="10" t="s">
        <v>1743</v>
      </c>
      <c r="AQ628" t="e">
        <f>VLOOKUP(TCoordinacion[[#This Row],[ID SISTEMA DE INFORMACION]],[1]!ProyectosSGMO[[#All],[IDPROYECTO]:[DEPARTAMENTO]],3,FALSE)</f>
        <v>#REF!</v>
      </c>
      <c r="AR628" t="e">
        <f>VLOOKUP(TCoordinacion[[#This Row],[ID SISTEMA DE INFORMACION]],[1]!ProyectosSGMO[[#All],[IDPROYECTO]:[DEPARTAMENTO]],4,FALSE)</f>
        <v>#REF!</v>
      </c>
      <c r="AS628">
        <v>9764</v>
      </c>
    </row>
    <row r="629" spans="1:45" ht="54" hidden="1" customHeight="1" x14ac:dyDescent="0.3">
      <c r="A629" s="63">
        <v>6814</v>
      </c>
      <c r="B629" s="5" t="s">
        <v>4097</v>
      </c>
      <c r="C629" s="5">
        <v>6</v>
      </c>
      <c r="D629" s="6" t="s">
        <v>1103</v>
      </c>
      <c r="E629" s="7" t="s">
        <v>3885</v>
      </c>
      <c r="F629" s="8" t="s">
        <v>4098</v>
      </c>
      <c r="G629" s="9" t="s">
        <v>51</v>
      </c>
      <c r="H629" s="20" t="s">
        <v>106</v>
      </c>
      <c r="I629" s="10">
        <v>667</v>
      </c>
      <c r="J629" s="11" t="s">
        <v>1718</v>
      </c>
      <c r="K629" s="30" t="s">
        <v>4099</v>
      </c>
      <c r="L629" s="31">
        <v>43595</v>
      </c>
      <c r="M629" s="31">
        <v>43605</v>
      </c>
      <c r="N629" s="32"/>
      <c r="O629" s="32"/>
      <c r="P629" s="20" t="s">
        <v>67</v>
      </c>
      <c r="Q629" s="33">
        <v>1</v>
      </c>
      <c r="R629" s="33">
        <v>1</v>
      </c>
      <c r="S629" s="33">
        <v>0</v>
      </c>
      <c r="T629" s="38"/>
      <c r="U629" s="38"/>
      <c r="V629" s="38">
        <v>43818</v>
      </c>
      <c r="W629" s="38">
        <v>43830</v>
      </c>
      <c r="X629" s="38" t="s">
        <v>68</v>
      </c>
      <c r="Y629" s="38">
        <v>0</v>
      </c>
      <c r="Z629" s="38" t="s">
        <v>4100</v>
      </c>
      <c r="AA629" s="38">
        <v>0</v>
      </c>
      <c r="AB629" s="38" t="s">
        <v>4101</v>
      </c>
      <c r="AC629" s="38">
        <v>0</v>
      </c>
      <c r="AD629" s="38">
        <v>44000</v>
      </c>
      <c r="AE629" s="20">
        <v>6</v>
      </c>
      <c r="AF629" s="20">
        <v>7</v>
      </c>
      <c r="AG629" s="9" t="s">
        <v>1138</v>
      </c>
      <c r="AH629" s="9" t="s">
        <v>4102</v>
      </c>
      <c r="AI629" s="10" t="s">
        <v>4103</v>
      </c>
      <c r="AJ629" s="46" t="s">
        <v>4104</v>
      </c>
      <c r="AK629" s="47">
        <v>1975071496</v>
      </c>
      <c r="AL629" s="47">
        <v>0</v>
      </c>
      <c r="AM629" s="47">
        <v>1975071496</v>
      </c>
      <c r="AN629" s="72"/>
      <c r="AO629" s="10" t="s">
        <v>1743</v>
      </c>
      <c r="AP629" s="10" t="s">
        <v>1743</v>
      </c>
      <c r="AQ629" t="e">
        <f>VLOOKUP(TCoordinacion[[#This Row],[ID SISTEMA DE INFORMACION]],[1]!ProyectosSGMO[[#All],[IDPROYECTO]:[DEPARTAMENTO]],3,FALSE)</f>
        <v>#REF!</v>
      </c>
      <c r="AR629" t="e">
        <f>VLOOKUP(TCoordinacion[[#This Row],[ID SISTEMA DE INFORMACION]],[1]!ProyectosSGMO[[#All],[IDPROYECTO]:[DEPARTAMENTO]],4,FALSE)</f>
        <v>#REF!</v>
      </c>
      <c r="AS629">
        <v>6814</v>
      </c>
    </row>
    <row r="630" spans="1:45" ht="54" hidden="1" customHeight="1" x14ac:dyDescent="0.3">
      <c r="A630" s="63">
        <v>8122</v>
      </c>
      <c r="B630" s="5" t="s">
        <v>4105</v>
      </c>
      <c r="C630" s="5">
        <v>6</v>
      </c>
      <c r="D630" s="6" t="s">
        <v>1103</v>
      </c>
      <c r="E630" s="7" t="s">
        <v>3885</v>
      </c>
      <c r="F630" s="8" t="s">
        <v>4106</v>
      </c>
      <c r="G630" s="9" t="s">
        <v>51</v>
      </c>
      <c r="H630" s="20" t="s">
        <v>106</v>
      </c>
      <c r="I630" s="10">
        <v>585</v>
      </c>
      <c r="J630" s="11" t="s">
        <v>1718</v>
      </c>
      <c r="K630" s="30" t="s">
        <v>4107</v>
      </c>
      <c r="L630" s="31">
        <v>43571</v>
      </c>
      <c r="M630" s="31">
        <v>43591</v>
      </c>
      <c r="N630" s="32"/>
      <c r="O630" s="32"/>
      <c r="P630" s="20" t="s">
        <v>67</v>
      </c>
      <c r="Q630" s="33">
        <v>1</v>
      </c>
      <c r="R630" s="33">
        <v>1</v>
      </c>
      <c r="S630" s="33">
        <v>0</v>
      </c>
      <c r="T630" s="38"/>
      <c r="U630" s="38"/>
      <c r="V630" s="38">
        <v>43820</v>
      </c>
      <c r="W630" s="38">
        <v>44196</v>
      </c>
      <c r="X630" s="38" t="s">
        <v>68</v>
      </c>
      <c r="Y630" s="38">
        <v>0</v>
      </c>
      <c r="Z630" s="38" t="s">
        <v>4108</v>
      </c>
      <c r="AA630" s="38">
        <v>0</v>
      </c>
      <c r="AB630" s="38" t="s">
        <v>4109</v>
      </c>
      <c r="AC630" s="38">
        <v>0</v>
      </c>
      <c r="AD630" s="38">
        <v>43993</v>
      </c>
      <c r="AE630" s="20">
        <v>9</v>
      </c>
      <c r="AF630" s="20">
        <v>7.5</v>
      </c>
      <c r="AG630" s="9" t="s">
        <v>1138</v>
      </c>
      <c r="AH630" s="9" t="s">
        <v>4102</v>
      </c>
      <c r="AI630" s="10" t="s">
        <v>4110</v>
      </c>
      <c r="AJ630" s="46">
        <v>0</v>
      </c>
      <c r="AK630" s="47">
        <v>1868890646</v>
      </c>
      <c r="AL630" s="47">
        <v>0</v>
      </c>
      <c r="AM630" s="47">
        <v>1868890646</v>
      </c>
      <c r="AN630" s="47"/>
      <c r="AO630" s="10" t="s">
        <v>1743</v>
      </c>
      <c r="AP630" s="10" t="s">
        <v>1743</v>
      </c>
      <c r="AQ630" t="e">
        <f>VLOOKUP(TCoordinacion[[#This Row],[ID SISTEMA DE INFORMACION]],[1]!ProyectosSGMO[[#All],[IDPROYECTO]:[DEPARTAMENTO]],3,FALSE)</f>
        <v>#REF!</v>
      </c>
      <c r="AR630" t="e">
        <f>VLOOKUP(TCoordinacion[[#This Row],[ID SISTEMA DE INFORMACION]],[1]!ProyectosSGMO[[#All],[IDPROYECTO]:[DEPARTAMENTO]],4,FALSE)</f>
        <v>#REF!</v>
      </c>
      <c r="AS630">
        <v>8122</v>
      </c>
    </row>
    <row r="631" spans="1:45" ht="54" hidden="1" customHeight="1" x14ac:dyDescent="0.3">
      <c r="A631" s="62">
        <v>9278</v>
      </c>
      <c r="B631" s="5" t="s">
        <v>4111</v>
      </c>
      <c r="C631" s="5">
        <v>6</v>
      </c>
      <c r="D631" s="6" t="s">
        <v>1103</v>
      </c>
      <c r="E631" s="7" t="s">
        <v>3885</v>
      </c>
      <c r="F631" s="8" t="s">
        <v>4112</v>
      </c>
      <c r="G631" s="9" t="s">
        <v>51</v>
      </c>
      <c r="H631" s="20" t="s">
        <v>106</v>
      </c>
      <c r="I631" s="10">
        <v>432</v>
      </c>
      <c r="J631" s="11" t="s">
        <v>1718</v>
      </c>
      <c r="K631" s="30" t="s">
        <v>4113</v>
      </c>
      <c r="L631" s="31">
        <v>43595</v>
      </c>
      <c r="M631" s="31">
        <v>43598</v>
      </c>
      <c r="N631" s="32"/>
      <c r="O631" s="32"/>
      <c r="P631" s="20" t="s">
        <v>67</v>
      </c>
      <c r="Q631" s="33">
        <v>1</v>
      </c>
      <c r="R631" s="33">
        <v>1</v>
      </c>
      <c r="S631" s="33">
        <v>0</v>
      </c>
      <c r="T631" s="38"/>
      <c r="U631" s="38"/>
      <c r="V631" s="38">
        <v>43769</v>
      </c>
      <c r="W631" s="38">
        <v>44196</v>
      </c>
      <c r="X631" s="38" t="s">
        <v>68</v>
      </c>
      <c r="Y631" s="38">
        <v>0</v>
      </c>
      <c r="Z631" s="38">
        <v>43656</v>
      </c>
      <c r="AA631" s="38">
        <v>0</v>
      </c>
      <c r="AB631" s="38" t="s">
        <v>4114</v>
      </c>
      <c r="AC631" s="38">
        <v>44041</v>
      </c>
      <c r="AD631" s="38">
        <v>44041</v>
      </c>
      <c r="AE631" s="20">
        <v>4</v>
      </c>
      <c r="AF631" s="20">
        <v>5.5</v>
      </c>
      <c r="AG631" s="9" t="s">
        <v>4115</v>
      </c>
      <c r="AH631" s="9" t="s">
        <v>4116</v>
      </c>
      <c r="AI631" s="10" t="s">
        <v>4117</v>
      </c>
      <c r="AJ631" s="46" t="s">
        <v>4118</v>
      </c>
      <c r="AK631" s="47">
        <v>465838706</v>
      </c>
      <c r="AL631" s="47">
        <v>0</v>
      </c>
      <c r="AM631" s="47">
        <v>465838706</v>
      </c>
      <c r="AN631" s="72"/>
      <c r="AO631" s="10" t="s">
        <v>1743</v>
      </c>
      <c r="AP631" s="10" t="s">
        <v>1743</v>
      </c>
      <c r="AQ631" t="e">
        <f>VLOOKUP(TCoordinacion[[#This Row],[ID SISTEMA DE INFORMACION]],[1]!ProyectosSGMO[[#All],[IDPROYECTO]:[DEPARTAMENTO]],3,FALSE)</f>
        <v>#REF!</v>
      </c>
      <c r="AR631" t="e">
        <f>VLOOKUP(TCoordinacion[[#This Row],[ID SISTEMA DE INFORMACION]],[1]!ProyectosSGMO[[#All],[IDPROYECTO]:[DEPARTAMENTO]],4,FALSE)</f>
        <v>#REF!</v>
      </c>
      <c r="AS631">
        <v>9278</v>
      </c>
    </row>
    <row r="632" spans="1:45" ht="54" hidden="1" customHeight="1" x14ac:dyDescent="0.3">
      <c r="A632" s="62">
        <v>8089</v>
      </c>
      <c r="B632" s="5" t="s">
        <v>4119</v>
      </c>
      <c r="C632" s="5">
        <v>6</v>
      </c>
      <c r="D632" s="6" t="s">
        <v>1103</v>
      </c>
      <c r="E632" s="7" t="s">
        <v>3885</v>
      </c>
      <c r="F632" s="8" t="s">
        <v>4120</v>
      </c>
      <c r="G632" s="9" t="s">
        <v>51</v>
      </c>
      <c r="H632" s="20" t="s">
        <v>106</v>
      </c>
      <c r="I632" s="10">
        <v>602</v>
      </c>
      <c r="J632" s="11" t="s">
        <v>1718</v>
      </c>
      <c r="K632" s="30" t="s">
        <v>4121</v>
      </c>
      <c r="L632" s="31">
        <v>43595</v>
      </c>
      <c r="M632" s="31">
        <v>43599</v>
      </c>
      <c r="N632" s="32"/>
      <c r="O632" s="32"/>
      <c r="P632" s="20" t="s">
        <v>67</v>
      </c>
      <c r="Q632" s="33">
        <v>1</v>
      </c>
      <c r="R632" s="33">
        <v>1</v>
      </c>
      <c r="S632" s="33">
        <v>0</v>
      </c>
      <c r="T632" s="38"/>
      <c r="U632" s="38"/>
      <c r="V632" s="38">
        <v>44071</v>
      </c>
      <c r="W632" s="38">
        <v>44378</v>
      </c>
      <c r="X632" s="38" t="s">
        <v>68</v>
      </c>
      <c r="Y632" s="38">
        <v>0</v>
      </c>
      <c r="Z632" s="38" t="s">
        <v>4122</v>
      </c>
      <c r="AA632" s="38">
        <v>0</v>
      </c>
      <c r="AB632" s="38">
        <v>43798</v>
      </c>
      <c r="AC632" s="38">
        <v>44368</v>
      </c>
      <c r="AD632" s="38">
        <v>44368</v>
      </c>
      <c r="AE632" s="20">
        <v>6</v>
      </c>
      <c r="AF632" s="20">
        <v>7.5</v>
      </c>
      <c r="AG632" s="9" t="s">
        <v>3969</v>
      </c>
      <c r="AH632" s="9" t="s">
        <v>4123</v>
      </c>
      <c r="AI632" s="10" t="s">
        <v>4124</v>
      </c>
      <c r="AJ632" s="46" t="s">
        <v>4125</v>
      </c>
      <c r="AK632" s="47">
        <v>1782381886</v>
      </c>
      <c r="AL632" s="47">
        <v>0</v>
      </c>
      <c r="AM632" s="47">
        <v>1782381886</v>
      </c>
      <c r="AN632" s="72"/>
      <c r="AO632" s="10" t="s">
        <v>1743</v>
      </c>
      <c r="AP632" s="10" t="s">
        <v>1743</v>
      </c>
      <c r="AQ632" t="e">
        <f>VLOOKUP(TCoordinacion[[#This Row],[ID SISTEMA DE INFORMACION]],[1]!ProyectosSGMO[[#All],[IDPROYECTO]:[DEPARTAMENTO]],3,FALSE)</f>
        <v>#REF!</v>
      </c>
      <c r="AR632" t="e">
        <f>VLOOKUP(TCoordinacion[[#This Row],[ID SISTEMA DE INFORMACION]],[1]!ProyectosSGMO[[#All],[IDPROYECTO]:[DEPARTAMENTO]],4,FALSE)</f>
        <v>#REF!</v>
      </c>
      <c r="AS632">
        <v>8089</v>
      </c>
    </row>
    <row r="633" spans="1:45" ht="54" hidden="1" customHeight="1" x14ac:dyDescent="0.3">
      <c r="A633" s="63">
        <v>9965</v>
      </c>
      <c r="B633" s="5" t="s">
        <v>4126</v>
      </c>
      <c r="C633" s="5">
        <v>6</v>
      </c>
      <c r="D633" s="6" t="s">
        <v>1103</v>
      </c>
      <c r="E633" s="7" t="s">
        <v>3885</v>
      </c>
      <c r="F633" s="8" t="s">
        <v>2310</v>
      </c>
      <c r="G633" s="9" t="s">
        <v>51</v>
      </c>
      <c r="H633" s="20" t="s">
        <v>1754</v>
      </c>
      <c r="I633" s="10">
        <v>420</v>
      </c>
      <c r="J633" s="11" t="s">
        <v>1718</v>
      </c>
      <c r="K633" s="30" t="s">
        <v>4127</v>
      </c>
      <c r="L633" s="31">
        <v>43595</v>
      </c>
      <c r="M633" s="31">
        <v>43598</v>
      </c>
      <c r="N633" s="32"/>
      <c r="O633" s="32"/>
      <c r="P633" s="20" t="s">
        <v>67</v>
      </c>
      <c r="Q633" s="33">
        <v>1</v>
      </c>
      <c r="R633" s="33">
        <v>1</v>
      </c>
      <c r="S633" s="33">
        <v>0</v>
      </c>
      <c r="T633" s="38"/>
      <c r="U633" s="38"/>
      <c r="V633" s="38">
        <v>43782</v>
      </c>
      <c r="W633" s="38">
        <v>44196</v>
      </c>
      <c r="X633" s="38" t="s">
        <v>68</v>
      </c>
      <c r="Y633" s="38">
        <v>0</v>
      </c>
      <c r="Z633" s="38">
        <v>43690</v>
      </c>
      <c r="AA633" s="38">
        <v>0</v>
      </c>
      <c r="AB633" s="38">
        <v>43783</v>
      </c>
      <c r="AC633" s="38">
        <v>0</v>
      </c>
      <c r="AD633" s="38">
        <v>43818</v>
      </c>
      <c r="AE633" s="20">
        <v>5</v>
      </c>
      <c r="AF633" s="20">
        <v>6</v>
      </c>
      <c r="AG633" s="9" t="s">
        <v>1138</v>
      </c>
      <c r="AH633" s="9" t="s">
        <v>3989</v>
      </c>
      <c r="AI633" s="10" t="s">
        <v>4128</v>
      </c>
      <c r="AJ633" s="46" t="s">
        <v>4129</v>
      </c>
      <c r="AK633" s="47">
        <v>2483136471</v>
      </c>
      <c r="AL633" s="47">
        <v>0</v>
      </c>
      <c r="AM633" s="47">
        <v>2483136471</v>
      </c>
      <c r="AN633" s="72"/>
      <c r="AO633" s="10" t="s">
        <v>1743</v>
      </c>
      <c r="AP633" s="10" t="s">
        <v>1743</v>
      </c>
      <c r="AQ633" t="e">
        <f>VLOOKUP(TCoordinacion[[#This Row],[ID SISTEMA DE INFORMACION]],[1]!ProyectosSGMO[[#All],[IDPROYECTO]:[DEPARTAMENTO]],3,FALSE)</f>
        <v>#REF!</v>
      </c>
      <c r="AR633" t="e">
        <f>VLOOKUP(TCoordinacion[[#This Row],[ID SISTEMA DE INFORMACION]],[1]!ProyectosSGMO[[#All],[IDPROYECTO]:[DEPARTAMENTO]],4,FALSE)</f>
        <v>#REF!</v>
      </c>
      <c r="AS633">
        <v>9965</v>
      </c>
    </row>
    <row r="634" spans="1:45" ht="54" hidden="1" customHeight="1" x14ac:dyDescent="0.3">
      <c r="A634" s="63">
        <v>10409</v>
      </c>
      <c r="B634" s="5" t="s">
        <v>4130</v>
      </c>
      <c r="C634" s="5">
        <v>6</v>
      </c>
      <c r="D634" s="6" t="s">
        <v>1103</v>
      </c>
      <c r="E634" s="7" t="s">
        <v>3885</v>
      </c>
      <c r="F634" s="8" t="s">
        <v>2310</v>
      </c>
      <c r="G634" s="9" t="s">
        <v>51</v>
      </c>
      <c r="H634" s="20" t="s">
        <v>1754</v>
      </c>
      <c r="I634" s="10">
        <v>449</v>
      </c>
      <c r="J634" s="11" t="s">
        <v>1718</v>
      </c>
      <c r="K634" s="30" t="s">
        <v>4131</v>
      </c>
      <c r="L634" s="31">
        <v>43571</v>
      </c>
      <c r="M634" s="31">
        <v>43591</v>
      </c>
      <c r="N634" s="32"/>
      <c r="O634" s="32"/>
      <c r="P634" s="20" t="s">
        <v>67</v>
      </c>
      <c r="Q634" s="33">
        <v>1</v>
      </c>
      <c r="R634" s="33">
        <v>1</v>
      </c>
      <c r="S634" s="33">
        <v>0</v>
      </c>
      <c r="T634" s="38"/>
      <c r="U634" s="38"/>
      <c r="V634" s="38">
        <v>43804</v>
      </c>
      <c r="W634" s="38">
        <v>44196</v>
      </c>
      <c r="X634" s="38" t="s">
        <v>68</v>
      </c>
      <c r="Y634" s="38">
        <v>0</v>
      </c>
      <c r="Z634" s="38">
        <v>43672</v>
      </c>
      <c r="AA634" s="38">
        <v>0</v>
      </c>
      <c r="AB634" s="38" t="s">
        <v>4132</v>
      </c>
      <c r="AC634" s="38">
        <v>0</v>
      </c>
      <c r="AD634" s="38">
        <v>43991</v>
      </c>
      <c r="AE634" s="20">
        <v>6</v>
      </c>
      <c r="AF634" s="20">
        <v>7</v>
      </c>
      <c r="AG634" s="9" t="s">
        <v>1138</v>
      </c>
      <c r="AH634" s="9" t="s">
        <v>4133</v>
      </c>
      <c r="AI634" s="10" t="s">
        <v>4134</v>
      </c>
      <c r="AJ634" s="46" t="s">
        <v>4135</v>
      </c>
      <c r="AK634" s="47">
        <v>2374662614</v>
      </c>
      <c r="AL634" s="47">
        <v>0</v>
      </c>
      <c r="AM634" s="47">
        <v>2374662614</v>
      </c>
      <c r="AN634" s="72"/>
      <c r="AO634" s="10" t="s">
        <v>1743</v>
      </c>
      <c r="AP634" s="10" t="s">
        <v>1743</v>
      </c>
      <c r="AQ634" t="e">
        <f>VLOOKUP(TCoordinacion[[#This Row],[ID SISTEMA DE INFORMACION]],[1]!ProyectosSGMO[[#All],[IDPROYECTO]:[DEPARTAMENTO]],3,FALSE)</f>
        <v>#REF!</v>
      </c>
      <c r="AR634" t="e">
        <f>VLOOKUP(TCoordinacion[[#This Row],[ID SISTEMA DE INFORMACION]],[1]!ProyectosSGMO[[#All],[IDPROYECTO]:[DEPARTAMENTO]],4,FALSE)</f>
        <v>#REF!</v>
      </c>
      <c r="AS634">
        <v>10409</v>
      </c>
    </row>
    <row r="635" spans="1:45" ht="54" hidden="1" customHeight="1" x14ac:dyDescent="0.3">
      <c r="A635" s="62">
        <v>10587</v>
      </c>
      <c r="B635" s="5" t="s">
        <v>4136</v>
      </c>
      <c r="C635" s="5">
        <v>6</v>
      </c>
      <c r="D635" s="6" t="s">
        <v>1103</v>
      </c>
      <c r="E635" s="7" t="s">
        <v>3885</v>
      </c>
      <c r="F635" s="8" t="s">
        <v>4137</v>
      </c>
      <c r="G635" s="9" t="s">
        <v>51</v>
      </c>
      <c r="H635" s="20" t="s">
        <v>106</v>
      </c>
      <c r="I635" s="10" t="s">
        <v>4138</v>
      </c>
      <c r="J635" s="11" t="s">
        <v>1718</v>
      </c>
      <c r="K635" s="30" t="s">
        <v>4139</v>
      </c>
      <c r="L635" s="31">
        <v>43595</v>
      </c>
      <c r="M635" s="31">
        <v>43598</v>
      </c>
      <c r="N635" s="32"/>
      <c r="O635" s="32"/>
      <c r="P635" s="20" t="s">
        <v>67</v>
      </c>
      <c r="Q635" s="33">
        <v>1</v>
      </c>
      <c r="R635" s="33">
        <v>0.93059999999999998</v>
      </c>
      <c r="S635" s="33">
        <v>-6.9400000000000017E-2</v>
      </c>
      <c r="T635" s="38"/>
      <c r="U635" s="38"/>
      <c r="V635" s="38">
        <v>44193</v>
      </c>
      <c r="W635" s="38">
        <v>44196</v>
      </c>
      <c r="X635" s="38" t="s">
        <v>68</v>
      </c>
      <c r="Y635" s="38">
        <v>0</v>
      </c>
      <c r="Z635" s="38">
        <v>43643</v>
      </c>
      <c r="AA635" s="38">
        <v>44106</v>
      </c>
      <c r="AB635" s="38">
        <v>44106</v>
      </c>
      <c r="AC635" s="38">
        <v>44390</v>
      </c>
      <c r="AD635" s="38">
        <v>44390</v>
      </c>
      <c r="AE635" s="20">
        <v>8</v>
      </c>
      <c r="AF635" s="20">
        <v>12</v>
      </c>
      <c r="AG635" s="9" t="s">
        <v>1138</v>
      </c>
      <c r="AH635" s="9" t="s">
        <v>4140</v>
      </c>
      <c r="AI635" s="10" t="s">
        <v>4141</v>
      </c>
      <c r="AJ635" s="46" t="s">
        <v>4142</v>
      </c>
      <c r="AK635" s="47">
        <v>4675900546</v>
      </c>
      <c r="AL635" s="47">
        <v>0</v>
      </c>
      <c r="AM635" s="47">
        <v>4675900546</v>
      </c>
      <c r="AN635" s="72"/>
      <c r="AO635" s="10" t="s">
        <v>1743</v>
      </c>
      <c r="AP635" s="10" t="s">
        <v>1743</v>
      </c>
      <c r="AQ635" t="e">
        <f>VLOOKUP(TCoordinacion[[#This Row],[ID SISTEMA DE INFORMACION]],[1]!ProyectosSGMO[[#All],[IDPROYECTO]:[DEPARTAMENTO]],3,FALSE)</f>
        <v>#REF!</v>
      </c>
      <c r="AR635" t="e">
        <f>VLOOKUP(TCoordinacion[[#This Row],[ID SISTEMA DE INFORMACION]],[1]!ProyectosSGMO[[#All],[IDPROYECTO]:[DEPARTAMENTO]],4,FALSE)</f>
        <v>#REF!</v>
      </c>
      <c r="AS635">
        <v>10587</v>
      </c>
    </row>
    <row r="636" spans="1:45" ht="54" hidden="1" customHeight="1" x14ac:dyDescent="0.3">
      <c r="A636" s="63">
        <v>9211</v>
      </c>
      <c r="B636" s="5" t="s">
        <v>4143</v>
      </c>
      <c r="C636" s="5">
        <v>6</v>
      </c>
      <c r="D636" s="6" t="s">
        <v>1103</v>
      </c>
      <c r="E636" s="7" t="s">
        <v>3885</v>
      </c>
      <c r="F636" s="8" t="s">
        <v>4137</v>
      </c>
      <c r="G636" s="9" t="s">
        <v>51</v>
      </c>
      <c r="H636" s="20" t="s">
        <v>106</v>
      </c>
      <c r="I636" s="10" t="s">
        <v>4144</v>
      </c>
      <c r="J636" s="11" t="s">
        <v>1718</v>
      </c>
      <c r="K636" s="30" t="s">
        <v>4145</v>
      </c>
      <c r="L636" s="31">
        <v>43595</v>
      </c>
      <c r="M636" s="31">
        <v>43598</v>
      </c>
      <c r="N636" s="32"/>
      <c r="O636" s="32"/>
      <c r="P636" s="20" t="s">
        <v>67</v>
      </c>
      <c r="Q636" s="33">
        <v>1</v>
      </c>
      <c r="R636" s="33">
        <v>1</v>
      </c>
      <c r="S636" s="33">
        <v>0</v>
      </c>
      <c r="T636" s="38"/>
      <c r="U636" s="38"/>
      <c r="V636" s="38">
        <v>43791</v>
      </c>
      <c r="W636" s="38">
        <v>43830</v>
      </c>
      <c r="X636" s="38" t="s">
        <v>68</v>
      </c>
      <c r="Y636" s="38">
        <v>0</v>
      </c>
      <c r="Z636" s="38">
        <v>43643</v>
      </c>
      <c r="AA636" s="38">
        <v>0</v>
      </c>
      <c r="AB636" s="38">
        <v>43747</v>
      </c>
      <c r="AC636" s="38">
        <v>0</v>
      </c>
      <c r="AD636" s="38">
        <v>43817</v>
      </c>
      <c r="AE636" s="20">
        <v>6</v>
      </c>
      <c r="AF636" s="20">
        <v>6.5</v>
      </c>
      <c r="AG636" s="9" t="s">
        <v>1138</v>
      </c>
      <c r="AH636" s="9" t="s">
        <v>4146</v>
      </c>
      <c r="AI636" s="10" t="s">
        <v>4147</v>
      </c>
      <c r="AJ636" s="46" t="s">
        <v>4148</v>
      </c>
      <c r="AK636" s="47">
        <v>2244647555</v>
      </c>
      <c r="AL636" s="47">
        <v>0</v>
      </c>
      <c r="AM636" s="47">
        <v>2244647555</v>
      </c>
      <c r="AN636" s="72"/>
      <c r="AO636" s="10" t="s">
        <v>1743</v>
      </c>
      <c r="AP636" s="10" t="s">
        <v>1743</v>
      </c>
      <c r="AQ636" t="e">
        <f>VLOOKUP(TCoordinacion[[#This Row],[ID SISTEMA DE INFORMACION]],[1]!ProyectosSGMO[[#All],[IDPROYECTO]:[DEPARTAMENTO]],3,FALSE)</f>
        <v>#REF!</v>
      </c>
      <c r="AR636" t="e">
        <f>VLOOKUP(TCoordinacion[[#This Row],[ID SISTEMA DE INFORMACION]],[1]!ProyectosSGMO[[#All],[IDPROYECTO]:[DEPARTAMENTO]],4,FALSE)</f>
        <v>#REF!</v>
      </c>
      <c r="AS636">
        <v>9211</v>
      </c>
    </row>
    <row r="637" spans="1:45" ht="54" hidden="1" customHeight="1" x14ac:dyDescent="0.3">
      <c r="A637" s="62">
        <v>10853</v>
      </c>
      <c r="B637" s="5" t="s">
        <v>4149</v>
      </c>
      <c r="C637" s="5">
        <v>6</v>
      </c>
      <c r="D637" s="6" t="s">
        <v>1103</v>
      </c>
      <c r="E637" s="7" t="s">
        <v>4150</v>
      </c>
      <c r="F637" s="8" t="s">
        <v>4151</v>
      </c>
      <c r="G637" s="9" t="s">
        <v>51</v>
      </c>
      <c r="H637" s="20" t="s">
        <v>1754</v>
      </c>
      <c r="I637" s="10">
        <v>397</v>
      </c>
      <c r="J637" s="11" t="s">
        <v>1718</v>
      </c>
      <c r="K637" s="30" t="s">
        <v>4152</v>
      </c>
      <c r="L637" s="31">
        <v>43571</v>
      </c>
      <c r="M637" s="31">
        <v>43626</v>
      </c>
      <c r="N637" s="32"/>
      <c r="O637" s="32"/>
      <c r="P637" s="20" t="s">
        <v>67</v>
      </c>
      <c r="Q637" s="33">
        <v>1</v>
      </c>
      <c r="R637" s="33">
        <v>1</v>
      </c>
      <c r="S637" s="33">
        <v>0</v>
      </c>
      <c r="T637" s="38"/>
      <c r="U637" s="38"/>
      <c r="V637" s="38">
        <v>43871</v>
      </c>
      <c r="W637" s="38">
        <v>0</v>
      </c>
      <c r="X637" s="38" t="s">
        <v>68</v>
      </c>
      <c r="Y637" s="38">
        <v>0</v>
      </c>
      <c r="Z637" s="38">
        <v>43746</v>
      </c>
      <c r="AA637" s="38">
        <v>0</v>
      </c>
      <c r="AB637" s="38">
        <v>44428</v>
      </c>
      <c r="AC637" s="38">
        <v>0</v>
      </c>
      <c r="AD637" s="38">
        <v>44428</v>
      </c>
      <c r="AE637" s="20">
        <v>4</v>
      </c>
      <c r="AF637" s="20">
        <v>6</v>
      </c>
      <c r="AG637" s="9" t="s">
        <v>1138</v>
      </c>
      <c r="AH637" s="9" t="s">
        <v>4153</v>
      </c>
      <c r="AI637" s="10" t="s">
        <v>4154</v>
      </c>
      <c r="AJ637" s="46" t="s">
        <v>4155</v>
      </c>
      <c r="AK637" s="47">
        <v>633389973</v>
      </c>
      <c r="AL637" s="47">
        <v>0</v>
      </c>
      <c r="AM637" s="47">
        <v>633389973</v>
      </c>
      <c r="AN637" s="71">
        <v>633389973</v>
      </c>
      <c r="AO637" s="10" t="s">
        <v>1743</v>
      </c>
      <c r="AP637" s="10" t="s">
        <v>1743</v>
      </c>
      <c r="AQ637" t="e">
        <f>VLOOKUP(TCoordinacion[[#This Row],[ID SISTEMA DE INFORMACION]],[1]!ProyectosSGMO[[#All],[IDPROYECTO]:[DEPARTAMENTO]],3,FALSE)</f>
        <v>#REF!</v>
      </c>
      <c r="AR637" t="e">
        <f>VLOOKUP(TCoordinacion[[#This Row],[ID SISTEMA DE INFORMACION]],[1]!ProyectosSGMO[[#All],[IDPROYECTO]:[DEPARTAMENTO]],4,FALSE)</f>
        <v>#REF!</v>
      </c>
      <c r="AS637">
        <v>10853</v>
      </c>
    </row>
    <row r="638" spans="1:45" ht="54" hidden="1" customHeight="1" x14ac:dyDescent="0.3">
      <c r="A638" s="62">
        <v>5601</v>
      </c>
      <c r="B638" s="5" t="s">
        <v>4156</v>
      </c>
      <c r="C638" s="5">
        <v>6</v>
      </c>
      <c r="D638" s="6" t="s">
        <v>1103</v>
      </c>
      <c r="E638" s="7" t="s">
        <v>4150</v>
      </c>
      <c r="F638" s="8" t="s">
        <v>4151</v>
      </c>
      <c r="G638" s="9" t="s">
        <v>51</v>
      </c>
      <c r="H638" s="20" t="s">
        <v>1754</v>
      </c>
      <c r="I638" s="10">
        <v>402</v>
      </c>
      <c r="J638" s="11" t="s">
        <v>1718</v>
      </c>
      <c r="K638" s="30" t="s">
        <v>4157</v>
      </c>
      <c r="L638" s="31">
        <v>43571</v>
      </c>
      <c r="M638" s="31">
        <v>43626</v>
      </c>
      <c r="N638" s="32"/>
      <c r="O638" s="32"/>
      <c r="P638" s="20" t="s">
        <v>67</v>
      </c>
      <c r="Q638" s="33">
        <v>1</v>
      </c>
      <c r="R638" s="33">
        <v>1</v>
      </c>
      <c r="S638" s="33">
        <v>0</v>
      </c>
      <c r="T638" s="38"/>
      <c r="U638" s="38"/>
      <c r="V638" s="38">
        <v>43808</v>
      </c>
      <c r="W638" s="38">
        <v>0</v>
      </c>
      <c r="X638" s="38" t="s">
        <v>68</v>
      </c>
      <c r="Y638" s="38">
        <v>0</v>
      </c>
      <c r="Z638" s="38">
        <v>43769</v>
      </c>
      <c r="AA638" s="38">
        <v>0</v>
      </c>
      <c r="AB638" s="38">
        <v>43769</v>
      </c>
      <c r="AC638" s="38">
        <v>44390</v>
      </c>
      <c r="AD638" s="38">
        <v>44428</v>
      </c>
      <c r="AE638" s="20">
        <v>4</v>
      </c>
      <c r="AF638" s="20">
        <v>7</v>
      </c>
      <c r="AG638" s="9" t="s">
        <v>1138</v>
      </c>
      <c r="AH638" s="9" t="s">
        <v>4153</v>
      </c>
      <c r="AI638" s="10" t="s">
        <v>4158</v>
      </c>
      <c r="AJ638" s="46" t="s">
        <v>4159</v>
      </c>
      <c r="AK638" s="47">
        <v>546503192.72000003</v>
      </c>
      <c r="AL638" s="47">
        <v>0</v>
      </c>
      <c r="AM638" s="47">
        <v>546503192.72000003</v>
      </c>
      <c r="AN638" s="71">
        <v>547014698</v>
      </c>
      <c r="AO638" s="10" t="s">
        <v>3898</v>
      </c>
      <c r="AP638" s="10" t="s">
        <v>1031</v>
      </c>
      <c r="AQ638" t="e">
        <f>VLOOKUP(TCoordinacion[[#This Row],[ID SISTEMA DE INFORMACION]],[1]!ProyectosSGMO[[#All],[IDPROYECTO]:[DEPARTAMENTO]],3,FALSE)</f>
        <v>#REF!</v>
      </c>
      <c r="AR638" t="e">
        <f>VLOOKUP(TCoordinacion[[#This Row],[ID SISTEMA DE INFORMACION]],[1]!ProyectosSGMO[[#All],[IDPROYECTO]:[DEPARTAMENTO]],4,FALSE)</f>
        <v>#REF!</v>
      </c>
      <c r="AS638">
        <v>5601</v>
      </c>
    </row>
    <row r="639" spans="1:45" ht="54" hidden="1" customHeight="1" x14ac:dyDescent="0.3">
      <c r="A639" s="62">
        <v>10238</v>
      </c>
      <c r="B639" s="5" t="s">
        <v>4160</v>
      </c>
      <c r="C639" s="5">
        <v>6</v>
      </c>
      <c r="D639" s="6" t="s">
        <v>1103</v>
      </c>
      <c r="E639" s="7" t="s">
        <v>4161</v>
      </c>
      <c r="F639" s="8" t="s">
        <v>4162</v>
      </c>
      <c r="G639" s="9" t="s">
        <v>51</v>
      </c>
      <c r="H639" s="20" t="s">
        <v>1754</v>
      </c>
      <c r="I639" s="10" t="s">
        <v>4163</v>
      </c>
      <c r="J639" s="11" t="s">
        <v>1718</v>
      </c>
      <c r="K639" s="30" t="s">
        <v>4164</v>
      </c>
      <c r="L639" s="31">
        <v>43595</v>
      </c>
      <c r="M639" s="31">
        <v>43620</v>
      </c>
      <c r="N639" s="32"/>
      <c r="O639" s="32"/>
      <c r="P639" s="20" t="s">
        <v>56</v>
      </c>
      <c r="Q639" s="33">
        <v>0.79710000000000003</v>
      </c>
      <c r="R639" s="33">
        <v>0.6018</v>
      </c>
      <c r="S639" s="33">
        <v>-0.19530000000000003</v>
      </c>
      <c r="T639" s="38"/>
      <c r="U639" s="38"/>
      <c r="V639" s="38">
        <v>45066</v>
      </c>
      <c r="W639" s="38">
        <v>45107</v>
      </c>
      <c r="X639" s="38" t="s">
        <v>57</v>
      </c>
      <c r="Y639" s="38">
        <v>0</v>
      </c>
      <c r="Z639" s="38">
        <v>43677</v>
      </c>
      <c r="AA639" s="38">
        <v>44713</v>
      </c>
      <c r="AB639" s="38">
        <v>0</v>
      </c>
      <c r="AC639" s="38">
        <v>0</v>
      </c>
      <c r="AD639" s="38">
        <v>0</v>
      </c>
      <c r="AE639" s="20">
        <v>6</v>
      </c>
      <c r="AF639" s="20">
        <v>18</v>
      </c>
      <c r="AG639" s="9" t="s">
        <v>4165</v>
      </c>
      <c r="AH639" s="9" t="s">
        <v>4166</v>
      </c>
      <c r="AI639" s="10" t="s">
        <v>4167</v>
      </c>
      <c r="AJ639" s="46" t="s">
        <v>4168</v>
      </c>
      <c r="AK639" s="47">
        <v>1032410865.9</v>
      </c>
      <c r="AL639" s="47">
        <v>229931162.36000001</v>
      </c>
      <c r="AM639" s="47">
        <v>1262342028.26</v>
      </c>
      <c r="AN639" s="48">
        <v>1032452787</v>
      </c>
      <c r="AO639" s="10" t="s">
        <v>3898</v>
      </c>
      <c r="AP639" s="10" t="s">
        <v>1011</v>
      </c>
      <c r="AQ639" t="e">
        <f>VLOOKUP(TCoordinacion[[#This Row],[ID SISTEMA DE INFORMACION]],[1]!ProyectosSGMO[[#All],[IDPROYECTO]:[DEPARTAMENTO]],3,FALSE)</f>
        <v>#REF!</v>
      </c>
      <c r="AR639" t="e">
        <f>VLOOKUP(TCoordinacion[[#This Row],[ID SISTEMA DE INFORMACION]],[1]!ProyectosSGMO[[#All],[IDPROYECTO]:[DEPARTAMENTO]],4,FALSE)</f>
        <v>#REF!</v>
      </c>
      <c r="AS639">
        <v>10238</v>
      </c>
    </row>
    <row r="640" spans="1:45" ht="54" hidden="1" customHeight="1" x14ac:dyDescent="0.3">
      <c r="A640" s="62">
        <v>5937</v>
      </c>
      <c r="B640" s="5" t="s">
        <v>4169</v>
      </c>
      <c r="C640" s="5">
        <v>6</v>
      </c>
      <c r="D640" s="6" t="s">
        <v>1103</v>
      </c>
      <c r="E640" s="7" t="s">
        <v>3913</v>
      </c>
      <c r="F640" s="8" t="s">
        <v>4170</v>
      </c>
      <c r="G640" s="9" t="s">
        <v>65</v>
      </c>
      <c r="H640" s="9" t="s">
        <v>65</v>
      </c>
      <c r="I640" s="10">
        <v>458</v>
      </c>
      <c r="J640" s="11" t="s">
        <v>1701</v>
      </c>
      <c r="K640" s="30" t="s">
        <v>3860</v>
      </c>
      <c r="L640" s="31">
        <v>44118</v>
      </c>
      <c r="M640" s="31">
        <v>44294</v>
      </c>
      <c r="N640" s="32"/>
      <c r="O640" s="32"/>
      <c r="P640" s="20" t="s">
        <v>322</v>
      </c>
      <c r="Q640" s="33">
        <v>1</v>
      </c>
      <c r="R640" s="33">
        <v>1</v>
      </c>
      <c r="S640" s="33">
        <v>0</v>
      </c>
      <c r="T640" s="38"/>
      <c r="U640" s="38"/>
      <c r="V640" s="38">
        <v>44865</v>
      </c>
      <c r="W640" s="38">
        <v>44773</v>
      </c>
      <c r="X640" s="38" t="s">
        <v>68</v>
      </c>
      <c r="Y640" s="38">
        <v>44327</v>
      </c>
      <c r="Z640" s="38">
        <v>44327</v>
      </c>
      <c r="AA640" s="38">
        <v>44853</v>
      </c>
      <c r="AB640" s="38">
        <v>44855</v>
      </c>
      <c r="AC640" s="38">
        <v>45064</v>
      </c>
      <c r="AD640" s="38">
        <v>0</v>
      </c>
      <c r="AE640" s="20">
        <v>8</v>
      </c>
      <c r="AF640" s="20">
        <v>8</v>
      </c>
      <c r="AG640" s="9" t="s">
        <v>4171</v>
      </c>
      <c r="AH640" s="9" t="s">
        <v>4172</v>
      </c>
      <c r="AI640" s="10" t="s">
        <v>4173</v>
      </c>
      <c r="AJ640" s="46" t="s">
        <v>4174</v>
      </c>
      <c r="AK640" s="47">
        <v>1200063796</v>
      </c>
      <c r="AL640" s="47">
        <v>0</v>
      </c>
      <c r="AM640" s="47">
        <v>1200063796</v>
      </c>
      <c r="AN640" s="73">
        <v>1200063796</v>
      </c>
      <c r="AO640" s="10" t="s">
        <v>1150</v>
      </c>
      <c r="AP640" s="10" t="s">
        <v>1151</v>
      </c>
      <c r="AQ640" t="e">
        <f>VLOOKUP(TCoordinacion[[#This Row],[ID SISTEMA DE INFORMACION]],[1]!ProyectosSGMO[[#All],[IDPROYECTO]:[DEPARTAMENTO]],3,FALSE)</f>
        <v>#REF!</v>
      </c>
      <c r="AR640" t="e">
        <f>VLOOKUP(TCoordinacion[[#This Row],[ID SISTEMA DE INFORMACION]],[1]!ProyectosSGMO[[#All],[IDPROYECTO]:[DEPARTAMENTO]],4,FALSE)</f>
        <v>#REF!</v>
      </c>
      <c r="AS640">
        <v>5937</v>
      </c>
    </row>
    <row r="641" spans="1:45" ht="54" hidden="1" customHeight="1" x14ac:dyDescent="0.3">
      <c r="A641" s="62">
        <v>8018</v>
      </c>
      <c r="B641" s="5" t="s">
        <v>4175</v>
      </c>
      <c r="C641" s="5">
        <v>6</v>
      </c>
      <c r="D641" s="6" t="s">
        <v>1103</v>
      </c>
      <c r="E641" s="7" t="s">
        <v>4161</v>
      </c>
      <c r="F641" s="8" t="s">
        <v>4162</v>
      </c>
      <c r="G641" s="9" t="s">
        <v>65</v>
      </c>
      <c r="H641" s="9" t="s">
        <v>65</v>
      </c>
      <c r="I641" s="10">
        <v>352</v>
      </c>
      <c r="J641" s="11" t="s">
        <v>1701</v>
      </c>
      <c r="K641" s="30" t="s">
        <v>4176</v>
      </c>
      <c r="L641" s="31">
        <v>43571</v>
      </c>
      <c r="M641" s="31">
        <v>44425</v>
      </c>
      <c r="N641" s="32"/>
      <c r="O641" s="32"/>
      <c r="P641" s="20" t="s">
        <v>68</v>
      </c>
      <c r="Q641" s="33">
        <v>1</v>
      </c>
      <c r="R641" s="33">
        <v>0.872</v>
      </c>
      <c r="S641" s="33">
        <v>-0.128</v>
      </c>
      <c r="T641" s="38"/>
      <c r="U641" s="38"/>
      <c r="V641" s="38">
        <v>44865</v>
      </c>
      <c r="W641" s="38">
        <v>44926</v>
      </c>
      <c r="X641" s="38" t="s">
        <v>68</v>
      </c>
      <c r="Y641" s="38">
        <v>44508</v>
      </c>
      <c r="Z641" s="38">
        <v>44508</v>
      </c>
      <c r="AA641" s="38">
        <v>44726</v>
      </c>
      <c r="AB641" s="38">
        <v>44726</v>
      </c>
      <c r="AC641" s="38">
        <v>0</v>
      </c>
      <c r="AD641" s="38">
        <v>0</v>
      </c>
      <c r="AE641" s="20">
        <v>8</v>
      </c>
      <c r="AF641" s="20">
        <v>8</v>
      </c>
      <c r="AG641" s="9" t="s">
        <v>4177</v>
      </c>
      <c r="AH641" s="9" t="s">
        <v>4178</v>
      </c>
      <c r="AI641" s="10" t="s">
        <v>4179</v>
      </c>
      <c r="AJ641" s="46" t="s">
        <v>4180</v>
      </c>
      <c r="AK641" s="47">
        <v>1017986854</v>
      </c>
      <c r="AL641" s="47">
        <v>199989396</v>
      </c>
      <c r="AM641" s="47">
        <v>1217976250</v>
      </c>
      <c r="AN641" s="48">
        <v>817997458</v>
      </c>
      <c r="AO641" s="10" t="s">
        <v>3898</v>
      </c>
      <c r="AP641" s="10" t="s">
        <v>1011</v>
      </c>
      <c r="AQ641" t="e">
        <f>VLOOKUP(TCoordinacion[[#This Row],[ID SISTEMA DE INFORMACION]],[1]!ProyectosSGMO[[#All],[IDPROYECTO]:[DEPARTAMENTO]],3,FALSE)</f>
        <v>#REF!</v>
      </c>
      <c r="AR641" t="e">
        <f>VLOOKUP(TCoordinacion[[#This Row],[ID SISTEMA DE INFORMACION]],[1]!ProyectosSGMO[[#All],[IDPROYECTO]:[DEPARTAMENTO]],4,FALSE)</f>
        <v>#REF!</v>
      </c>
      <c r="AS641">
        <v>8018</v>
      </c>
    </row>
    <row r="642" spans="1:45" ht="54" hidden="1" customHeight="1" x14ac:dyDescent="0.3">
      <c r="A642" s="62">
        <v>7372</v>
      </c>
      <c r="B642" s="5" t="s">
        <v>4181</v>
      </c>
      <c r="C642" s="5">
        <v>7</v>
      </c>
      <c r="D642" s="6" t="s">
        <v>74</v>
      </c>
      <c r="E642" s="7" t="s">
        <v>4182</v>
      </c>
      <c r="F642" s="8" t="s">
        <v>4183</v>
      </c>
      <c r="G642" s="9" t="s">
        <v>65</v>
      </c>
      <c r="H642" s="9" t="s">
        <v>65</v>
      </c>
      <c r="I642" s="10">
        <v>467</v>
      </c>
      <c r="J642" s="11" t="s">
        <v>1701</v>
      </c>
      <c r="K642" s="30" t="s">
        <v>1693</v>
      </c>
      <c r="L642" s="31">
        <v>43735</v>
      </c>
      <c r="M642" s="31">
        <v>44109</v>
      </c>
      <c r="N642" s="32"/>
      <c r="O642" s="32"/>
      <c r="P642" s="20" t="s">
        <v>67</v>
      </c>
      <c r="Q642" s="33">
        <v>1</v>
      </c>
      <c r="R642" s="33">
        <v>1</v>
      </c>
      <c r="S642" s="33">
        <v>0</v>
      </c>
      <c r="T642" s="38"/>
      <c r="U642" s="38"/>
      <c r="V642" s="38">
        <v>44449</v>
      </c>
      <c r="W642" s="38">
        <v>44500</v>
      </c>
      <c r="X642" s="38" t="s">
        <v>68</v>
      </c>
      <c r="Y642" s="38">
        <v>44132</v>
      </c>
      <c r="Z642" s="38">
        <v>44132</v>
      </c>
      <c r="AA642" s="38">
        <v>44343</v>
      </c>
      <c r="AB642" s="38">
        <v>44343</v>
      </c>
      <c r="AC642" s="38">
        <v>44505</v>
      </c>
      <c r="AD642" s="38">
        <v>44343</v>
      </c>
      <c r="AE642" s="20" t="s">
        <v>4184</v>
      </c>
      <c r="AF642" s="20" t="s">
        <v>4184</v>
      </c>
      <c r="AG642" s="9" t="s">
        <v>4185</v>
      </c>
      <c r="AH642" s="9" t="s">
        <v>4186</v>
      </c>
      <c r="AI642" s="10" t="s">
        <v>4187</v>
      </c>
      <c r="AJ642" s="46" t="s">
        <v>4188</v>
      </c>
      <c r="AK642" s="47">
        <v>889830508</v>
      </c>
      <c r="AL642" s="47">
        <v>0</v>
      </c>
      <c r="AM642" s="47">
        <v>889830508</v>
      </c>
      <c r="AN642" s="73">
        <v>889830508</v>
      </c>
      <c r="AO642" s="10" t="s">
        <v>1375</v>
      </c>
      <c r="AP642" s="10" t="s">
        <v>1056</v>
      </c>
      <c r="AQ642" t="e">
        <f>VLOOKUP(TCoordinacion[[#This Row],[ID SISTEMA DE INFORMACION]],[1]!ProyectosSGMO[[#All],[IDPROYECTO]:[DEPARTAMENTO]],3,FALSE)</f>
        <v>#REF!</v>
      </c>
      <c r="AR642" t="e">
        <f>VLOOKUP(TCoordinacion[[#This Row],[ID SISTEMA DE INFORMACION]],[1]!ProyectosSGMO[[#All],[IDPROYECTO]:[DEPARTAMENTO]],4,FALSE)</f>
        <v>#REF!</v>
      </c>
      <c r="AS642">
        <v>7372</v>
      </c>
    </row>
    <row r="643" spans="1:45" ht="54" hidden="1" customHeight="1" x14ac:dyDescent="0.3">
      <c r="A643" s="62">
        <v>8930</v>
      </c>
      <c r="B643" s="5" t="s">
        <v>4189</v>
      </c>
      <c r="C643" s="5">
        <v>7</v>
      </c>
      <c r="D643" s="6" t="s">
        <v>74</v>
      </c>
      <c r="E643" s="7" t="s">
        <v>4190</v>
      </c>
      <c r="F643" s="8" t="s">
        <v>4191</v>
      </c>
      <c r="G643" s="9" t="s">
        <v>65</v>
      </c>
      <c r="H643" s="9" t="s">
        <v>65</v>
      </c>
      <c r="I643" s="10">
        <v>482</v>
      </c>
      <c r="J643" s="11" t="s">
        <v>1718</v>
      </c>
      <c r="K643" s="30" t="s">
        <v>2009</v>
      </c>
      <c r="L643" s="31">
        <v>43966</v>
      </c>
      <c r="M643" s="31">
        <v>44013</v>
      </c>
      <c r="N643" s="32"/>
      <c r="O643" s="32"/>
      <c r="P643" s="20" t="s">
        <v>67</v>
      </c>
      <c r="Q643" s="33">
        <v>1</v>
      </c>
      <c r="R643" s="33">
        <v>1</v>
      </c>
      <c r="S643" s="33">
        <v>0</v>
      </c>
      <c r="T643" s="38"/>
      <c r="U643" s="38"/>
      <c r="V643" s="38">
        <v>44491</v>
      </c>
      <c r="W643" s="38">
        <v>44561</v>
      </c>
      <c r="X643" s="38" t="s">
        <v>68</v>
      </c>
      <c r="Y643" s="38">
        <v>44385</v>
      </c>
      <c r="Z643" s="38">
        <v>44386</v>
      </c>
      <c r="AA643" s="38">
        <v>44435</v>
      </c>
      <c r="AB643" s="38">
        <v>44435</v>
      </c>
      <c r="AC643" s="38">
        <v>44544</v>
      </c>
      <c r="AD643" s="38">
        <v>44435</v>
      </c>
      <c r="AE643" s="20" t="s">
        <v>4192</v>
      </c>
      <c r="AF643" s="20" t="s">
        <v>4192</v>
      </c>
      <c r="AG643" s="9" t="s">
        <v>4193</v>
      </c>
      <c r="AH643" s="9" t="s">
        <v>4194</v>
      </c>
      <c r="AI643" s="10" t="s">
        <v>4195</v>
      </c>
      <c r="AJ643" s="46" t="s">
        <v>4196</v>
      </c>
      <c r="AK643" s="47">
        <v>508474577</v>
      </c>
      <c r="AL643" s="47">
        <v>0</v>
      </c>
      <c r="AM643" s="47">
        <v>508474577</v>
      </c>
      <c r="AN643" s="73">
        <v>508474577</v>
      </c>
      <c r="AO643" s="10" t="s">
        <v>1375</v>
      </c>
      <c r="AP643" s="10" t="s">
        <v>1375</v>
      </c>
      <c r="AQ643" t="e">
        <f>VLOOKUP(TCoordinacion[[#This Row],[ID SISTEMA DE INFORMACION]],[1]!ProyectosSGMO[[#All],[IDPROYECTO]:[DEPARTAMENTO]],3,FALSE)</f>
        <v>#REF!</v>
      </c>
      <c r="AR643" t="e">
        <f>VLOOKUP(TCoordinacion[[#This Row],[ID SISTEMA DE INFORMACION]],[1]!ProyectosSGMO[[#All],[IDPROYECTO]:[DEPARTAMENTO]],4,FALSE)</f>
        <v>#REF!</v>
      </c>
      <c r="AS643">
        <v>8930</v>
      </c>
    </row>
    <row r="644" spans="1:45" ht="54" hidden="1" customHeight="1" x14ac:dyDescent="0.3">
      <c r="A644" s="63">
        <v>9365</v>
      </c>
      <c r="B644" s="5" t="s">
        <v>4197</v>
      </c>
      <c r="C644" s="5">
        <v>7</v>
      </c>
      <c r="D644" s="6" t="s">
        <v>74</v>
      </c>
      <c r="E644" s="7" t="s">
        <v>4198</v>
      </c>
      <c r="F644" s="8" t="s">
        <v>4199</v>
      </c>
      <c r="G644" s="9" t="s">
        <v>51</v>
      </c>
      <c r="H644" s="20" t="s">
        <v>106</v>
      </c>
      <c r="I644" s="10">
        <v>437</v>
      </c>
      <c r="J644" s="11" t="s">
        <v>1718</v>
      </c>
      <c r="K644" s="30" t="s">
        <v>4200</v>
      </c>
      <c r="L644" s="31">
        <v>43735</v>
      </c>
      <c r="M644" s="31">
        <v>44015</v>
      </c>
      <c r="N644" s="32"/>
      <c r="O644" s="32"/>
      <c r="P644" s="20" t="s">
        <v>67</v>
      </c>
      <c r="Q644" s="33">
        <v>1</v>
      </c>
      <c r="R644" s="33">
        <v>1</v>
      </c>
      <c r="S644" s="33">
        <v>0</v>
      </c>
      <c r="T644" s="38"/>
      <c r="U644" s="38"/>
      <c r="V644" s="38">
        <v>44182</v>
      </c>
      <c r="W644" s="38">
        <v>44377</v>
      </c>
      <c r="X644" s="38" t="s">
        <v>68</v>
      </c>
      <c r="Y644" s="38">
        <v>44056</v>
      </c>
      <c r="Z644" s="38">
        <v>44056</v>
      </c>
      <c r="AA644" s="38">
        <v>44133</v>
      </c>
      <c r="AB644" s="38">
        <v>44133</v>
      </c>
      <c r="AC644" s="38">
        <v>44314</v>
      </c>
      <c r="AD644" s="38">
        <v>44133</v>
      </c>
      <c r="AE644" s="20">
        <v>4</v>
      </c>
      <c r="AF644" s="20" t="s">
        <v>4201</v>
      </c>
      <c r="AG644" s="9" t="s">
        <v>4202</v>
      </c>
      <c r="AH644" s="9" t="s">
        <v>4203</v>
      </c>
      <c r="AI644" s="10" t="s">
        <v>4204</v>
      </c>
      <c r="AJ644" s="46" t="s">
        <v>4205</v>
      </c>
      <c r="AK644" s="47">
        <v>1056645416</v>
      </c>
      <c r="AL644" s="47">
        <v>32261485</v>
      </c>
      <c r="AM644" s="47">
        <v>1088906901</v>
      </c>
      <c r="AN644" s="72">
        <v>1041857343</v>
      </c>
      <c r="AO644" s="10" t="s">
        <v>1565</v>
      </c>
      <c r="AP644" s="10" t="s">
        <v>804</v>
      </c>
      <c r="AQ644" t="e">
        <f>VLOOKUP(TCoordinacion[[#This Row],[ID SISTEMA DE INFORMACION]],[1]!ProyectosSGMO[[#All],[IDPROYECTO]:[DEPARTAMENTO]],3,FALSE)</f>
        <v>#REF!</v>
      </c>
      <c r="AR644" t="e">
        <f>VLOOKUP(TCoordinacion[[#This Row],[ID SISTEMA DE INFORMACION]],[1]!ProyectosSGMO[[#All],[IDPROYECTO]:[DEPARTAMENTO]],4,FALSE)</f>
        <v>#REF!</v>
      </c>
      <c r="AS644">
        <v>9365</v>
      </c>
    </row>
    <row r="645" spans="1:45" ht="54" hidden="1" customHeight="1" x14ac:dyDescent="0.3">
      <c r="A645" s="62">
        <v>8146</v>
      </c>
      <c r="B645" s="5" t="s">
        <v>4206</v>
      </c>
      <c r="C645" s="5">
        <v>7</v>
      </c>
      <c r="D645" s="6" t="s">
        <v>74</v>
      </c>
      <c r="E645" s="7" t="s">
        <v>4198</v>
      </c>
      <c r="F645" s="8" t="s">
        <v>4207</v>
      </c>
      <c r="G645" s="9" t="s">
        <v>51</v>
      </c>
      <c r="H645" s="20" t="s">
        <v>310</v>
      </c>
      <c r="I645" s="10">
        <v>307</v>
      </c>
      <c r="J645" s="11" t="s">
        <v>1718</v>
      </c>
      <c r="K645" s="30" t="s">
        <v>4208</v>
      </c>
      <c r="L645" s="31">
        <v>43804</v>
      </c>
      <c r="M645" s="31">
        <v>44433</v>
      </c>
      <c r="N645" s="32"/>
      <c r="O645" s="32"/>
      <c r="P645" s="20" t="s">
        <v>56</v>
      </c>
      <c r="Q645" s="33">
        <v>1</v>
      </c>
      <c r="R645" s="33">
        <v>0.92210000000000003</v>
      </c>
      <c r="S645" s="33">
        <v>-7.7899999999999969E-2</v>
      </c>
      <c r="T645" s="38"/>
      <c r="U645" s="38"/>
      <c r="V645" s="38">
        <v>45073</v>
      </c>
      <c r="W645" s="38">
        <v>45046</v>
      </c>
      <c r="X645" s="38" t="s">
        <v>68</v>
      </c>
      <c r="Y645" s="38">
        <v>44449</v>
      </c>
      <c r="Z645" s="38">
        <v>44449</v>
      </c>
      <c r="AA645" s="38">
        <v>44839</v>
      </c>
      <c r="AB645" s="38">
        <v>44819</v>
      </c>
      <c r="AC645" s="38">
        <v>0</v>
      </c>
      <c r="AD645" s="38">
        <v>44819</v>
      </c>
      <c r="AE645" s="20">
        <v>7</v>
      </c>
      <c r="AF645" s="20">
        <v>7</v>
      </c>
      <c r="AG645" s="9" t="s">
        <v>4209</v>
      </c>
      <c r="AH645" s="9" t="s">
        <v>4210</v>
      </c>
      <c r="AI645" s="10" t="s">
        <v>4211</v>
      </c>
      <c r="AJ645" s="46" t="s">
        <v>4212</v>
      </c>
      <c r="AK645" s="47">
        <v>9037218493</v>
      </c>
      <c r="AL645" s="47">
        <v>0</v>
      </c>
      <c r="AM645" s="47">
        <v>9037218493</v>
      </c>
      <c r="AN645" s="72">
        <v>7141145860</v>
      </c>
      <c r="AO645" s="10" t="s">
        <v>84</v>
      </c>
      <c r="AP645" s="10" t="s">
        <v>85</v>
      </c>
      <c r="AQ645" t="e">
        <f>VLOOKUP(TCoordinacion[[#This Row],[ID SISTEMA DE INFORMACION]],[1]!ProyectosSGMO[[#All],[IDPROYECTO]:[DEPARTAMENTO]],3,FALSE)</f>
        <v>#REF!</v>
      </c>
      <c r="AR645" t="e">
        <f>VLOOKUP(TCoordinacion[[#This Row],[ID SISTEMA DE INFORMACION]],[1]!ProyectosSGMO[[#All],[IDPROYECTO]:[DEPARTAMENTO]],4,FALSE)</f>
        <v>#REF!</v>
      </c>
      <c r="AS645">
        <v>8146</v>
      </c>
    </row>
    <row r="646" spans="1:45" ht="54" hidden="1" customHeight="1" x14ac:dyDescent="0.3">
      <c r="A646" s="62">
        <v>7209</v>
      </c>
      <c r="B646" s="5" t="s">
        <v>4213</v>
      </c>
      <c r="C646" s="5">
        <v>7</v>
      </c>
      <c r="D646" s="6" t="s">
        <v>74</v>
      </c>
      <c r="E646" s="7" t="s">
        <v>4198</v>
      </c>
      <c r="F646" s="8" t="s">
        <v>4207</v>
      </c>
      <c r="G646" s="9" t="s">
        <v>51</v>
      </c>
      <c r="H646" s="20" t="s">
        <v>106</v>
      </c>
      <c r="I646" s="10">
        <v>308</v>
      </c>
      <c r="J646" s="11" t="s">
        <v>1718</v>
      </c>
      <c r="K646" s="30" t="s">
        <v>4214</v>
      </c>
      <c r="L646" s="31">
        <v>43735</v>
      </c>
      <c r="M646" s="31">
        <v>43747</v>
      </c>
      <c r="N646" s="32"/>
      <c r="O646" s="32"/>
      <c r="P646" s="20" t="s">
        <v>67</v>
      </c>
      <c r="Q646" s="33">
        <v>1</v>
      </c>
      <c r="R646" s="33">
        <v>1</v>
      </c>
      <c r="S646" s="33">
        <v>0</v>
      </c>
      <c r="T646" s="38"/>
      <c r="U646" s="38"/>
      <c r="V646" s="38">
        <v>44325</v>
      </c>
      <c r="W646" s="38">
        <v>44500</v>
      </c>
      <c r="X646" s="38" t="s">
        <v>68</v>
      </c>
      <c r="Y646" s="38">
        <v>0</v>
      </c>
      <c r="Z646" s="38">
        <v>44120</v>
      </c>
      <c r="AA646" s="38">
        <v>0</v>
      </c>
      <c r="AB646" s="38">
        <v>44120</v>
      </c>
      <c r="AC646" s="38">
        <v>44407</v>
      </c>
      <c r="AD646" s="38">
        <v>44120</v>
      </c>
      <c r="AE646" s="20">
        <v>6</v>
      </c>
      <c r="AF646" s="20">
        <v>6</v>
      </c>
      <c r="AG646" s="9" t="s">
        <v>4215</v>
      </c>
      <c r="AH646" s="9" t="s">
        <v>4216</v>
      </c>
      <c r="AI646" s="10" t="s">
        <v>4217</v>
      </c>
      <c r="AJ646" s="46" t="s">
        <v>4218</v>
      </c>
      <c r="AK646" s="47">
        <v>2122487459</v>
      </c>
      <c r="AL646" s="47">
        <v>0</v>
      </c>
      <c r="AM646" s="47">
        <v>2122487459</v>
      </c>
      <c r="AN646" s="73">
        <v>1844158880</v>
      </c>
      <c r="AO646" s="10" t="s">
        <v>84</v>
      </c>
      <c r="AP646" s="10" t="s">
        <v>1001</v>
      </c>
      <c r="AQ646" t="e">
        <f>VLOOKUP(TCoordinacion[[#This Row],[ID SISTEMA DE INFORMACION]],[1]!ProyectosSGMO[[#All],[IDPROYECTO]:[DEPARTAMENTO]],3,FALSE)</f>
        <v>#REF!</v>
      </c>
      <c r="AR646" t="e">
        <f>VLOOKUP(TCoordinacion[[#This Row],[ID SISTEMA DE INFORMACION]],[1]!ProyectosSGMO[[#All],[IDPROYECTO]:[DEPARTAMENTO]],4,FALSE)</f>
        <v>#REF!</v>
      </c>
      <c r="AS646">
        <v>7209</v>
      </c>
    </row>
    <row r="647" spans="1:45" ht="54" hidden="1" customHeight="1" x14ac:dyDescent="0.3">
      <c r="A647" s="62">
        <v>3659</v>
      </c>
      <c r="B647" s="5" t="s">
        <v>4219</v>
      </c>
      <c r="C647" s="5">
        <v>7</v>
      </c>
      <c r="D647" s="6" t="s">
        <v>74</v>
      </c>
      <c r="E647" s="7" t="s">
        <v>4190</v>
      </c>
      <c r="F647" s="8" t="s">
        <v>4220</v>
      </c>
      <c r="G647" s="9" t="s">
        <v>51</v>
      </c>
      <c r="H647" s="20" t="s">
        <v>106</v>
      </c>
      <c r="I647" s="10">
        <v>461</v>
      </c>
      <c r="J647" s="11" t="s">
        <v>1718</v>
      </c>
      <c r="K647" s="30" t="s">
        <v>4221</v>
      </c>
      <c r="L647" s="31">
        <v>43628</v>
      </c>
      <c r="M647" s="31">
        <v>43732</v>
      </c>
      <c r="N647" s="32"/>
      <c r="O647" s="32"/>
      <c r="P647" s="20" t="s">
        <v>67</v>
      </c>
      <c r="Q647" s="33">
        <v>1</v>
      </c>
      <c r="R647" s="33">
        <v>1</v>
      </c>
      <c r="S647" s="33">
        <v>0</v>
      </c>
      <c r="T647" s="38"/>
      <c r="U647" s="38"/>
      <c r="V647" s="38">
        <v>44375</v>
      </c>
      <c r="W647" s="38">
        <v>44561</v>
      </c>
      <c r="X647" s="38" t="s">
        <v>68</v>
      </c>
      <c r="Y647" s="38">
        <v>0</v>
      </c>
      <c r="Z647" s="38">
        <v>43782</v>
      </c>
      <c r="AA647" s="38">
        <v>44250</v>
      </c>
      <c r="AB647" s="38">
        <v>44250</v>
      </c>
      <c r="AC647" s="38">
        <v>44468</v>
      </c>
      <c r="AD647" s="38">
        <v>44250</v>
      </c>
      <c r="AE647" s="20">
        <v>4</v>
      </c>
      <c r="AF647" s="20">
        <v>4</v>
      </c>
      <c r="AG647" s="9" t="s">
        <v>4222</v>
      </c>
      <c r="AH647" s="9" t="s">
        <v>4223</v>
      </c>
      <c r="AI647" s="10" t="s">
        <v>4224</v>
      </c>
      <c r="AJ647" s="46" t="s">
        <v>4225</v>
      </c>
      <c r="AK647" s="47">
        <v>1897308768</v>
      </c>
      <c r="AL647" s="47">
        <v>0</v>
      </c>
      <c r="AM647" s="47">
        <v>1897308768</v>
      </c>
      <c r="AN647" s="48">
        <v>1857245500</v>
      </c>
      <c r="AO647" s="10" t="s">
        <v>1150</v>
      </c>
      <c r="AP647" s="10" t="s">
        <v>1452</v>
      </c>
      <c r="AQ647" t="e">
        <f>VLOOKUP(TCoordinacion[[#This Row],[ID SISTEMA DE INFORMACION]],[1]!ProyectosSGMO[[#All],[IDPROYECTO]:[DEPARTAMENTO]],3,FALSE)</f>
        <v>#REF!</v>
      </c>
      <c r="AR647" t="e">
        <f>VLOOKUP(TCoordinacion[[#This Row],[ID SISTEMA DE INFORMACION]],[1]!ProyectosSGMO[[#All],[IDPROYECTO]:[DEPARTAMENTO]],4,FALSE)</f>
        <v>#REF!</v>
      </c>
      <c r="AS647">
        <v>3659</v>
      </c>
    </row>
    <row r="648" spans="1:45" ht="54" hidden="1" customHeight="1" x14ac:dyDescent="0.3">
      <c r="A648" s="62">
        <v>10658</v>
      </c>
      <c r="B648" s="5" t="s">
        <v>4226</v>
      </c>
      <c r="C648" s="5">
        <v>7</v>
      </c>
      <c r="D648" s="6" t="s">
        <v>74</v>
      </c>
      <c r="E648" s="7" t="s">
        <v>4227</v>
      </c>
      <c r="F648" s="8" t="s">
        <v>4228</v>
      </c>
      <c r="G648" s="9" t="s">
        <v>65</v>
      </c>
      <c r="H648" s="9" t="s">
        <v>65</v>
      </c>
      <c r="I648" s="10">
        <v>620</v>
      </c>
      <c r="J648" s="11" t="s">
        <v>1718</v>
      </c>
      <c r="K648" s="30" t="s">
        <v>2009</v>
      </c>
      <c r="L648" s="31">
        <v>43628</v>
      </c>
      <c r="M648" s="31">
        <v>44146</v>
      </c>
      <c r="N648" s="32"/>
      <c r="O648" s="32"/>
      <c r="P648" s="20" t="s">
        <v>67</v>
      </c>
      <c r="Q648" s="33">
        <v>1</v>
      </c>
      <c r="R648" s="33">
        <v>1</v>
      </c>
      <c r="S648" s="33">
        <v>0</v>
      </c>
      <c r="T648" s="38"/>
      <c r="U648" s="38"/>
      <c r="V648" s="38">
        <v>44285</v>
      </c>
      <c r="W648" s="38">
        <v>44561</v>
      </c>
      <c r="X648" s="38" t="s">
        <v>68</v>
      </c>
      <c r="Y648" s="38">
        <v>0</v>
      </c>
      <c r="Z648" s="38">
        <v>44239</v>
      </c>
      <c r="AA648" s="38">
        <v>0</v>
      </c>
      <c r="AB648" s="38">
        <v>44239</v>
      </c>
      <c r="AC648" s="38">
        <v>44406</v>
      </c>
      <c r="AD648" s="38">
        <v>44239</v>
      </c>
      <c r="AE648" s="20" t="s">
        <v>4229</v>
      </c>
      <c r="AF648" s="20" t="s">
        <v>4229</v>
      </c>
      <c r="AG648" s="9" t="s">
        <v>4230</v>
      </c>
      <c r="AH648" s="9" t="s">
        <v>4231</v>
      </c>
      <c r="AI648" s="10" t="s">
        <v>4232</v>
      </c>
      <c r="AJ648" s="46" t="s">
        <v>4233</v>
      </c>
      <c r="AK648" s="47">
        <v>508474577</v>
      </c>
      <c r="AL648" s="47">
        <v>0</v>
      </c>
      <c r="AM648" s="47">
        <v>508474577</v>
      </c>
      <c r="AN648" s="72">
        <v>508474577</v>
      </c>
      <c r="AO648" s="10" t="s">
        <v>3445</v>
      </c>
      <c r="AP648" s="10" t="s">
        <v>804</v>
      </c>
      <c r="AQ648" t="e">
        <f>VLOOKUP(TCoordinacion[[#This Row],[ID SISTEMA DE INFORMACION]],[1]!ProyectosSGMO[[#All],[IDPROYECTO]:[DEPARTAMENTO]],3,FALSE)</f>
        <v>#REF!</v>
      </c>
      <c r="AR648" t="e">
        <f>VLOOKUP(TCoordinacion[[#This Row],[ID SISTEMA DE INFORMACION]],[1]!ProyectosSGMO[[#All],[IDPROYECTO]:[DEPARTAMENTO]],4,FALSE)</f>
        <v>#REF!</v>
      </c>
      <c r="AS648">
        <v>10658</v>
      </c>
    </row>
    <row r="649" spans="1:45" ht="54" hidden="1" customHeight="1" x14ac:dyDescent="0.3">
      <c r="A649" s="62">
        <v>8940</v>
      </c>
      <c r="B649" s="5" t="s">
        <v>4234</v>
      </c>
      <c r="C649" s="5">
        <v>7</v>
      </c>
      <c r="D649" s="6" t="s">
        <v>74</v>
      </c>
      <c r="E649" s="7" t="s">
        <v>4235</v>
      </c>
      <c r="F649" s="8" t="s">
        <v>4236</v>
      </c>
      <c r="G649" s="9" t="s">
        <v>65</v>
      </c>
      <c r="H649" s="9" t="s">
        <v>65</v>
      </c>
      <c r="I649" s="10">
        <v>597</v>
      </c>
      <c r="J649" s="11" t="s">
        <v>1718</v>
      </c>
      <c r="K649" s="30" t="s">
        <v>2009</v>
      </c>
      <c r="L649" s="31">
        <v>43580</v>
      </c>
      <c r="M649" s="31">
        <v>44102</v>
      </c>
      <c r="N649" s="32"/>
      <c r="O649" s="32"/>
      <c r="P649" s="20" t="s">
        <v>68</v>
      </c>
      <c r="Q649" s="33">
        <v>1</v>
      </c>
      <c r="R649" s="33">
        <v>0.82</v>
      </c>
      <c r="S649" s="33">
        <v>-0.18000000000000005</v>
      </c>
      <c r="T649" s="38"/>
      <c r="U649" s="38"/>
      <c r="V649" s="38">
        <v>44612</v>
      </c>
      <c r="W649" s="38">
        <v>44773</v>
      </c>
      <c r="X649" s="38" t="s">
        <v>68</v>
      </c>
      <c r="Y649" s="38">
        <v>44123</v>
      </c>
      <c r="Z649" s="38">
        <v>44123</v>
      </c>
      <c r="AA649" s="38">
        <v>44399</v>
      </c>
      <c r="AB649" s="38">
        <v>44399</v>
      </c>
      <c r="AC649" s="38">
        <v>0</v>
      </c>
      <c r="AD649" s="38">
        <v>44399</v>
      </c>
      <c r="AE649" s="20" t="s">
        <v>4237</v>
      </c>
      <c r="AF649" s="20" t="s">
        <v>4237</v>
      </c>
      <c r="AG649" s="9" t="s">
        <v>4238</v>
      </c>
      <c r="AH649" s="9" t="s">
        <v>4239</v>
      </c>
      <c r="AI649" s="10" t="s">
        <v>4240</v>
      </c>
      <c r="AJ649" s="46" t="s">
        <v>4241</v>
      </c>
      <c r="AK649" s="47">
        <v>847457627</v>
      </c>
      <c r="AL649" s="47">
        <v>0</v>
      </c>
      <c r="AM649" s="47">
        <v>847457627</v>
      </c>
      <c r="AN649" s="71">
        <v>847457627</v>
      </c>
      <c r="AO649" s="10" t="s">
        <v>214</v>
      </c>
      <c r="AP649" s="10" t="s">
        <v>2308</v>
      </c>
      <c r="AQ649" t="e">
        <f>VLOOKUP(TCoordinacion[[#This Row],[ID SISTEMA DE INFORMACION]],[1]!ProyectosSGMO[[#All],[IDPROYECTO]:[DEPARTAMENTO]],3,FALSE)</f>
        <v>#REF!</v>
      </c>
      <c r="AR649" t="e">
        <f>VLOOKUP(TCoordinacion[[#This Row],[ID SISTEMA DE INFORMACION]],[1]!ProyectosSGMO[[#All],[IDPROYECTO]:[DEPARTAMENTO]],4,FALSE)</f>
        <v>#REF!</v>
      </c>
      <c r="AS649">
        <v>8940</v>
      </c>
    </row>
    <row r="650" spans="1:45" ht="54" hidden="1" customHeight="1" x14ac:dyDescent="0.3">
      <c r="A650" s="62">
        <v>9124</v>
      </c>
      <c r="B650" s="5" t="s">
        <v>4242</v>
      </c>
      <c r="C650" s="5">
        <v>7</v>
      </c>
      <c r="D650" s="6" t="s">
        <v>74</v>
      </c>
      <c r="E650" s="7" t="s">
        <v>4235</v>
      </c>
      <c r="F650" s="8" t="s">
        <v>4243</v>
      </c>
      <c r="G650" s="9" t="s">
        <v>65</v>
      </c>
      <c r="H650" s="9" t="s">
        <v>65</v>
      </c>
      <c r="I650" s="10">
        <v>638</v>
      </c>
      <c r="J650" s="11" t="s">
        <v>1718</v>
      </c>
      <c r="K650" s="30" t="s">
        <v>2009</v>
      </c>
      <c r="L650" s="31">
        <v>43580</v>
      </c>
      <c r="M650" s="31">
        <v>44138</v>
      </c>
      <c r="N650" s="32"/>
      <c r="O650" s="32"/>
      <c r="P650" s="20" t="s">
        <v>68</v>
      </c>
      <c r="Q650" s="33">
        <v>1</v>
      </c>
      <c r="R650" s="33">
        <v>0.53910000000000002</v>
      </c>
      <c r="S650" s="33">
        <v>-0.46089999999999998</v>
      </c>
      <c r="T650" s="38"/>
      <c r="U650" s="38"/>
      <c r="V650" s="38">
        <v>44654</v>
      </c>
      <c r="W650" s="38">
        <v>44926</v>
      </c>
      <c r="X650" s="38" t="s">
        <v>68</v>
      </c>
      <c r="Y650" s="38">
        <v>44162</v>
      </c>
      <c r="Z650" s="38">
        <v>44162</v>
      </c>
      <c r="AA650" s="38">
        <v>0</v>
      </c>
      <c r="AB650" s="38">
        <v>0</v>
      </c>
      <c r="AC650" s="38">
        <v>0</v>
      </c>
      <c r="AD650" s="38">
        <v>0</v>
      </c>
      <c r="AE650" s="20" t="s">
        <v>4244</v>
      </c>
      <c r="AF650" s="20" t="s">
        <v>4244</v>
      </c>
      <c r="AG650" s="9" t="s">
        <v>4245</v>
      </c>
      <c r="AH650" s="9" t="s">
        <v>4246</v>
      </c>
      <c r="AI650" s="10" t="s">
        <v>4247</v>
      </c>
      <c r="AJ650" s="46" t="s">
        <v>4248</v>
      </c>
      <c r="AK650" s="47">
        <v>847457627</v>
      </c>
      <c r="AL650" s="47">
        <v>0</v>
      </c>
      <c r="AM650" s="47">
        <v>847457627</v>
      </c>
      <c r="AN650" s="71">
        <v>847457627</v>
      </c>
      <c r="AO650" s="10" t="s">
        <v>214</v>
      </c>
      <c r="AP650" s="10" t="s">
        <v>2308</v>
      </c>
      <c r="AQ650" t="e">
        <f>VLOOKUP(TCoordinacion[[#This Row],[ID SISTEMA DE INFORMACION]],[1]!ProyectosSGMO[[#All],[IDPROYECTO]:[DEPARTAMENTO]],3,FALSE)</f>
        <v>#REF!</v>
      </c>
      <c r="AR650" t="e">
        <f>VLOOKUP(TCoordinacion[[#This Row],[ID SISTEMA DE INFORMACION]],[1]!ProyectosSGMO[[#All],[IDPROYECTO]:[DEPARTAMENTO]],4,FALSE)</f>
        <v>#REF!</v>
      </c>
      <c r="AS650">
        <v>9124</v>
      </c>
    </row>
    <row r="651" spans="1:45" ht="54" hidden="1" customHeight="1" x14ac:dyDescent="0.3">
      <c r="A651" s="62">
        <v>9540</v>
      </c>
      <c r="B651" s="5" t="s">
        <v>4249</v>
      </c>
      <c r="C651" s="5">
        <v>7</v>
      </c>
      <c r="D651" s="6" t="s">
        <v>74</v>
      </c>
      <c r="E651" s="7" t="s">
        <v>4190</v>
      </c>
      <c r="F651" s="8" t="s">
        <v>4250</v>
      </c>
      <c r="G651" s="9" t="s">
        <v>51</v>
      </c>
      <c r="H651" s="20" t="s">
        <v>1754</v>
      </c>
      <c r="I651" s="10">
        <v>374</v>
      </c>
      <c r="J651" s="11" t="s">
        <v>1718</v>
      </c>
      <c r="K651" s="30" t="s">
        <v>4251</v>
      </c>
      <c r="L651" s="31">
        <v>43593</v>
      </c>
      <c r="M651" s="31">
        <v>44053</v>
      </c>
      <c r="N651" s="32"/>
      <c r="O651" s="32"/>
      <c r="P651" s="20" t="s">
        <v>67</v>
      </c>
      <c r="Q651" s="33">
        <v>1</v>
      </c>
      <c r="R651" s="33">
        <v>1</v>
      </c>
      <c r="S651" s="33">
        <v>0</v>
      </c>
      <c r="T651" s="38"/>
      <c r="U651" s="38"/>
      <c r="V651" s="38">
        <v>44484</v>
      </c>
      <c r="W651" s="38">
        <v>44561</v>
      </c>
      <c r="X651" s="38" t="s">
        <v>68</v>
      </c>
      <c r="Y651" s="38">
        <v>0</v>
      </c>
      <c r="Z651" s="38">
        <v>44104</v>
      </c>
      <c r="AA651" s="38">
        <v>44314</v>
      </c>
      <c r="AB651" s="38">
        <v>44314</v>
      </c>
      <c r="AC651" s="38">
        <v>44734</v>
      </c>
      <c r="AD651" s="38">
        <v>44314</v>
      </c>
      <c r="AE651" s="20">
        <v>7</v>
      </c>
      <c r="AF651" s="20">
        <v>7</v>
      </c>
      <c r="AG651" s="9" t="s">
        <v>4252</v>
      </c>
      <c r="AH651" s="9" t="s">
        <v>4253</v>
      </c>
      <c r="AI651" s="10" t="s">
        <v>4254</v>
      </c>
      <c r="AJ651" s="46" t="s">
        <v>4255</v>
      </c>
      <c r="AK651" s="47">
        <v>2026852238</v>
      </c>
      <c r="AL651" s="47">
        <v>30983766</v>
      </c>
      <c r="AM651" s="47">
        <v>2057836004</v>
      </c>
      <c r="AN651" s="47">
        <v>2039634391</v>
      </c>
      <c r="AO651" s="10" t="s">
        <v>1385</v>
      </c>
      <c r="AP651" s="10" t="s">
        <v>1452</v>
      </c>
      <c r="AQ651" t="e">
        <f>VLOOKUP(TCoordinacion[[#This Row],[ID SISTEMA DE INFORMACION]],[1]!ProyectosSGMO[[#All],[IDPROYECTO]:[DEPARTAMENTO]],3,FALSE)</f>
        <v>#REF!</v>
      </c>
      <c r="AR651" t="e">
        <f>VLOOKUP(TCoordinacion[[#This Row],[ID SISTEMA DE INFORMACION]],[1]!ProyectosSGMO[[#All],[IDPROYECTO]:[DEPARTAMENTO]],4,FALSE)</f>
        <v>#REF!</v>
      </c>
      <c r="AS651">
        <v>9540</v>
      </c>
    </row>
    <row r="652" spans="1:45" ht="54" hidden="1" customHeight="1" x14ac:dyDescent="0.3">
      <c r="A652" s="62">
        <v>4976</v>
      </c>
      <c r="B652" s="5" t="s">
        <v>4256</v>
      </c>
      <c r="C652" s="5">
        <v>7</v>
      </c>
      <c r="D652" s="6" t="s">
        <v>74</v>
      </c>
      <c r="E652" s="7" t="s">
        <v>4227</v>
      </c>
      <c r="F652" s="8" t="s">
        <v>4257</v>
      </c>
      <c r="G652" s="9" t="s">
        <v>51</v>
      </c>
      <c r="H652" s="20" t="s">
        <v>1754</v>
      </c>
      <c r="I652" s="10">
        <v>695</v>
      </c>
      <c r="J652" s="11" t="s">
        <v>1718</v>
      </c>
      <c r="K652" s="30" t="s">
        <v>4258</v>
      </c>
      <c r="L652" s="31">
        <v>43628</v>
      </c>
      <c r="M652" s="31">
        <v>43661</v>
      </c>
      <c r="N652" s="32"/>
      <c r="O652" s="32"/>
      <c r="P652" s="20" t="s">
        <v>68</v>
      </c>
      <c r="Q652" s="33">
        <v>1</v>
      </c>
      <c r="R652" s="33">
        <v>0.9</v>
      </c>
      <c r="S652" s="33">
        <v>-9.9999999999999978E-2</v>
      </c>
      <c r="T652" s="38"/>
      <c r="U652" s="38"/>
      <c r="V652" s="38">
        <v>44174</v>
      </c>
      <c r="W652" s="38">
        <v>44561</v>
      </c>
      <c r="X652" s="38" t="s">
        <v>68</v>
      </c>
      <c r="Y652" s="38">
        <v>0</v>
      </c>
      <c r="Z652" s="38">
        <v>43699</v>
      </c>
      <c r="AA652" s="38">
        <v>0</v>
      </c>
      <c r="AB652" s="38">
        <v>0</v>
      </c>
      <c r="AC652" s="38">
        <v>0</v>
      </c>
      <c r="AD652" s="38">
        <v>0</v>
      </c>
      <c r="AE652" s="20">
        <v>3</v>
      </c>
      <c r="AF652" s="20" t="s">
        <v>1007</v>
      </c>
      <c r="AG652" s="9" t="s">
        <v>4259</v>
      </c>
      <c r="AH652" s="9" t="s">
        <v>4260</v>
      </c>
      <c r="AI652" s="10" t="s">
        <v>4261</v>
      </c>
      <c r="AJ652" s="46" t="s">
        <v>4262</v>
      </c>
      <c r="AK652" s="47">
        <v>306197060</v>
      </c>
      <c r="AL652" s="47">
        <v>0</v>
      </c>
      <c r="AM652" s="47">
        <v>306197060</v>
      </c>
      <c r="AN652" s="48">
        <v>308508447</v>
      </c>
      <c r="AO652" s="10" t="s">
        <v>1235</v>
      </c>
      <c r="AP652" s="10" t="s">
        <v>1452</v>
      </c>
      <c r="AQ652" t="e">
        <f>VLOOKUP(TCoordinacion[[#This Row],[ID SISTEMA DE INFORMACION]],[1]!ProyectosSGMO[[#All],[IDPROYECTO]:[DEPARTAMENTO]],3,FALSE)</f>
        <v>#REF!</v>
      </c>
      <c r="AR652" t="e">
        <f>VLOOKUP(TCoordinacion[[#This Row],[ID SISTEMA DE INFORMACION]],[1]!ProyectosSGMO[[#All],[IDPROYECTO]:[DEPARTAMENTO]],4,FALSE)</f>
        <v>#REF!</v>
      </c>
      <c r="AS652">
        <v>4976</v>
      </c>
    </row>
    <row r="653" spans="1:45" ht="54" hidden="1" customHeight="1" x14ac:dyDescent="0.3">
      <c r="A653" s="62">
        <v>9780</v>
      </c>
      <c r="B653" s="5" t="s">
        <v>4263</v>
      </c>
      <c r="C653" s="5">
        <v>7</v>
      </c>
      <c r="D653" s="6" t="s">
        <v>74</v>
      </c>
      <c r="E653" s="7" t="s">
        <v>4227</v>
      </c>
      <c r="F653" s="8" t="s">
        <v>4264</v>
      </c>
      <c r="G653" s="9" t="s">
        <v>51</v>
      </c>
      <c r="H653" s="20" t="s">
        <v>106</v>
      </c>
      <c r="I653" s="10">
        <v>600</v>
      </c>
      <c r="J653" s="11" t="s">
        <v>1718</v>
      </c>
      <c r="K653" s="30" t="s">
        <v>4265</v>
      </c>
      <c r="L653" s="31">
        <v>43628</v>
      </c>
      <c r="M653" s="31">
        <v>43782</v>
      </c>
      <c r="N653" s="32"/>
      <c r="O653" s="32"/>
      <c r="P653" s="20" t="s">
        <v>67</v>
      </c>
      <c r="Q653" s="33">
        <v>1</v>
      </c>
      <c r="R653" s="33">
        <v>1</v>
      </c>
      <c r="S653" s="33">
        <v>0</v>
      </c>
      <c r="T653" s="38"/>
      <c r="U653" s="38"/>
      <c r="V653" s="38">
        <v>44299</v>
      </c>
      <c r="W653" s="38">
        <v>44561</v>
      </c>
      <c r="X653" s="38" t="s">
        <v>68</v>
      </c>
      <c r="Y653" s="38">
        <v>0</v>
      </c>
      <c r="Z653" s="38">
        <v>44250</v>
      </c>
      <c r="AA653" s="38">
        <v>0</v>
      </c>
      <c r="AB653" s="38">
        <v>44306</v>
      </c>
      <c r="AC653" s="38">
        <v>44404</v>
      </c>
      <c r="AD653" s="38">
        <v>44306</v>
      </c>
      <c r="AE653" s="20">
        <v>4</v>
      </c>
      <c r="AF653" s="20">
        <v>5</v>
      </c>
      <c r="AG653" s="9" t="s">
        <v>67</v>
      </c>
      <c r="AH653" s="9" t="s">
        <v>4231</v>
      </c>
      <c r="AI653" s="10" t="s">
        <v>4266</v>
      </c>
      <c r="AJ653" s="46" t="s">
        <v>4267</v>
      </c>
      <c r="AK653" s="47">
        <v>1452439422</v>
      </c>
      <c r="AL653" s="47">
        <v>0</v>
      </c>
      <c r="AM653" s="47">
        <v>1452439422</v>
      </c>
      <c r="AN653" s="47">
        <v>1468023317</v>
      </c>
      <c r="AO653" s="10" t="s">
        <v>3445</v>
      </c>
      <c r="AP653" s="10" t="s">
        <v>804</v>
      </c>
      <c r="AQ653" t="e">
        <f>VLOOKUP(TCoordinacion[[#This Row],[ID SISTEMA DE INFORMACION]],[1]!ProyectosSGMO[[#All],[IDPROYECTO]:[DEPARTAMENTO]],3,FALSE)</f>
        <v>#REF!</v>
      </c>
      <c r="AR653" t="e">
        <f>VLOOKUP(TCoordinacion[[#This Row],[ID SISTEMA DE INFORMACION]],[1]!ProyectosSGMO[[#All],[IDPROYECTO]:[DEPARTAMENTO]],4,FALSE)</f>
        <v>#REF!</v>
      </c>
      <c r="AS653">
        <v>9780</v>
      </c>
    </row>
    <row r="654" spans="1:45" ht="54" hidden="1" customHeight="1" x14ac:dyDescent="0.3">
      <c r="A654" s="62">
        <v>10092</v>
      </c>
      <c r="B654" s="5" t="s">
        <v>4268</v>
      </c>
      <c r="C654" s="5">
        <v>7</v>
      </c>
      <c r="D654" s="6" t="s">
        <v>74</v>
      </c>
      <c r="E654" s="7" t="s">
        <v>4235</v>
      </c>
      <c r="F654" s="8" t="s">
        <v>4243</v>
      </c>
      <c r="G654" s="9" t="s">
        <v>51</v>
      </c>
      <c r="H654" s="20" t="s">
        <v>1754</v>
      </c>
      <c r="I654" s="10">
        <v>535</v>
      </c>
      <c r="J654" s="11" t="s">
        <v>1718</v>
      </c>
      <c r="K654" s="30" t="s">
        <v>4269</v>
      </c>
      <c r="L654" s="31">
        <v>43593</v>
      </c>
      <c r="M654" s="31">
        <v>43787</v>
      </c>
      <c r="N654" s="32"/>
      <c r="O654" s="32"/>
      <c r="P654" s="20" t="s">
        <v>67</v>
      </c>
      <c r="Q654" s="33">
        <v>1</v>
      </c>
      <c r="R654" s="33">
        <v>1</v>
      </c>
      <c r="S654" s="33">
        <v>0</v>
      </c>
      <c r="T654" s="38"/>
      <c r="U654" s="38"/>
      <c r="V654" s="38">
        <v>44202</v>
      </c>
      <c r="W654" s="38">
        <v>44561</v>
      </c>
      <c r="X654" s="38" t="s">
        <v>68</v>
      </c>
      <c r="Y654" s="38">
        <v>0</v>
      </c>
      <c r="Z654" s="38">
        <v>43879</v>
      </c>
      <c r="AA654" s="38">
        <v>44165</v>
      </c>
      <c r="AB654" s="38">
        <v>44165</v>
      </c>
      <c r="AC654" s="38">
        <v>44469</v>
      </c>
      <c r="AD654" s="38">
        <v>44165</v>
      </c>
      <c r="AE654" s="20">
        <v>6</v>
      </c>
      <c r="AF654" s="20">
        <v>6</v>
      </c>
      <c r="AG654" s="9" t="s">
        <v>4270</v>
      </c>
      <c r="AH654" s="9" t="s">
        <v>4271</v>
      </c>
      <c r="AI654" s="10" t="s">
        <v>4272</v>
      </c>
      <c r="AJ654" s="46" t="s">
        <v>4273</v>
      </c>
      <c r="AK654" s="47">
        <v>2803228827</v>
      </c>
      <c r="AL654" s="47">
        <v>19645259</v>
      </c>
      <c r="AM654" s="47">
        <v>2822874086</v>
      </c>
      <c r="AN654" s="73">
        <v>2823383577</v>
      </c>
      <c r="AO654" s="10" t="s">
        <v>214</v>
      </c>
      <c r="AP654" s="10" t="s">
        <v>215</v>
      </c>
      <c r="AQ654" t="e">
        <f>VLOOKUP(TCoordinacion[[#This Row],[ID SISTEMA DE INFORMACION]],[1]!ProyectosSGMO[[#All],[IDPROYECTO]:[DEPARTAMENTO]],3,FALSE)</f>
        <v>#REF!</v>
      </c>
      <c r="AR654" t="e">
        <f>VLOOKUP(TCoordinacion[[#This Row],[ID SISTEMA DE INFORMACION]],[1]!ProyectosSGMO[[#All],[IDPROYECTO]:[DEPARTAMENTO]],4,FALSE)</f>
        <v>#REF!</v>
      </c>
      <c r="AS654">
        <v>10092</v>
      </c>
    </row>
    <row r="655" spans="1:45" ht="54" hidden="1" customHeight="1" x14ac:dyDescent="0.3">
      <c r="A655" s="62">
        <v>7690</v>
      </c>
      <c r="B655" s="5" t="s">
        <v>4274</v>
      </c>
      <c r="C655" s="5">
        <v>7</v>
      </c>
      <c r="D655" s="6" t="s">
        <v>74</v>
      </c>
      <c r="E655" s="7" t="s">
        <v>4182</v>
      </c>
      <c r="F655" s="8" t="s">
        <v>4275</v>
      </c>
      <c r="G655" s="9" t="s">
        <v>65</v>
      </c>
      <c r="H655" s="9" t="s">
        <v>65</v>
      </c>
      <c r="I655" s="10">
        <v>471</v>
      </c>
      <c r="J655" s="11" t="s">
        <v>1701</v>
      </c>
      <c r="K655" s="30" t="s">
        <v>1693</v>
      </c>
      <c r="L655" s="31">
        <v>43616</v>
      </c>
      <c r="M655" s="31">
        <v>44406</v>
      </c>
      <c r="N655" s="32"/>
      <c r="O655" s="32"/>
      <c r="P655" s="20" t="s">
        <v>68</v>
      </c>
      <c r="Q655" s="33">
        <v>1</v>
      </c>
      <c r="R655" s="33">
        <v>0.2482</v>
      </c>
      <c r="S655" s="33">
        <v>-0.75180000000000002</v>
      </c>
      <c r="T655" s="38"/>
      <c r="U655" s="38"/>
      <c r="V655" s="38">
        <v>44560</v>
      </c>
      <c r="W655" s="38">
        <v>44561</v>
      </c>
      <c r="X655" s="38" t="s">
        <v>68</v>
      </c>
      <c r="Y655" s="38">
        <v>44474</v>
      </c>
      <c r="Z655" s="38">
        <v>44474</v>
      </c>
      <c r="AA655" s="38">
        <v>0</v>
      </c>
      <c r="AB655" s="38">
        <v>0</v>
      </c>
      <c r="AC655" s="38">
        <v>0</v>
      </c>
      <c r="AD655" s="38">
        <v>0</v>
      </c>
      <c r="AE655" s="20" t="s">
        <v>4244</v>
      </c>
      <c r="AF655" s="20" t="s">
        <v>4244</v>
      </c>
      <c r="AG655" s="9" t="s">
        <v>4276</v>
      </c>
      <c r="AH655" s="9" t="s">
        <v>4277</v>
      </c>
      <c r="AI655" s="10" t="s">
        <v>4278</v>
      </c>
      <c r="AJ655" s="46" t="s">
        <v>4279</v>
      </c>
      <c r="AK655" s="47">
        <v>593220339</v>
      </c>
      <c r="AL655" s="47">
        <v>0</v>
      </c>
      <c r="AM655" s="47">
        <v>593220339</v>
      </c>
      <c r="AN655" s="73">
        <v>593220339</v>
      </c>
      <c r="AO655" s="10" t="s">
        <v>556</v>
      </c>
      <c r="AP655" s="10" t="s">
        <v>1151</v>
      </c>
      <c r="AQ655" t="e">
        <f>VLOOKUP(TCoordinacion[[#This Row],[ID SISTEMA DE INFORMACION]],[1]!ProyectosSGMO[[#All],[IDPROYECTO]:[DEPARTAMENTO]],3,FALSE)</f>
        <v>#REF!</v>
      </c>
      <c r="AR655" t="e">
        <f>VLOOKUP(TCoordinacion[[#This Row],[ID SISTEMA DE INFORMACION]],[1]!ProyectosSGMO[[#All],[IDPROYECTO]:[DEPARTAMENTO]],4,FALSE)</f>
        <v>#REF!</v>
      </c>
      <c r="AS655">
        <v>7690</v>
      </c>
    </row>
    <row r="656" spans="1:45" ht="54" hidden="1" customHeight="1" x14ac:dyDescent="0.3">
      <c r="A656" s="62">
        <v>5737</v>
      </c>
      <c r="B656" s="5" t="s">
        <v>4280</v>
      </c>
      <c r="C656" s="5">
        <v>7</v>
      </c>
      <c r="D656" s="6" t="s">
        <v>74</v>
      </c>
      <c r="E656" s="7" t="s">
        <v>4182</v>
      </c>
      <c r="F656" s="8" t="s">
        <v>4281</v>
      </c>
      <c r="G656" s="9" t="s">
        <v>65</v>
      </c>
      <c r="H656" s="9" t="s">
        <v>65</v>
      </c>
      <c r="I656" s="10">
        <v>473</v>
      </c>
      <c r="J656" s="11" t="s">
        <v>1701</v>
      </c>
      <c r="K656" s="30" t="s">
        <v>1693</v>
      </c>
      <c r="L656" s="31">
        <v>43616</v>
      </c>
      <c r="M656" s="31">
        <v>44508</v>
      </c>
      <c r="N656" s="32"/>
      <c r="O656" s="32"/>
      <c r="P656" s="20" t="s">
        <v>67</v>
      </c>
      <c r="Q656" s="33">
        <v>1</v>
      </c>
      <c r="R656" s="33">
        <v>1</v>
      </c>
      <c r="S656" s="33">
        <v>0</v>
      </c>
      <c r="T656" s="38"/>
      <c r="U656" s="38"/>
      <c r="V656" s="38">
        <v>44678</v>
      </c>
      <c r="W656" s="38">
        <v>44926</v>
      </c>
      <c r="X656" s="38" t="s">
        <v>68</v>
      </c>
      <c r="Y656" s="38">
        <v>44550</v>
      </c>
      <c r="Z656" s="38">
        <v>44550</v>
      </c>
      <c r="AA656" s="38">
        <v>44670</v>
      </c>
      <c r="AB656" s="38">
        <v>44670</v>
      </c>
      <c r="AC656" s="38">
        <v>44727</v>
      </c>
      <c r="AD656" s="38">
        <v>44670</v>
      </c>
      <c r="AE656" s="20" t="s">
        <v>4282</v>
      </c>
      <c r="AF656" s="20" t="s">
        <v>4282</v>
      </c>
      <c r="AG656" s="9" t="s">
        <v>4283</v>
      </c>
      <c r="AH656" s="9" t="s">
        <v>4231</v>
      </c>
      <c r="AI656" s="10" t="s">
        <v>4284</v>
      </c>
      <c r="AJ656" s="46" t="s">
        <v>4285</v>
      </c>
      <c r="AK656" s="47">
        <v>720338000</v>
      </c>
      <c r="AL656" s="47">
        <v>0</v>
      </c>
      <c r="AM656" s="47">
        <v>720338000</v>
      </c>
      <c r="AN656" s="73">
        <v>720338983</v>
      </c>
      <c r="AO656" s="10" t="s">
        <v>556</v>
      </c>
      <c r="AP656" s="10" t="s">
        <v>1151</v>
      </c>
      <c r="AQ656" t="e">
        <f>VLOOKUP(TCoordinacion[[#This Row],[ID SISTEMA DE INFORMACION]],[1]!ProyectosSGMO[[#All],[IDPROYECTO]:[DEPARTAMENTO]],3,FALSE)</f>
        <v>#REF!</v>
      </c>
      <c r="AR656" t="e">
        <f>VLOOKUP(TCoordinacion[[#This Row],[ID SISTEMA DE INFORMACION]],[1]!ProyectosSGMO[[#All],[IDPROYECTO]:[DEPARTAMENTO]],4,FALSE)</f>
        <v>#REF!</v>
      </c>
      <c r="AS656">
        <v>5737</v>
      </c>
    </row>
    <row r="657" spans="1:45" ht="54" hidden="1" customHeight="1" x14ac:dyDescent="0.3">
      <c r="A657" s="62">
        <v>7366</v>
      </c>
      <c r="B657" s="5" t="s">
        <v>4286</v>
      </c>
      <c r="C657" s="5">
        <v>7</v>
      </c>
      <c r="D657" s="6" t="s">
        <v>74</v>
      </c>
      <c r="E657" s="7" t="s">
        <v>4182</v>
      </c>
      <c r="F657" s="8" t="s">
        <v>4287</v>
      </c>
      <c r="G657" s="9" t="s">
        <v>65</v>
      </c>
      <c r="H657" s="9" t="s">
        <v>65</v>
      </c>
      <c r="I657" s="10">
        <v>461</v>
      </c>
      <c r="J657" s="11" t="s">
        <v>1701</v>
      </c>
      <c r="K657" s="30" t="s">
        <v>1693</v>
      </c>
      <c r="L657" s="31">
        <v>43616</v>
      </c>
      <c r="M657" s="31">
        <v>44544</v>
      </c>
      <c r="N657" s="32"/>
      <c r="O657" s="32"/>
      <c r="P657" s="20" t="s">
        <v>68</v>
      </c>
      <c r="Q657" s="33">
        <v>1</v>
      </c>
      <c r="R657" s="33">
        <v>0.1583</v>
      </c>
      <c r="S657" s="33">
        <v>-0.8417</v>
      </c>
      <c r="T657" s="38"/>
      <c r="U657" s="38"/>
      <c r="V657" s="38">
        <v>44802</v>
      </c>
      <c r="W657" s="38">
        <v>44864</v>
      </c>
      <c r="X657" s="38" t="s">
        <v>68</v>
      </c>
      <c r="Y657" s="38">
        <v>44575</v>
      </c>
      <c r="Z657" s="38">
        <v>44575</v>
      </c>
      <c r="AA657" s="38">
        <v>0</v>
      </c>
      <c r="AB657" s="38">
        <v>0</v>
      </c>
      <c r="AC657" s="38">
        <v>0</v>
      </c>
      <c r="AD657" s="38">
        <v>0</v>
      </c>
      <c r="AE657" s="20" t="s">
        <v>4244</v>
      </c>
      <c r="AF657" s="20" t="s">
        <v>4244</v>
      </c>
      <c r="AG657" s="9" t="s">
        <v>4288</v>
      </c>
      <c r="AH657" s="9" t="s">
        <v>4289</v>
      </c>
      <c r="AI657" s="10" t="s">
        <v>4290</v>
      </c>
      <c r="AJ657" s="46" t="s">
        <v>4291</v>
      </c>
      <c r="AK657" s="47">
        <v>841367593</v>
      </c>
      <c r="AL657" s="47">
        <v>0</v>
      </c>
      <c r="AM657" s="47">
        <v>841367593</v>
      </c>
      <c r="AN657" s="73">
        <v>841367593</v>
      </c>
      <c r="AO657" s="10" t="s">
        <v>556</v>
      </c>
      <c r="AP657" s="10" t="s">
        <v>1151</v>
      </c>
      <c r="AQ657" t="e">
        <f>VLOOKUP(TCoordinacion[[#This Row],[ID SISTEMA DE INFORMACION]],[1]!ProyectosSGMO[[#All],[IDPROYECTO]:[DEPARTAMENTO]],3,FALSE)</f>
        <v>#REF!</v>
      </c>
      <c r="AR657" t="e">
        <f>VLOOKUP(TCoordinacion[[#This Row],[ID SISTEMA DE INFORMACION]],[1]!ProyectosSGMO[[#All],[IDPROYECTO]:[DEPARTAMENTO]],4,FALSE)</f>
        <v>#REF!</v>
      </c>
      <c r="AS657">
        <v>7366</v>
      </c>
    </row>
    <row r="658" spans="1:45" ht="54" hidden="1" customHeight="1" x14ac:dyDescent="0.3">
      <c r="A658" s="62">
        <v>5769</v>
      </c>
      <c r="B658" s="5" t="s">
        <v>4292</v>
      </c>
      <c r="C658" s="5">
        <v>7</v>
      </c>
      <c r="D658" s="6" t="s">
        <v>74</v>
      </c>
      <c r="E658" s="7" t="s">
        <v>4198</v>
      </c>
      <c r="F658" s="8" t="s">
        <v>4293</v>
      </c>
      <c r="G658" s="9" t="s">
        <v>65</v>
      </c>
      <c r="H658" s="9" t="s">
        <v>65</v>
      </c>
      <c r="I658" s="10">
        <v>546</v>
      </c>
      <c r="J658" s="11" t="s">
        <v>1701</v>
      </c>
      <c r="K658" s="30" t="s">
        <v>1693</v>
      </c>
      <c r="L658" s="31">
        <v>43580</v>
      </c>
      <c r="M658" s="31">
        <v>44152</v>
      </c>
      <c r="N658" s="32"/>
      <c r="O658" s="32"/>
      <c r="P658" s="20" t="s">
        <v>67</v>
      </c>
      <c r="Q658" s="33">
        <v>1</v>
      </c>
      <c r="R658" s="33">
        <v>1</v>
      </c>
      <c r="S658" s="33">
        <v>0</v>
      </c>
      <c r="T658" s="38"/>
      <c r="U658" s="38"/>
      <c r="V658" s="38">
        <v>44460</v>
      </c>
      <c r="W658" s="38">
        <v>44561</v>
      </c>
      <c r="X658" s="38" t="s">
        <v>68</v>
      </c>
      <c r="Y658" s="38">
        <v>44161</v>
      </c>
      <c r="Z658" s="38">
        <v>44161</v>
      </c>
      <c r="AA658" s="38">
        <v>44242</v>
      </c>
      <c r="AB658" s="38">
        <v>44242</v>
      </c>
      <c r="AC658" s="38">
        <v>44497</v>
      </c>
      <c r="AD658" s="38">
        <v>44242</v>
      </c>
      <c r="AE658" s="20" t="s">
        <v>4294</v>
      </c>
      <c r="AF658" s="20" t="s">
        <v>4295</v>
      </c>
      <c r="AG658" s="9" t="s">
        <v>4296</v>
      </c>
      <c r="AH658" s="9" t="s">
        <v>4297</v>
      </c>
      <c r="AI658" s="10" t="s">
        <v>4298</v>
      </c>
      <c r="AJ658" s="46" t="s">
        <v>4299</v>
      </c>
      <c r="AK658" s="47">
        <v>423614441</v>
      </c>
      <c r="AL658" s="47">
        <v>0</v>
      </c>
      <c r="AM658" s="47">
        <v>423614441</v>
      </c>
      <c r="AN658" s="73">
        <v>423728814</v>
      </c>
      <c r="AO658" s="10" t="s">
        <v>1402</v>
      </c>
      <c r="AP658" s="10" t="s">
        <v>1452</v>
      </c>
      <c r="AQ658" t="e">
        <f>VLOOKUP(TCoordinacion[[#This Row],[ID SISTEMA DE INFORMACION]],[1]!ProyectosSGMO[[#All],[IDPROYECTO]:[DEPARTAMENTO]],3,FALSE)</f>
        <v>#REF!</v>
      </c>
      <c r="AR658" t="e">
        <f>VLOOKUP(TCoordinacion[[#This Row],[ID SISTEMA DE INFORMACION]],[1]!ProyectosSGMO[[#All],[IDPROYECTO]:[DEPARTAMENTO]],4,FALSE)</f>
        <v>#REF!</v>
      </c>
      <c r="AS658">
        <v>5769</v>
      </c>
    </row>
    <row r="659" spans="1:45" ht="54" hidden="1" customHeight="1" x14ac:dyDescent="0.3">
      <c r="A659" s="62">
        <v>12970</v>
      </c>
      <c r="B659" s="5" t="s">
        <v>4300</v>
      </c>
      <c r="C659" s="5">
        <v>7</v>
      </c>
      <c r="D659" s="6" t="s">
        <v>74</v>
      </c>
      <c r="E659" s="7" t="s">
        <v>4198</v>
      </c>
      <c r="F659" s="8" t="s">
        <v>4301</v>
      </c>
      <c r="G659" s="9" t="s">
        <v>65</v>
      </c>
      <c r="H659" s="9" t="s">
        <v>65</v>
      </c>
      <c r="I659" s="10">
        <v>545</v>
      </c>
      <c r="J659" s="11" t="s">
        <v>1701</v>
      </c>
      <c r="K659" s="30" t="s">
        <v>1693</v>
      </c>
      <c r="L659" s="31">
        <v>43580</v>
      </c>
      <c r="M659" s="31">
        <v>44228</v>
      </c>
      <c r="N659" s="32"/>
      <c r="O659" s="32"/>
      <c r="P659" s="20" t="s">
        <v>68</v>
      </c>
      <c r="Q659" s="33">
        <v>1</v>
      </c>
      <c r="R659" s="33">
        <v>1</v>
      </c>
      <c r="S659" s="33">
        <v>0</v>
      </c>
      <c r="T659" s="38"/>
      <c r="U659" s="38"/>
      <c r="V659" s="38">
        <v>44443</v>
      </c>
      <c r="W659" s="38">
        <v>44561</v>
      </c>
      <c r="X659" s="38" t="s">
        <v>68</v>
      </c>
      <c r="Y659" s="38">
        <v>44278</v>
      </c>
      <c r="Z659" s="38">
        <v>44278</v>
      </c>
      <c r="AA659" s="38">
        <v>44398</v>
      </c>
      <c r="AB659" s="38">
        <v>44398</v>
      </c>
      <c r="AC659" s="38">
        <v>0</v>
      </c>
      <c r="AD659" s="38">
        <v>44398</v>
      </c>
      <c r="AE659" s="20" t="s">
        <v>4302</v>
      </c>
      <c r="AF659" s="20" t="s">
        <v>4303</v>
      </c>
      <c r="AG659" s="9" t="s">
        <v>4304</v>
      </c>
      <c r="AH659" s="9" t="s">
        <v>4305</v>
      </c>
      <c r="AI659" s="10" t="s">
        <v>4306</v>
      </c>
      <c r="AJ659" s="46" t="s">
        <v>4307</v>
      </c>
      <c r="AK659" s="47">
        <v>593057235</v>
      </c>
      <c r="AL659" s="47">
        <v>0</v>
      </c>
      <c r="AM659" s="47">
        <v>593057235</v>
      </c>
      <c r="AN659" s="71">
        <v>593220339</v>
      </c>
      <c r="AO659" s="10" t="s">
        <v>871</v>
      </c>
      <c r="AP659" s="10" t="s">
        <v>85</v>
      </c>
      <c r="AQ659" t="e">
        <f>VLOOKUP(TCoordinacion[[#This Row],[ID SISTEMA DE INFORMACION]],[1]!ProyectosSGMO[[#All],[IDPROYECTO]:[DEPARTAMENTO]],3,FALSE)</f>
        <v>#REF!</v>
      </c>
      <c r="AR659" t="e">
        <f>VLOOKUP(TCoordinacion[[#This Row],[ID SISTEMA DE INFORMACION]],[1]!ProyectosSGMO[[#All],[IDPROYECTO]:[DEPARTAMENTO]],4,FALSE)</f>
        <v>#REF!</v>
      </c>
      <c r="AS659">
        <v>12970</v>
      </c>
    </row>
    <row r="660" spans="1:45" ht="54" hidden="1" customHeight="1" x14ac:dyDescent="0.3">
      <c r="A660" s="62">
        <v>8350</v>
      </c>
      <c r="B660" s="5" t="s">
        <v>4308</v>
      </c>
      <c r="C660" s="5">
        <v>7</v>
      </c>
      <c r="D660" s="6" t="s">
        <v>74</v>
      </c>
      <c r="E660" s="7" t="s">
        <v>4227</v>
      </c>
      <c r="F660" s="8" t="s">
        <v>4309</v>
      </c>
      <c r="G660" s="9" t="s">
        <v>51</v>
      </c>
      <c r="H660" s="20" t="s">
        <v>106</v>
      </c>
      <c r="I660" s="10" t="s">
        <v>4310</v>
      </c>
      <c r="J660" s="11" t="s">
        <v>1718</v>
      </c>
      <c r="K660" s="30" t="s">
        <v>4311</v>
      </c>
      <c r="L660" s="31">
        <v>43593</v>
      </c>
      <c r="M660" s="31">
        <v>43741</v>
      </c>
      <c r="N660" s="32"/>
      <c r="O660" s="32"/>
      <c r="P660" s="20" t="s">
        <v>67</v>
      </c>
      <c r="Q660" s="33">
        <v>1</v>
      </c>
      <c r="R660" s="33">
        <v>1</v>
      </c>
      <c r="S660" s="33">
        <v>0</v>
      </c>
      <c r="T660" s="38"/>
      <c r="U660" s="38"/>
      <c r="V660" s="38">
        <v>43893</v>
      </c>
      <c r="W660" s="38">
        <v>44196</v>
      </c>
      <c r="X660" s="38" t="s">
        <v>68</v>
      </c>
      <c r="Y660" s="38">
        <v>0</v>
      </c>
      <c r="Z660" s="38">
        <v>43888</v>
      </c>
      <c r="AA660" s="38">
        <v>0</v>
      </c>
      <c r="AB660" s="38">
        <v>43888</v>
      </c>
      <c r="AC660" s="38">
        <v>44252</v>
      </c>
      <c r="AD660" s="38">
        <v>43888</v>
      </c>
      <c r="AE660" s="20">
        <v>3</v>
      </c>
      <c r="AF660" s="20">
        <v>5</v>
      </c>
      <c r="AG660" s="9" t="s">
        <v>67</v>
      </c>
      <c r="AH660" s="9" t="s">
        <v>4312</v>
      </c>
      <c r="AI660" s="10" t="s">
        <v>4313</v>
      </c>
      <c r="AJ660" s="46" t="s">
        <v>4314</v>
      </c>
      <c r="AK660" s="47">
        <v>511302801</v>
      </c>
      <c r="AL660" s="47">
        <v>0</v>
      </c>
      <c r="AM660" s="47">
        <v>511302801</v>
      </c>
      <c r="AN660" s="47"/>
      <c r="AO660" s="10" t="s">
        <v>1743</v>
      </c>
      <c r="AP660" s="10" t="s">
        <v>1743</v>
      </c>
      <c r="AQ660" t="e">
        <f>VLOOKUP(TCoordinacion[[#This Row],[ID SISTEMA DE INFORMACION]],[1]!ProyectosSGMO[[#All],[IDPROYECTO]:[DEPARTAMENTO]],3,FALSE)</f>
        <v>#REF!</v>
      </c>
      <c r="AR660" t="e">
        <f>VLOOKUP(TCoordinacion[[#This Row],[ID SISTEMA DE INFORMACION]],[1]!ProyectosSGMO[[#All],[IDPROYECTO]:[DEPARTAMENTO]],4,FALSE)</f>
        <v>#REF!</v>
      </c>
      <c r="AS660">
        <v>8350</v>
      </c>
    </row>
    <row r="661" spans="1:45" ht="54" hidden="1" customHeight="1" x14ac:dyDescent="0.3">
      <c r="A661" s="63">
        <v>8149</v>
      </c>
      <c r="B661" s="5" t="s">
        <v>4315</v>
      </c>
      <c r="C661" s="5">
        <v>7</v>
      </c>
      <c r="D661" s="6" t="s">
        <v>74</v>
      </c>
      <c r="E661" s="7" t="s">
        <v>4227</v>
      </c>
      <c r="F661" s="8" t="s">
        <v>4316</v>
      </c>
      <c r="G661" s="9" t="s">
        <v>51</v>
      </c>
      <c r="H661" s="20" t="s">
        <v>4317</v>
      </c>
      <c r="I661" s="10">
        <v>454</v>
      </c>
      <c r="J661" s="11" t="s">
        <v>1718</v>
      </c>
      <c r="K661" s="30" t="s">
        <v>4318</v>
      </c>
      <c r="L661" s="31">
        <v>43593</v>
      </c>
      <c r="M661" s="31">
        <v>43636</v>
      </c>
      <c r="N661" s="32"/>
      <c r="O661" s="32"/>
      <c r="P661" s="20" t="s">
        <v>67</v>
      </c>
      <c r="Q661" s="33">
        <v>1</v>
      </c>
      <c r="R661" s="33">
        <v>1</v>
      </c>
      <c r="S661" s="33">
        <v>0</v>
      </c>
      <c r="T661" s="38"/>
      <c r="U661" s="38"/>
      <c r="V661" s="38">
        <v>43818</v>
      </c>
      <c r="W661" s="38">
        <v>0</v>
      </c>
      <c r="X661" s="38" t="s">
        <v>68</v>
      </c>
      <c r="Y661" s="38">
        <v>0</v>
      </c>
      <c r="Z661" s="38">
        <v>43679</v>
      </c>
      <c r="AA661" s="38">
        <v>0</v>
      </c>
      <c r="AB661" s="38" t="s">
        <v>4101</v>
      </c>
      <c r="AC661" s="38">
        <v>44068</v>
      </c>
      <c r="AD661" s="38" t="s">
        <v>4101</v>
      </c>
      <c r="AE661" s="20">
        <v>4</v>
      </c>
      <c r="AF661" s="20">
        <v>6</v>
      </c>
      <c r="AG661" s="9" t="s">
        <v>67</v>
      </c>
      <c r="AH661" s="9" t="s">
        <v>4319</v>
      </c>
      <c r="AI661" s="10" t="s">
        <v>4320</v>
      </c>
      <c r="AJ661" s="46" t="s">
        <v>4321</v>
      </c>
      <c r="AK661" s="47">
        <v>468486943</v>
      </c>
      <c r="AL661" s="47">
        <v>0</v>
      </c>
      <c r="AM661" s="47">
        <v>468486943</v>
      </c>
      <c r="AN661" s="72"/>
      <c r="AO661" s="10" t="s">
        <v>1743</v>
      </c>
      <c r="AP661" s="10" t="s">
        <v>1743</v>
      </c>
      <c r="AQ661" t="e">
        <f>VLOOKUP(TCoordinacion[[#This Row],[ID SISTEMA DE INFORMACION]],[1]!ProyectosSGMO[[#All],[IDPROYECTO]:[DEPARTAMENTO]],3,FALSE)</f>
        <v>#REF!</v>
      </c>
      <c r="AR661" t="e">
        <f>VLOOKUP(TCoordinacion[[#This Row],[ID SISTEMA DE INFORMACION]],[1]!ProyectosSGMO[[#All],[IDPROYECTO]:[DEPARTAMENTO]],4,FALSE)</f>
        <v>#REF!</v>
      </c>
      <c r="AS661">
        <v>8149</v>
      </c>
    </row>
    <row r="662" spans="1:45" ht="54" hidden="1" customHeight="1" x14ac:dyDescent="0.3">
      <c r="A662" s="62">
        <v>7172</v>
      </c>
      <c r="B662" s="5" t="s">
        <v>4322</v>
      </c>
      <c r="C662" s="5">
        <v>7</v>
      </c>
      <c r="D662" s="6" t="s">
        <v>74</v>
      </c>
      <c r="E662" s="7" t="s">
        <v>4182</v>
      </c>
      <c r="F662" s="8" t="s">
        <v>3478</v>
      </c>
      <c r="G662" s="9" t="s">
        <v>65</v>
      </c>
      <c r="H662" s="9" t="s">
        <v>65</v>
      </c>
      <c r="I662" s="10">
        <v>472</v>
      </c>
      <c r="J662" s="11" t="s">
        <v>1701</v>
      </c>
      <c r="K662" s="30" t="s">
        <v>1693</v>
      </c>
      <c r="L662" s="31">
        <v>43616</v>
      </c>
      <c r="M662" s="31">
        <v>44326</v>
      </c>
      <c r="N662" s="32"/>
      <c r="O662" s="32"/>
      <c r="P662" s="20" t="s">
        <v>433</v>
      </c>
      <c r="Q662" s="33">
        <v>1</v>
      </c>
      <c r="R662" s="33">
        <v>0.48709999999999998</v>
      </c>
      <c r="S662" s="33">
        <v>-0.51290000000000002</v>
      </c>
      <c r="T662" s="38"/>
      <c r="U662" s="38"/>
      <c r="V662" s="38">
        <v>44670</v>
      </c>
      <c r="W662" s="38">
        <v>44773</v>
      </c>
      <c r="X662" s="38" t="s">
        <v>68</v>
      </c>
      <c r="Y662" s="38">
        <v>44362</v>
      </c>
      <c r="Z662" s="38">
        <v>44363</v>
      </c>
      <c r="AA662" s="38">
        <v>0</v>
      </c>
      <c r="AB662" s="38">
        <v>44523</v>
      </c>
      <c r="AC662" s="38">
        <v>44803</v>
      </c>
      <c r="AD662" s="38">
        <v>44523</v>
      </c>
      <c r="AE662" s="20" t="s">
        <v>4323</v>
      </c>
      <c r="AF662" s="20" t="s">
        <v>4324</v>
      </c>
      <c r="AG662" s="9" t="s">
        <v>4325</v>
      </c>
      <c r="AH662" s="9" t="s">
        <v>4326</v>
      </c>
      <c r="AI662" s="10" t="s">
        <v>4327</v>
      </c>
      <c r="AJ662" s="46" t="s">
        <v>4328</v>
      </c>
      <c r="AK662" s="47">
        <v>495112118</v>
      </c>
      <c r="AL662" s="47">
        <v>0</v>
      </c>
      <c r="AM662" s="47">
        <v>495112118</v>
      </c>
      <c r="AN662" s="73">
        <v>501918566</v>
      </c>
      <c r="AO662" s="10" t="s">
        <v>556</v>
      </c>
      <c r="AP662" s="10" t="s">
        <v>1151</v>
      </c>
      <c r="AQ662" t="e">
        <f>VLOOKUP(TCoordinacion[[#This Row],[ID SISTEMA DE INFORMACION]],[1]!ProyectosSGMO[[#All],[IDPROYECTO]:[DEPARTAMENTO]],3,FALSE)</f>
        <v>#REF!</v>
      </c>
      <c r="AR662" t="e">
        <f>VLOOKUP(TCoordinacion[[#This Row],[ID SISTEMA DE INFORMACION]],[1]!ProyectosSGMO[[#All],[IDPROYECTO]:[DEPARTAMENTO]],4,FALSE)</f>
        <v>#REF!</v>
      </c>
      <c r="AS662">
        <v>7172</v>
      </c>
    </row>
    <row r="663" spans="1:45" ht="54" hidden="1" customHeight="1" x14ac:dyDescent="0.3">
      <c r="A663" s="62">
        <v>5614</v>
      </c>
      <c r="B663" s="5" t="s">
        <v>4329</v>
      </c>
      <c r="C663" s="5">
        <v>7</v>
      </c>
      <c r="D663" s="6" t="s">
        <v>74</v>
      </c>
      <c r="E663" s="7" t="s">
        <v>4182</v>
      </c>
      <c r="F663" s="8" t="s">
        <v>4330</v>
      </c>
      <c r="G663" s="9" t="s">
        <v>65</v>
      </c>
      <c r="H663" s="9" t="s">
        <v>65</v>
      </c>
      <c r="I663" s="10">
        <v>474</v>
      </c>
      <c r="J663" s="11" t="s">
        <v>1701</v>
      </c>
      <c r="K663" s="30" t="s">
        <v>1693</v>
      </c>
      <c r="L663" s="31">
        <v>43616</v>
      </c>
      <c r="M663" s="31">
        <v>44494</v>
      </c>
      <c r="N663" s="32"/>
      <c r="O663" s="32"/>
      <c r="P663" s="20" t="s">
        <v>68</v>
      </c>
      <c r="Q663" s="33">
        <v>1</v>
      </c>
      <c r="R663" s="33">
        <v>1</v>
      </c>
      <c r="S663" s="33">
        <v>0</v>
      </c>
      <c r="T663" s="38"/>
      <c r="U663" s="38"/>
      <c r="V663" s="38">
        <v>44897</v>
      </c>
      <c r="W663" s="38">
        <v>45107</v>
      </c>
      <c r="X663" s="38" t="s">
        <v>57</v>
      </c>
      <c r="Y663" s="38">
        <v>44552</v>
      </c>
      <c r="Z663" s="38">
        <v>44552</v>
      </c>
      <c r="AA663" s="38">
        <v>44795</v>
      </c>
      <c r="AB663" s="38">
        <v>44799</v>
      </c>
      <c r="AC663" s="38">
        <v>45079</v>
      </c>
      <c r="AD663" s="38">
        <v>44799</v>
      </c>
      <c r="AE663" s="20" t="s">
        <v>4331</v>
      </c>
      <c r="AF663" s="20" t="s">
        <v>4331</v>
      </c>
      <c r="AG663" s="9" t="s">
        <v>4332</v>
      </c>
      <c r="AH663" s="9" t="s">
        <v>4333</v>
      </c>
      <c r="AI663" s="10" t="s">
        <v>4334</v>
      </c>
      <c r="AJ663" s="46" t="s">
        <v>4335</v>
      </c>
      <c r="AK663" s="47">
        <v>804979237</v>
      </c>
      <c r="AL663" s="47">
        <v>0</v>
      </c>
      <c r="AM663" s="47">
        <v>804979237</v>
      </c>
      <c r="AN663" s="51">
        <v>805084746</v>
      </c>
      <c r="AO663" s="10" t="s">
        <v>1375</v>
      </c>
      <c r="AP663" s="10" t="s">
        <v>300</v>
      </c>
      <c r="AQ663" t="e">
        <f>VLOOKUP(TCoordinacion[[#This Row],[ID SISTEMA DE INFORMACION]],[1]!ProyectosSGMO[[#All],[IDPROYECTO]:[DEPARTAMENTO]],3,FALSE)</f>
        <v>#REF!</v>
      </c>
      <c r="AR663" t="e">
        <f>VLOOKUP(TCoordinacion[[#This Row],[ID SISTEMA DE INFORMACION]],[1]!ProyectosSGMO[[#All],[IDPROYECTO]:[DEPARTAMENTO]],4,FALSE)</f>
        <v>#REF!</v>
      </c>
      <c r="AS663">
        <v>5614</v>
      </c>
    </row>
    <row r="664" spans="1:45" ht="54" hidden="1" customHeight="1" x14ac:dyDescent="0.3">
      <c r="A664" s="62">
        <v>7368</v>
      </c>
      <c r="B664" s="5" t="s">
        <v>4336</v>
      </c>
      <c r="C664" s="5">
        <v>7</v>
      </c>
      <c r="D664" s="6" t="s">
        <v>74</v>
      </c>
      <c r="E664" s="7" t="s">
        <v>4182</v>
      </c>
      <c r="F664" s="8" t="s">
        <v>4337</v>
      </c>
      <c r="G664" s="9" t="s">
        <v>65</v>
      </c>
      <c r="H664" s="9" t="s">
        <v>65</v>
      </c>
      <c r="I664" s="10">
        <v>466</v>
      </c>
      <c r="J664" s="11" t="s">
        <v>1701</v>
      </c>
      <c r="K664" s="30" t="s">
        <v>1693</v>
      </c>
      <c r="L664" s="31">
        <v>43616</v>
      </c>
      <c r="M664" s="31">
        <v>44348</v>
      </c>
      <c r="N664" s="32"/>
      <c r="O664" s="32"/>
      <c r="P664" s="20" t="s">
        <v>68</v>
      </c>
      <c r="Q664" s="33">
        <v>1</v>
      </c>
      <c r="R664" s="33">
        <v>0.92169999999999996</v>
      </c>
      <c r="S664" s="33">
        <v>-7.8300000000000036E-2</v>
      </c>
      <c r="T664" s="38"/>
      <c r="U664" s="38"/>
      <c r="V664" s="38">
        <v>44765</v>
      </c>
      <c r="W664" s="38">
        <v>44865</v>
      </c>
      <c r="X664" s="38" t="s">
        <v>68</v>
      </c>
      <c r="Y664" s="38">
        <v>44412</v>
      </c>
      <c r="Z664" s="38">
        <v>44412</v>
      </c>
      <c r="AA664" s="38">
        <v>0</v>
      </c>
      <c r="AB664" s="38">
        <v>44519</v>
      </c>
      <c r="AC664" s="38">
        <v>0</v>
      </c>
      <c r="AD664" s="38">
        <v>44519</v>
      </c>
      <c r="AE664" s="20" t="s">
        <v>4331</v>
      </c>
      <c r="AF664" s="20" t="s">
        <v>4338</v>
      </c>
      <c r="AG664" s="9" t="s">
        <v>4339</v>
      </c>
      <c r="AH664" s="9" t="s">
        <v>4340</v>
      </c>
      <c r="AI664" s="10" t="s">
        <v>4341</v>
      </c>
      <c r="AJ664" s="46" t="s">
        <v>4342</v>
      </c>
      <c r="AK664" s="47">
        <v>1270523094</v>
      </c>
      <c r="AL664" s="47">
        <v>0</v>
      </c>
      <c r="AM664" s="47">
        <v>1270523094</v>
      </c>
      <c r="AN664" s="73">
        <v>1271186441</v>
      </c>
      <c r="AO664" s="10" t="s">
        <v>556</v>
      </c>
      <c r="AP664" s="10" t="s">
        <v>1151</v>
      </c>
      <c r="AQ664" t="e">
        <f>VLOOKUP(TCoordinacion[[#This Row],[ID SISTEMA DE INFORMACION]],[1]!ProyectosSGMO[[#All],[IDPROYECTO]:[DEPARTAMENTO]],3,FALSE)</f>
        <v>#REF!</v>
      </c>
      <c r="AR664" t="e">
        <f>VLOOKUP(TCoordinacion[[#This Row],[ID SISTEMA DE INFORMACION]],[1]!ProyectosSGMO[[#All],[IDPROYECTO]:[DEPARTAMENTO]],4,FALSE)</f>
        <v>#REF!</v>
      </c>
      <c r="AS664">
        <v>7368</v>
      </c>
    </row>
    <row r="665" spans="1:45" ht="54" hidden="1" customHeight="1" x14ac:dyDescent="0.3">
      <c r="A665" s="62">
        <v>5849</v>
      </c>
      <c r="B665" s="5" t="s">
        <v>4343</v>
      </c>
      <c r="C665" s="5">
        <v>7</v>
      </c>
      <c r="D665" s="6" t="s">
        <v>74</v>
      </c>
      <c r="E665" s="7" t="s">
        <v>4227</v>
      </c>
      <c r="F665" s="8" t="s">
        <v>4344</v>
      </c>
      <c r="G665" s="9" t="s">
        <v>65</v>
      </c>
      <c r="H665" s="9" t="s">
        <v>65</v>
      </c>
      <c r="I665" s="10">
        <v>478</v>
      </c>
      <c r="J665" s="11" t="s">
        <v>1701</v>
      </c>
      <c r="K665" s="30" t="s">
        <v>1693</v>
      </c>
      <c r="L665" s="31">
        <v>43616</v>
      </c>
      <c r="M665" s="31">
        <v>44249</v>
      </c>
      <c r="N665" s="32"/>
      <c r="O665" s="32"/>
      <c r="P665" s="20" t="s">
        <v>433</v>
      </c>
      <c r="Q665" s="33">
        <v>1</v>
      </c>
      <c r="R665" s="33">
        <v>1</v>
      </c>
      <c r="S665" s="33">
        <v>0</v>
      </c>
      <c r="T665" s="38"/>
      <c r="U665" s="38"/>
      <c r="V665" s="38">
        <v>44766</v>
      </c>
      <c r="W665" s="38">
        <v>44773</v>
      </c>
      <c r="X665" s="38" t="s">
        <v>68</v>
      </c>
      <c r="Y665" s="38">
        <v>44302</v>
      </c>
      <c r="Z665" s="38">
        <v>44302</v>
      </c>
      <c r="AA665" s="38">
        <v>44658</v>
      </c>
      <c r="AB665" s="38" t="s">
        <v>4345</v>
      </c>
      <c r="AC665" s="38">
        <v>44820</v>
      </c>
      <c r="AD665" s="38" t="s">
        <v>4345</v>
      </c>
      <c r="AE665" s="20" t="s">
        <v>4346</v>
      </c>
      <c r="AF665" s="20" t="s">
        <v>4347</v>
      </c>
      <c r="AG665" s="9" t="s">
        <v>4348</v>
      </c>
      <c r="AH665" s="9" t="s">
        <v>4349</v>
      </c>
      <c r="AI665" s="10" t="s">
        <v>4350</v>
      </c>
      <c r="AJ665" s="46" t="s">
        <v>4351</v>
      </c>
      <c r="AK665" s="47">
        <v>813559322</v>
      </c>
      <c r="AL665" s="47">
        <v>162711864</v>
      </c>
      <c r="AM665" s="47">
        <v>976271186</v>
      </c>
      <c r="AN665" s="47">
        <v>827118644</v>
      </c>
      <c r="AO665" s="10" t="s">
        <v>1235</v>
      </c>
      <c r="AP665" s="10" t="s">
        <v>1452</v>
      </c>
      <c r="AQ665" t="e">
        <f>VLOOKUP(TCoordinacion[[#This Row],[ID SISTEMA DE INFORMACION]],[1]!ProyectosSGMO[[#All],[IDPROYECTO]:[DEPARTAMENTO]],3,FALSE)</f>
        <v>#REF!</v>
      </c>
      <c r="AR665" t="e">
        <f>VLOOKUP(TCoordinacion[[#This Row],[ID SISTEMA DE INFORMACION]],[1]!ProyectosSGMO[[#All],[IDPROYECTO]:[DEPARTAMENTO]],4,FALSE)</f>
        <v>#REF!</v>
      </c>
      <c r="AS665">
        <v>5849</v>
      </c>
    </row>
    <row r="666" spans="1:45" ht="54" hidden="1" customHeight="1" x14ac:dyDescent="0.3">
      <c r="A666" s="62">
        <v>5554</v>
      </c>
      <c r="B666" s="5" t="s">
        <v>4352</v>
      </c>
      <c r="C666" s="5">
        <v>7</v>
      </c>
      <c r="D666" s="6" t="s">
        <v>74</v>
      </c>
      <c r="E666" s="7" t="s">
        <v>4182</v>
      </c>
      <c r="F666" s="8" t="s">
        <v>4353</v>
      </c>
      <c r="G666" s="9" t="s">
        <v>65</v>
      </c>
      <c r="H666" s="9" t="s">
        <v>65</v>
      </c>
      <c r="I666" s="10">
        <v>464</v>
      </c>
      <c r="J666" s="11" t="s">
        <v>1701</v>
      </c>
      <c r="K666" s="30" t="s">
        <v>1693</v>
      </c>
      <c r="L666" s="31">
        <v>43616</v>
      </c>
      <c r="M666" s="31">
        <v>44096</v>
      </c>
      <c r="N666" s="32"/>
      <c r="O666" s="32"/>
      <c r="P666" s="20" t="s">
        <v>67</v>
      </c>
      <c r="Q666" s="33">
        <v>1</v>
      </c>
      <c r="R666" s="33">
        <v>1</v>
      </c>
      <c r="S666" s="33">
        <v>0</v>
      </c>
      <c r="T666" s="38"/>
      <c r="U666" s="38"/>
      <c r="V666" s="38">
        <v>44276</v>
      </c>
      <c r="W666" s="38">
        <v>44377</v>
      </c>
      <c r="X666" s="38" t="s">
        <v>68</v>
      </c>
      <c r="Y666" s="38">
        <v>44127</v>
      </c>
      <c r="Z666" s="38">
        <v>44127</v>
      </c>
      <c r="AA666" s="38">
        <v>44238</v>
      </c>
      <c r="AB666" s="38">
        <v>44238</v>
      </c>
      <c r="AC666" s="38">
        <v>44344</v>
      </c>
      <c r="AD666" s="38">
        <v>44238</v>
      </c>
      <c r="AE666" s="20" t="s">
        <v>4347</v>
      </c>
      <c r="AF666" s="20" t="s">
        <v>4347</v>
      </c>
      <c r="AG666" s="9" t="s">
        <v>4354</v>
      </c>
      <c r="AH666" s="9" t="s">
        <v>4231</v>
      </c>
      <c r="AI666" s="10" t="s">
        <v>4355</v>
      </c>
      <c r="AJ666" s="46" t="s">
        <v>4356</v>
      </c>
      <c r="AK666" s="47">
        <v>508474500</v>
      </c>
      <c r="AL666" s="47">
        <v>0</v>
      </c>
      <c r="AM666" s="47">
        <v>508474500</v>
      </c>
      <c r="AN666" s="47">
        <v>508474576</v>
      </c>
      <c r="AO666" s="10" t="s">
        <v>3445</v>
      </c>
      <c r="AP666" s="10" t="s">
        <v>804</v>
      </c>
      <c r="AQ666" t="e">
        <f>VLOOKUP(TCoordinacion[[#This Row],[ID SISTEMA DE INFORMACION]],[1]!ProyectosSGMO[[#All],[IDPROYECTO]:[DEPARTAMENTO]],3,FALSE)</f>
        <v>#REF!</v>
      </c>
      <c r="AR666" t="e">
        <f>VLOOKUP(TCoordinacion[[#This Row],[ID SISTEMA DE INFORMACION]],[1]!ProyectosSGMO[[#All],[IDPROYECTO]:[DEPARTAMENTO]],4,FALSE)</f>
        <v>#REF!</v>
      </c>
      <c r="AS666">
        <v>5554</v>
      </c>
    </row>
    <row r="667" spans="1:45" ht="54" hidden="1" customHeight="1" x14ac:dyDescent="0.3">
      <c r="A667" s="62">
        <v>4457</v>
      </c>
      <c r="B667" s="5" t="s">
        <v>4357</v>
      </c>
      <c r="C667" s="5">
        <v>7</v>
      </c>
      <c r="D667" s="6" t="s">
        <v>74</v>
      </c>
      <c r="E667" s="7" t="s">
        <v>4190</v>
      </c>
      <c r="F667" s="8" t="s">
        <v>4358</v>
      </c>
      <c r="G667" s="9" t="s">
        <v>51</v>
      </c>
      <c r="H667" s="20" t="s">
        <v>106</v>
      </c>
      <c r="I667" s="10">
        <v>601</v>
      </c>
      <c r="J667" s="11" t="s">
        <v>1701</v>
      </c>
      <c r="K667" s="30" t="s">
        <v>4359</v>
      </c>
      <c r="L667" s="31">
        <v>43593</v>
      </c>
      <c r="M667" s="31">
        <v>44018</v>
      </c>
      <c r="N667" s="32"/>
      <c r="O667" s="32"/>
      <c r="P667" s="20" t="s">
        <v>67</v>
      </c>
      <c r="Q667" s="33">
        <v>1</v>
      </c>
      <c r="R667" s="33">
        <v>1</v>
      </c>
      <c r="S667" s="33">
        <v>0</v>
      </c>
      <c r="T667" s="38"/>
      <c r="U667" s="38"/>
      <c r="V667" s="38">
        <v>44230</v>
      </c>
      <c r="W667" s="38">
        <v>44377</v>
      </c>
      <c r="X667" s="38" t="s">
        <v>68</v>
      </c>
      <c r="Y667" s="38">
        <v>44056</v>
      </c>
      <c r="Z667" s="38">
        <v>44056</v>
      </c>
      <c r="AA667" s="38">
        <v>0</v>
      </c>
      <c r="AB667" s="38">
        <v>44099</v>
      </c>
      <c r="AC667" s="38">
        <v>0</v>
      </c>
      <c r="AD667" s="38">
        <v>44099</v>
      </c>
      <c r="AE667" s="20">
        <v>6</v>
      </c>
      <c r="AF667" s="20">
        <v>4</v>
      </c>
      <c r="AG667" s="9" t="s">
        <v>4360</v>
      </c>
      <c r="AH667" s="9" t="s">
        <v>4361</v>
      </c>
      <c r="AI667" s="10" t="s">
        <v>4362</v>
      </c>
      <c r="AJ667" s="46" t="s">
        <v>4363</v>
      </c>
      <c r="AK667" s="47">
        <v>334515776</v>
      </c>
      <c r="AL667" s="47">
        <v>0</v>
      </c>
      <c r="AM667" s="47">
        <v>334515776</v>
      </c>
      <c r="AN667" s="73">
        <v>335984026</v>
      </c>
      <c r="AO667" s="10" t="s">
        <v>1402</v>
      </c>
      <c r="AP667" s="10" t="s">
        <v>1452</v>
      </c>
      <c r="AQ667" t="e">
        <f>VLOOKUP(TCoordinacion[[#This Row],[ID SISTEMA DE INFORMACION]],[1]!ProyectosSGMO[[#All],[IDPROYECTO]:[DEPARTAMENTO]],3,FALSE)</f>
        <v>#REF!</v>
      </c>
      <c r="AR667" t="e">
        <f>VLOOKUP(TCoordinacion[[#This Row],[ID SISTEMA DE INFORMACION]],[1]!ProyectosSGMO[[#All],[IDPROYECTO]:[DEPARTAMENTO]],4,FALSE)</f>
        <v>#REF!</v>
      </c>
      <c r="AS667">
        <v>4457</v>
      </c>
    </row>
    <row r="668" spans="1:45" ht="54" hidden="1" customHeight="1" x14ac:dyDescent="0.3">
      <c r="A668" s="63">
        <v>5777</v>
      </c>
      <c r="B668" s="5" t="s">
        <v>4364</v>
      </c>
      <c r="C668" s="5">
        <v>7</v>
      </c>
      <c r="D668" s="6" t="s">
        <v>74</v>
      </c>
      <c r="E668" s="7" t="s">
        <v>4365</v>
      </c>
      <c r="F668" s="8" t="s">
        <v>4366</v>
      </c>
      <c r="G668" s="9" t="s">
        <v>65</v>
      </c>
      <c r="H668" s="9" t="s">
        <v>65</v>
      </c>
      <c r="I668" s="10">
        <v>563</v>
      </c>
      <c r="J668" s="11" t="s">
        <v>1701</v>
      </c>
      <c r="K668" s="30" t="s">
        <v>1693</v>
      </c>
      <c r="L668" s="31">
        <v>43616</v>
      </c>
      <c r="M668" s="31">
        <v>0</v>
      </c>
      <c r="N668" s="32"/>
      <c r="O668" s="32"/>
      <c r="P668" s="20" t="s">
        <v>123</v>
      </c>
      <c r="Q668" s="33">
        <v>0</v>
      </c>
      <c r="R668" s="33">
        <v>0</v>
      </c>
      <c r="S668" s="33">
        <v>0</v>
      </c>
      <c r="T668" s="38"/>
      <c r="U668" s="38"/>
      <c r="V668" s="38">
        <v>44479</v>
      </c>
      <c r="W668" s="38">
        <v>0</v>
      </c>
      <c r="X668" s="38" t="s">
        <v>794</v>
      </c>
      <c r="Y668" s="38">
        <v>0</v>
      </c>
      <c r="Z668" s="38">
        <v>0</v>
      </c>
      <c r="AA668" s="38">
        <v>0</v>
      </c>
      <c r="AB668" s="38">
        <v>0</v>
      </c>
      <c r="AC668" s="38">
        <v>0</v>
      </c>
      <c r="AD668" s="38">
        <v>0</v>
      </c>
      <c r="AE668" s="20" t="s">
        <v>4346</v>
      </c>
      <c r="AF668" s="20" t="s">
        <v>4346</v>
      </c>
      <c r="AG668" s="9" t="s">
        <v>4367</v>
      </c>
      <c r="AH668" s="9" t="s">
        <v>4368</v>
      </c>
      <c r="AI668" s="10" t="s">
        <v>4369</v>
      </c>
      <c r="AJ668" s="46" t="s">
        <v>4370</v>
      </c>
      <c r="AK668" s="47">
        <v>909830808</v>
      </c>
      <c r="AL668" s="47">
        <v>0</v>
      </c>
      <c r="AM668" s="47">
        <v>909830808</v>
      </c>
      <c r="AN668" s="73">
        <v>889830508</v>
      </c>
      <c r="AO668" s="10" t="s">
        <v>486</v>
      </c>
      <c r="AP668" s="10" t="s">
        <v>63</v>
      </c>
      <c r="AQ668" t="e">
        <f>VLOOKUP(TCoordinacion[[#This Row],[ID SISTEMA DE INFORMACION]],[1]!ProyectosSGMO[[#All],[IDPROYECTO]:[DEPARTAMENTO]],3,FALSE)</f>
        <v>#REF!</v>
      </c>
      <c r="AR668" t="e">
        <f>VLOOKUP(TCoordinacion[[#This Row],[ID SISTEMA DE INFORMACION]],[1]!ProyectosSGMO[[#All],[IDPROYECTO]:[DEPARTAMENTO]],4,FALSE)</f>
        <v>#REF!</v>
      </c>
      <c r="AS668">
        <v>5777</v>
      </c>
    </row>
    <row r="669" spans="1:45" ht="54" hidden="1" customHeight="1" x14ac:dyDescent="0.3">
      <c r="A669" s="62">
        <v>5828</v>
      </c>
      <c r="B669" s="5" t="s">
        <v>4371</v>
      </c>
      <c r="C669" s="5">
        <v>7</v>
      </c>
      <c r="D669" s="6" t="s">
        <v>74</v>
      </c>
      <c r="E669" s="7" t="s">
        <v>4227</v>
      </c>
      <c r="F669" s="8" t="s">
        <v>4316</v>
      </c>
      <c r="G669" s="9" t="s">
        <v>65</v>
      </c>
      <c r="H669" s="9" t="s">
        <v>65</v>
      </c>
      <c r="I669" s="10">
        <v>479</v>
      </c>
      <c r="J669" s="11" t="s">
        <v>1701</v>
      </c>
      <c r="K669" s="30" t="s">
        <v>1693</v>
      </c>
      <c r="L669" s="31">
        <v>43616</v>
      </c>
      <c r="M669" s="31">
        <v>44123</v>
      </c>
      <c r="N669" s="32"/>
      <c r="O669" s="32"/>
      <c r="P669" s="20" t="s">
        <v>67</v>
      </c>
      <c r="Q669" s="33">
        <v>1</v>
      </c>
      <c r="R669" s="33">
        <v>1</v>
      </c>
      <c r="S669" s="33">
        <v>0</v>
      </c>
      <c r="T669" s="38"/>
      <c r="U669" s="38"/>
      <c r="V669" s="38">
        <v>44405</v>
      </c>
      <c r="W669" s="38">
        <v>44561</v>
      </c>
      <c r="X669" s="38" t="s">
        <v>68</v>
      </c>
      <c r="Y669" s="38">
        <v>44159</v>
      </c>
      <c r="Z669" s="38">
        <v>44159</v>
      </c>
      <c r="AA669" s="38">
        <v>44274</v>
      </c>
      <c r="AB669" s="38">
        <v>44274</v>
      </c>
      <c r="AC669" s="38">
        <v>44469</v>
      </c>
      <c r="AD669" s="38">
        <v>44274</v>
      </c>
      <c r="AE669" s="20" t="s">
        <v>4346</v>
      </c>
      <c r="AF669" s="20" t="s">
        <v>4346</v>
      </c>
      <c r="AG669" s="9" t="s">
        <v>4372</v>
      </c>
      <c r="AH669" s="9" t="s">
        <v>4231</v>
      </c>
      <c r="AI669" s="10" t="s">
        <v>4373</v>
      </c>
      <c r="AJ669" s="46" t="s">
        <v>4374</v>
      </c>
      <c r="AK669" s="47">
        <v>572033898</v>
      </c>
      <c r="AL669" s="47">
        <v>0</v>
      </c>
      <c r="AM669" s="47">
        <v>572033898</v>
      </c>
      <c r="AN669" s="47"/>
      <c r="AO669" s="10" t="s">
        <v>1751</v>
      </c>
      <c r="AP669" s="10" t="s">
        <v>1751</v>
      </c>
      <c r="AQ669" t="e">
        <f>VLOOKUP(TCoordinacion[[#This Row],[ID SISTEMA DE INFORMACION]],[1]!ProyectosSGMO[[#All],[IDPROYECTO]:[DEPARTAMENTO]],3,FALSE)</f>
        <v>#REF!</v>
      </c>
      <c r="AR669" t="e">
        <f>VLOOKUP(TCoordinacion[[#This Row],[ID SISTEMA DE INFORMACION]],[1]!ProyectosSGMO[[#All],[IDPROYECTO]:[DEPARTAMENTO]],4,FALSE)</f>
        <v>#REF!</v>
      </c>
      <c r="AS669">
        <v>5828</v>
      </c>
    </row>
    <row r="670" spans="1:45" ht="54" hidden="1" customHeight="1" x14ac:dyDescent="0.3">
      <c r="A670" s="62">
        <v>7269</v>
      </c>
      <c r="B670" s="5" t="s">
        <v>4375</v>
      </c>
      <c r="C670" s="5">
        <v>7</v>
      </c>
      <c r="D670" s="6" t="s">
        <v>74</v>
      </c>
      <c r="E670" s="7" t="s">
        <v>4227</v>
      </c>
      <c r="F670" s="8" t="s">
        <v>4376</v>
      </c>
      <c r="G670" s="9" t="s">
        <v>65</v>
      </c>
      <c r="H670" s="9" t="s">
        <v>65</v>
      </c>
      <c r="I670" s="10">
        <v>483</v>
      </c>
      <c r="J670" s="11" t="s">
        <v>1701</v>
      </c>
      <c r="K670" s="30" t="s">
        <v>1693</v>
      </c>
      <c r="L670" s="31">
        <v>43616</v>
      </c>
      <c r="M670" s="31">
        <v>44606</v>
      </c>
      <c r="N670" s="32"/>
      <c r="O670" s="32"/>
      <c r="P670" s="20" t="s">
        <v>322</v>
      </c>
      <c r="Q670" s="33">
        <v>1</v>
      </c>
      <c r="R670" s="33">
        <v>1</v>
      </c>
      <c r="S670" s="33">
        <v>0</v>
      </c>
      <c r="T670" s="38"/>
      <c r="U670" s="38"/>
      <c r="V670" s="38">
        <v>44841</v>
      </c>
      <c r="W670" s="38">
        <v>44926</v>
      </c>
      <c r="X670" s="38" t="s">
        <v>68</v>
      </c>
      <c r="Y670" s="38">
        <v>44634</v>
      </c>
      <c r="Z670" s="38">
        <v>44634</v>
      </c>
      <c r="AA670" s="38">
        <v>44833</v>
      </c>
      <c r="AB670" s="38">
        <v>44833</v>
      </c>
      <c r="AC670" s="38">
        <v>0</v>
      </c>
      <c r="AD670" s="38">
        <v>44833</v>
      </c>
      <c r="AE670" s="20" t="s">
        <v>4346</v>
      </c>
      <c r="AF670" s="20" t="s">
        <v>4346</v>
      </c>
      <c r="AG670" s="9" t="s">
        <v>4377</v>
      </c>
      <c r="AH670" s="9" t="s">
        <v>4378</v>
      </c>
      <c r="AI670" s="10" t="s">
        <v>4379</v>
      </c>
      <c r="AJ670" s="46" t="s">
        <v>4380</v>
      </c>
      <c r="AK670" s="47">
        <v>508000000</v>
      </c>
      <c r="AL670" s="47">
        <v>0</v>
      </c>
      <c r="AM670" s="47">
        <v>508000000</v>
      </c>
      <c r="AN670" s="71">
        <v>508474576</v>
      </c>
      <c r="AO670" s="10" t="s">
        <v>1235</v>
      </c>
      <c r="AP670" s="10" t="s">
        <v>1452</v>
      </c>
      <c r="AQ670" t="e">
        <f>VLOOKUP(TCoordinacion[[#This Row],[ID SISTEMA DE INFORMACION]],[1]!ProyectosSGMO[[#All],[IDPROYECTO]:[DEPARTAMENTO]],3,FALSE)</f>
        <v>#REF!</v>
      </c>
      <c r="AR670" t="e">
        <f>VLOOKUP(TCoordinacion[[#This Row],[ID SISTEMA DE INFORMACION]],[1]!ProyectosSGMO[[#All],[IDPROYECTO]:[DEPARTAMENTO]],4,FALSE)</f>
        <v>#REF!</v>
      </c>
      <c r="AS670">
        <v>7269</v>
      </c>
    </row>
    <row r="671" spans="1:45" ht="54" hidden="1" customHeight="1" x14ac:dyDescent="0.3">
      <c r="A671" s="63">
        <v>5512</v>
      </c>
      <c r="B671" s="5" t="s">
        <v>4381</v>
      </c>
      <c r="C671" s="5">
        <v>7</v>
      </c>
      <c r="D671" s="6" t="s">
        <v>74</v>
      </c>
      <c r="E671" s="7" t="s">
        <v>4227</v>
      </c>
      <c r="F671" s="8" t="s">
        <v>4382</v>
      </c>
      <c r="G671" s="9" t="s">
        <v>65</v>
      </c>
      <c r="H671" s="9" t="s">
        <v>65</v>
      </c>
      <c r="I671" s="10">
        <v>477</v>
      </c>
      <c r="J671" s="11" t="s">
        <v>1701</v>
      </c>
      <c r="K671" s="30" t="s">
        <v>1693</v>
      </c>
      <c r="L671" s="31">
        <v>43628</v>
      </c>
      <c r="M671" s="31">
        <v>0</v>
      </c>
      <c r="N671" s="32"/>
      <c r="O671" s="32"/>
      <c r="P671" s="20" t="s">
        <v>123</v>
      </c>
      <c r="Q671" s="33">
        <v>0</v>
      </c>
      <c r="R671" s="33">
        <v>0</v>
      </c>
      <c r="S671" s="33">
        <v>0</v>
      </c>
      <c r="T671" s="38"/>
      <c r="U671" s="38"/>
      <c r="V671" s="38">
        <v>44561</v>
      </c>
      <c r="W671" s="38">
        <v>44561</v>
      </c>
      <c r="X671" s="38" t="s">
        <v>68</v>
      </c>
      <c r="Y671" s="38">
        <v>0</v>
      </c>
      <c r="Z671" s="38">
        <v>0</v>
      </c>
      <c r="AA671" s="38">
        <v>0</v>
      </c>
      <c r="AB671" s="38">
        <v>0</v>
      </c>
      <c r="AC671" s="38">
        <v>0</v>
      </c>
      <c r="AD671" s="38">
        <v>0</v>
      </c>
      <c r="AE671" s="20" t="s">
        <v>4346</v>
      </c>
      <c r="AF671" s="20" t="s">
        <v>4346</v>
      </c>
      <c r="AG671" s="9" t="s">
        <v>4383</v>
      </c>
      <c r="AH671" s="9" t="s">
        <v>4384</v>
      </c>
      <c r="AI671" s="10" t="s">
        <v>4385</v>
      </c>
      <c r="AJ671" s="46" t="s">
        <v>4386</v>
      </c>
      <c r="AK671" s="47">
        <v>508474560</v>
      </c>
      <c r="AL671" s="47">
        <v>0</v>
      </c>
      <c r="AM671" s="47">
        <v>508474560</v>
      </c>
      <c r="AN671" s="73">
        <v>508474576</v>
      </c>
      <c r="AO671" s="10" t="s">
        <v>1235</v>
      </c>
      <c r="AP671" s="10" t="s">
        <v>1235</v>
      </c>
      <c r="AQ671" t="e">
        <f>VLOOKUP(TCoordinacion[[#This Row],[ID SISTEMA DE INFORMACION]],[1]!ProyectosSGMO[[#All],[IDPROYECTO]:[DEPARTAMENTO]],3,FALSE)</f>
        <v>#REF!</v>
      </c>
      <c r="AR671" t="e">
        <f>VLOOKUP(TCoordinacion[[#This Row],[ID SISTEMA DE INFORMACION]],[1]!ProyectosSGMO[[#All],[IDPROYECTO]:[DEPARTAMENTO]],4,FALSE)</f>
        <v>#REF!</v>
      </c>
      <c r="AS671">
        <v>5512</v>
      </c>
    </row>
    <row r="672" spans="1:45" ht="54" hidden="1" customHeight="1" x14ac:dyDescent="0.3">
      <c r="A672" s="62">
        <v>5935</v>
      </c>
      <c r="B672" s="5" t="s">
        <v>4387</v>
      </c>
      <c r="C672" s="5">
        <v>7</v>
      </c>
      <c r="D672" s="6" t="s">
        <v>74</v>
      </c>
      <c r="E672" s="7" t="s">
        <v>4227</v>
      </c>
      <c r="F672" s="8" t="s">
        <v>4388</v>
      </c>
      <c r="G672" s="9" t="s">
        <v>65</v>
      </c>
      <c r="H672" s="9" t="s">
        <v>65</v>
      </c>
      <c r="I672" s="10">
        <v>475</v>
      </c>
      <c r="J672" s="11" t="s">
        <v>1701</v>
      </c>
      <c r="K672" s="30" t="s">
        <v>1693</v>
      </c>
      <c r="L672" s="31">
        <v>43616</v>
      </c>
      <c r="M672" s="31">
        <v>44249</v>
      </c>
      <c r="N672" s="32"/>
      <c r="O672" s="32"/>
      <c r="P672" s="20" t="s">
        <v>67</v>
      </c>
      <c r="Q672" s="33">
        <v>1</v>
      </c>
      <c r="R672" s="33">
        <v>1</v>
      </c>
      <c r="S672" s="33">
        <v>0</v>
      </c>
      <c r="T672" s="38"/>
      <c r="U672" s="38"/>
      <c r="V672" s="38">
        <v>44451</v>
      </c>
      <c r="W672" s="38">
        <v>44561</v>
      </c>
      <c r="X672" s="38" t="s">
        <v>68</v>
      </c>
      <c r="Y672" s="38">
        <v>44294</v>
      </c>
      <c r="Z672" s="38">
        <v>44299</v>
      </c>
      <c r="AA672" s="38">
        <v>44362</v>
      </c>
      <c r="AB672" s="38">
        <v>44362</v>
      </c>
      <c r="AC672" s="38">
        <v>44497</v>
      </c>
      <c r="AD672" s="38">
        <v>44362</v>
      </c>
      <c r="AE672" s="20" t="s">
        <v>4346</v>
      </c>
      <c r="AF672" s="20" t="s">
        <v>4389</v>
      </c>
      <c r="AG672" s="9" t="s">
        <v>4390</v>
      </c>
      <c r="AH672" s="9" t="s">
        <v>4231</v>
      </c>
      <c r="AI672" s="10" t="s">
        <v>4391</v>
      </c>
      <c r="AJ672" s="46" t="s">
        <v>4392</v>
      </c>
      <c r="AK672" s="47">
        <v>1089799860</v>
      </c>
      <c r="AL672" s="47">
        <v>0</v>
      </c>
      <c r="AM672" s="47">
        <v>1089799860</v>
      </c>
      <c r="AN672" s="47">
        <v>874755740</v>
      </c>
      <c r="AO672" s="10" t="s">
        <v>3445</v>
      </c>
      <c r="AP672" s="10" t="s">
        <v>804</v>
      </c>
      <c r="AQ672" t="e">
        <f>VLOOKUP(TCoordinacion[[#This Row],[ID SISTEMA DE INFORMACION]],[1]!ProyectosSGMO[[#All],[IDPROYECTO]:[DEPARTAMENTO]],3,FALSE)</f>
        <v>#REF!</v>
      </c>
      <c r="AR672" t="e">
        <f>VLOOKUP(TCoordinacion[[#This Row],[ID SISTEMA DE INFORMACION]],[1]!ProyectosSGMO[[#All],[IDPROYECTO]:[DEPARTAMENTO]],4,FALSE)</f>
        <v>#REF!</v>
      </c>
      <c r="AS672">
        <v>5935</v>
      </c>
    </row>
    <row r="673" spans="1:46" ht="54" hidden="1" customHeight="1" x14ac:dyDescent="0.3">
      <c r="A673" s="62">
        <v>5940</v>
      </c>
      <c r="B673" s="5" t="s">
        <v>4393</v>
      </c>
      <c r="C673" s="5">
        <v>7</v>
      </c>
      <c r="D673" s="6" t="s">
        <v>74</v>
      </c>
      <c r="E673" s="7" t="s">
        <v>4227</v>
      </c>
      <c r="F673" s="8" t="s">
        <v>4394</v>
      </c>
      <c r="G673" s="9" t="s">
        <v>65</v>
      </c>
      <c r="H673" s="9" t="s">
        <v>65</v>
      </c>
      <c r="I673" s="10">
        <v>484</v>
      </c>
      <c r="J673" s="11" t="s">
        <v>1701</v>
      </c>
      <c r="K673" s="30" t="s">
        <v>1693</v>
      </c>
      <c r="L673" s="31">
        <v>43616</v>
      </c>
      <c r="M673" s="31">
        <v>44112</v>
      </c>
      <c r="N673" s="32"/>
      <c r="O673" s="32"/>
      <c r="P673" s="20" t="s">
        <v>67</v>
      </c>
      <c r="Q673" s="33">
        <v>1</v>
      </c>
      <c r="R673" s="33">
        <v>1</v>
      </c>
      <c r="S673" s="33">
        <v>0</v>
      </c>
      <c r="T673" s="38"/>
      <c r="U673" s="38"/>
      <c r="V673" s="38">
        <v>44265</v>
      </c>
      <c r="W673" s="38">
        <v>44377</v>
      </c>
      <c r="X673" s="38" t="s">
        <v>68</v>
      </c>
      <c r="Y673" s="38">
        <v>44147</v>
      </c>
      <c r="Z673" s="38">
        <v>44147</v>
      </c>
      <c r="AA673" s="38">
        <v>44246</v>
      </c>
      <c r="AB673" s="38">
        <v>44246</v>
      </c>
      <c r="AC673" s="38">
        <v>44335</v>
      </c>
      <c r="AD673" s="38">
        <v>44246</v>
      </c>
      <c r="AE673" s="20" t="s">
        <v>4302</v>
      </c>
      <c r="AF673" s="20" t="s">
        <v>4302</v>
      </c>
      <c r="AG673" s="9" t="s">
        <v>4395</v>
      </c>
      <c r="AH673" s="9" t="s">
        <v>4231</v>
      </c>
      <c r="AI673" s="10" t="s">
        <v>4396</v>
      </c>
      <c r="AJ673" s="46" t="s">
        <v>4397</v>
      </c>
      <c r="AK673" s="47">
        <v>456627119</v>
      </c>
      <c r="AL673" s="47">
        <v>0</v>
      </c>
      <c r="AM673" s="47">
        <v>456627119</v>
      </c>
      <c r="AN673" s="47">
        <v>457627119</v>
      </c>
      <c r="AO673" s="10" t="s">
        <v>3445</v>
      </c>
      <c r="AP673" s="10" t="s">
        <v>804</v>
      </c>
      <c r="AQ673" t="e">
        <f>VLOOKUP(TCoordinacion[[#This Row],[ID SISTEMA DE INFORMACION]],[1]!ProyectosSGMO[[#All],[IDPROYECTO]:[DEPARTAMENTO]],3,FALSE)</f>
        <v>#REF!</v>
      </c>
      <c r="AR673" t="e">
        <f>VLOOKUP(TCoordinacion[[#This Row],[ID SISTEMA DE INFORMACION]],[1]!ProyectosSGMO[[#All],[IDPROYECTO]:[DEPARTAMENTO]],4,FALSE)</f>
        <v>#REF!</v>
      </c>
      <c r="AS673">
        <v>5940</v>
      </c>
    </row>
    <row r="674" spans="1:46" ht="54" hidden="1" customHeight="1" x14ac:dyDescent="0.3">
      <c r="A674" s="63">
        <v>9858</v>
      </c>
      <c r="B674" s="5" t="s">
        <v>4398</v>
      </c>
      <c r="C674" s="5">
        <v>7</v>
      </c>
      <c r="D674" s="6" t="s">
        <v>74</v>
      </c>
      <c r="E674" s="7" t="s">
        <v>4227</v>
      </c>
      <c r="F674" s="8" t="s">
        <v>4257</v>
      </c>
      <c r="G674" s="9" t="s">
        <v>51</v>
      </c>
      <c r="H674" s="20" t="s">
        <v>4399</v>
      </c>
      <c r="I674" s="10">
        <v>694</v>
      </c>
      <c r="J674" s="11" t="s">
        <v>1718</v>
      </c>
      <c r="K674" s="30" t="s">
        <v>4400</v>
      </c>
      <c r="L674" s="31">
        <v>43628</v>
      </c>
      <c r="M674" s="31">
        <v>43628</v>
      </c>
      <c r="N674" s="32"/>
      <c r="O674" s="32"/>
      <c r="P674" s="20" t="s">
        <v>67</v>
      </c>
      <c r="Q674" s="33">
        <v>1</v>
      </c>
      <c r="R674" s="33">
        <v>1</v>
      </c>
      <c r="S674" s="33">
        <v>0</v>
      </c>
      <c r="T674" s="38"/>
      <c r="U674" s="38"/>
      <c r="V674" s="38">
        <v>43993</v>
      </c>
      <c r="W674" s="38">
        <v>0</v>
      </c>
      <c r="X674" s="38" t="s">
        <v>68</v>
      </c>
      <c r="Y674" s="38">
        <v>0</v>
      </c>
      <c r="Z674" s="38">
        <v>43718</v>
      </c>
      <c r="AA674" s="38">
        <v>0</v>
      </c>
      <c r="AB674" s="38" t="s">
        <v>4401</v>
      </c>
      <c r="AC674" s="38">
        <v>0</v>
      </c>
      <c r="AD674" s="38" t="s">
        <v>4401</v>
      </c>
      <c r="AE674" s="20">
        <v>12</v>
      </c>
      <c r="AF674" s="20">
        <v>12</v>
      </c>
      <c r="AG674" s="9" t="s">
        <v>4402</v>
      </c>
      <c r="AH674" s="9" t="s">
        <v>4403</v>
      </c>
      <c r="AI674" s="10" t="s">
        <v>4404</v>
      </c>
      <c r="AJ674" s="46" t="s">
        <v>4405</v>
      </c>
      <c r="AK674" s="47">
        <v>6260436572</v>
      </c>
      <c r="AL674" s="47">
        <v>0</v>
      </c>
      <c r="AM674" s="47">
        <v>6260436572</v>
      </c>
      <c r="AN674" s="47"/>
      <c r="AO674" s="10" t="s">
        <v>1743</v>
      </c>
      <c r="AP674" s="10" t="s">
        <v>1743</v>
      </c>
      <c r="AQ674" t="e">
        <f>VLOOKUP(TCoordinacion[[#This Row],[ID SISTEMA DE INFORMACION]],[1]!ProyectosSGMO[[#All],[IDPROYECTO]:[DEPARTAMENTO]],3,FALSE)</f>
        <v>#REF!</v>
      </c>
      <c r="AR674" t="e">
        <f>VLOOKUP(TCoordinacion[[#This Row],[ID SISTEMA DE INFORMACION]],[1]!ProyectosSGMO[[#All],[IDPROYECTO]:[DEPARTAMENTO]],4,FALSE)</f>
        <v>#REF!</v>
      </c>
      <c r="AS674">
        <v>9858</v>
      </c>
    </row>
    <row r="675" spans="1:46" ht="54" hidden="1" customHeight="1" x14ac:dyDescent="0.3">
      <c r="A675" s="63">
        <v>15669</v>
      </c>
      <c r="B675" s="5" t="s">
        <v>4406</v>
      </c>
      <c r="C675" s="5">
        <v>7</v>
      </c>
      <c r="D675" s="6" t="s">
        <v>74</v>
      </c>
      <c r="E675" s="7" t="s">
        <v>4365</v>
      </c>
      <c r="F675" s="8" t="s">
        <v>4407</v>
      </c>
      <c r="G675" s="9" t="s">
        <v>65</v>
      </c>
      <c r="H675" s="9" t="s">
        <v>65</v>
      </c>
      <c r="I675" s="10">
        <v>244</v>
      </c>
      <c r="J675" s="11" t="s">
        <v>1701</v>
      </c>
      <c r="K675" s="30" t="s">
        <v>4408</v>
      </c>
      <c r="L675" s="31">
        <v>43628</v>
      </c>
      <c r="M675" s="31">
        <v>0</v>
      </c>
      <c r="N675" s="32"/>
      <c r="O675" s="32"/>
      <c r="P675" s="20" t="s">
        <v>123</v>
      </c>
      <c r="Q675" s="33">
        <v>0</v>
      </c>
      <c r="R675" s="33">
        <v>0</v>
      </c>
      <c r="S675" s="33">
        <v>0</v>
      </c>
      <c r="T675" s="38"/>
      <c r="U675" s="38"/>
      <c r="V675" s="38">
        <v>0</v>
      </c>
      <c r="W675" s="38">
        <v>0</v>
      </c>
      <c r="X675" s="38" t="s">
        <v>794</v>
      </c>
      <c r="Y675" s="38">
        <v>0</v>
      </c>
      <c r="Z675" s="38">
        <v>0</v>
      </c>
      <c r="AA675" s="38">
        <v>0</v>
      </c>
      <c r="AB675" s="38">
        <v>0</v>
      </c>
      <c r="AC675" s="38">
        <v>0</v>
      </c>
      <c r="AD675" s="38">
        <v>0</v>
      </c>
      <c r="AE675" s="20">
        <v>0</v>
      </c>
      <c r="AF675" s="20">
        <v>0</v>
      </c>
      <c r="AG675" s="9" t="s">
        <v>4409</v>
      </c>
      <c r="AH675" s="9">
        <v>0</v>
      </c>
      <c r="AI675" s="10" t="s">
        <v>4410</v>
      </c>
      <c r="AJ675" s="46" t="s">
        <v>4411</v>
      </c>
      <c r="AK675" s="47">
        <v>628861145</v>
      </c>
      <c r="AL675" s="47">
        <v>0</v>
      </c>
      <c r="AM675" s="47">
        <v>628861145</v>
      </c>
      <c r="AN675" s="71">
        <v>1158282720</v>
      </c>
      <c r="AO675" s="10" t="s">
        <v>1704</v>
      </c>
      <c r="AP675" s="10" t="s">
        <v>1705</v>
      </c>
      <c r="AQ675" t="e">
        <f>VLOOKUP(TCoordinacion[[#This Row],[ID SISTEMA DE INFORMACION]],[1]!ProyectosSGMO[[#All],[IDPROYECTO]:[DEPARTAMENTO]],3,FALSE)</f>
        <v>#REF!</v>
      </c>
      <c r="AR675" t="e">
        <f>VLOOKUP(TCoordinacion[[#This Row],[ID SISTEMA DE INFORMACION]],[1]!ProyectosSGMO[[#All],[IDPROYECTO]:[DEPARTAMENTO]],4,FALSE)</f>
        <v>#REF!</v>
      </c>
      <c r="AS675" s="69">
        <v>12957</v>
      </c>
      <c r="AT675" s="69" t="s">
        <v>381</v>
      </c>
    </row>
    <row r="676" spans="1:46" ht="54" hidden="1" customHeight="1" x14ac:dyDescent="0.3">
      <c r="A676" s="62">
        <v>10553</v>
      </c>
      <c r="B676" s="5" t="s">
        <v>4412</v>
      </c>
      <c r="C676" s="5">
        <v>7</v>
      </c>
      <c r="D676" s="6" t="s">
        <v>74</v>
      </c>
      <c r="E676" s="7" t="s">
        <v>4198</v>
      </c>
      <c r="F676" s="8" t="s">
        <v>4413</v>
      </c>
      <c r="G676" s="9" t="s">
        <v>51</v>
      </c>
      <c r="H676" s="20" t="s">
        <v>106</v>
      </c>
      <c r="I676" s="10">
        <v>322</v>
      </c>
      <c r="J676" s="11" t="s">
        <v>1718</v>
      </c>
      <c r="K676" s="30" t="s">
        <v>4414</v>
      </c>
      <c r="L676" s="31">
        <v>43593</v>
      </c>
      <c r="M676" s="31">
        <v>43664</v>
      </c>
      <c r="N676" s="32"/>
      <c r="O676" s="32"/>
      <c r="P676" s="20" t="s">
        <v>67</v>
      </c>
      <c r="Q676" s="33">
        <v>1</v>
      </c>
      <c r="R676" s="33">
        <v>1</v>
      </c>
      <c r="S676" s="33">
        <v>0</v>
      </c>
      <c r="T676" s="38"/>
      <c r="U676" s="38"/>
      <c r="V676" s="38">
        <v>44179</v>
      </c>
      <c r="W676" s="38">
        <v>44377</v>
      </c>
      <c r="X676" s="38" t="s">
        <v>68</v>
      </c>
      <c r="Y676" s="38">
        <v>0</v>
      </c>
      <c r="Z676" s="38">
        <v>43748</v>
      </c>
      <c r="AA676" s="38">
        <v>44057</v>
      </c>
      <c r="AB676" s="38">
        <v>44057</v>
      </c>
      <c r="AC676" s="38">
        <v>44281</v>
      </c>
      <c r="AD676" s="38">
        <v>44057</v>
      </c>
      <c r="AE676" s="20">
        <v>8</v>
      </c>
      <c r="AF676" s="20">
        <v>8</v>
      </c>
      <c r="AG676" s="9" t="s">
        <v>4415</v>
      </c>
      <c r="AH676" s="9" t="s">
        <v>4203</v>
      </c>
      <c r="AI676" s="10" t="s">
        <v>4416</v>
      </c>
      <c r="AJ676" s="46" t="s">
        <v>4417</v>
      </c>
      <c r="AK676" s="47">
        <v>2528927283</v>
      </c>
      <c r="AL676" s="47">
        <v>185000000</v>
      </c>
      <c r="AM676" s="47">
        <v>2713927283</v>
      </c>
      <c r="AN676" s="47">
        <v>2296267436</v>
      </c>
      <c r="AO676" s="10" t="s">
        <v>1565</v>
      </c>
      <c r="AP676" s="10" t="s">
        <v>804</v>
      </c>
      <c r="AQ676" t="e">
        <f>VLOOKUP(TCoordinacion[[#This Row],[ID SISTEMA DE INFORMACION]],[1]!ProyectosSGMO[[#All],[IDPROYECTO]:[DEPARTAMENTO]],3,FALSE)</f>
        <v>#REF!</v>
      </c>
      <c r="AR676" t="e">
        <f>VLOOKUP(TCoordinacion[[#This Row],[ID SISTEMA DE INFORMACION]],[1]!ProyectosSGMO[[#All],[IDPROYECTO]:[DEPARTAMENTO]],4,FALSE)</f>
        <v>#REF!</v>
      </c>
      <c r="AS676">
        <v>10553</v>
      </c>
    </row>
    <row r="677" spans="1:46" ht="54" hidden="1" customHeight="1" x14ac:dyDescent="0.3">
      <c r="A677" s="63">
        <v>6661</v>
      </c>
      <c r="B677" s="5" t="s">
        <v>4418</v>
      </c>
      <c r="C677" s="5">
        <v>7</v>
      </c>
      <c r="D677" s="6" t="s">
        <v>74</v>
      </c>
      <c r="E677" s="7" t="s">
        <v>4227</v>
      </c>
      <c r="F677" s="8" t="s">
        <v>4316</v>
      </c>
      <c r="G677" s="9" t="s">
        <v>51</v>
      </c>
      <c r="H677" s="20" t="s">
        <v>4399</v>
      </c>
      <c r="I677" s="10">
        <v>457</v>
      </c>
      <c r="J677" s="11" t="s">
        <v>1718</v>
      </c>
      <c r="K677" s="30" t="s">
        <v>4419</v>
      </c>
      <c r="L677" s="31">
        <v>43593</v>
      </c>
      <c r="M677" s="31">
        <v>43636</v>
      </c>
      <c r="N677" s="32"/>
      <c r="O677" s="32"/>
      <c r="P677" s="20" t="s">
        <v>67</v>
      </c>
      <c r="Q677" s="33">
        <v>1</v>
      </c>
      <c r="R677" s="33">
        <v>1</v>
      </c>
      <c r="S677" s="33">
        <v>0</v>
      </c>
      <c r="T677" s="38"/>
      <c r="U677" s="38"/>
      <c r="V677" s="38">
        <v>43757</v>
      </c>
      <c r="W677" s="38">
        <v>0</v>
      </c>
      <c r="X677" s="38" t="s">
        <v>68</v>
      </c>
      <c r="Y677" s="38">
        <v>0</v>
      </c>
      <c r="Z677" s="38">
        <v>43679</v>
      </c>
      <c r="AA677" s="38">
        <v>0</v>
      </c>
      <c r="AB677" s="38" t="s">
        <v>4420</v>
      </c>
      <c r="AC677" s="38">
        <v>44068</v>
      </c>
      <c r="AD677" s="38" t="s">
        <v>4420</v>
      </c>
      <c r="AE677" s="20">
        <v>4</v>
      </c>
      <c r="AF677" s="20">
        <v>4</v>
      </c>
      <c r="AG677" s="9" t="s">
        <v>67</v>
      </c>
      <c r="AH677" s="9" t="s">
        <v>4421</v>
      </c>
      <c r="AI677" s="10" t="s">
        <v>4422</v>
      </c>
      <c r="AJ677" s="46" t="s">
        <v>4423</v>
      </c>
      <c r="AK677" s="47">
        <v>415069594</v>
      </c>
      <c r="AL677" s="47">
        <v>0</v>
      </c>
      <c r="AM677" s="47">
        <v>415069594</v>
      </c>
      <c r="AN677" s="47"/>
      <c r="AO677" s="10" t="s">
        <v>1743</v>
      </c>
      <c r="AP677" s="10" t="s">
        <v>1743</v>
      </c>
      <c r="AQ677" t="e">
        <f>VLOOKUP(TCoordinacion[[#This Row],[ID SISTEMA DE INFORMACION]],[1]!ProyectosSGMO[[#All],[IDPROYECTO]:[DEPARTAMENTO]],3,FALSE)</f>
        <v>#REF!</v>
      </c>
      <c r="AR677" t="e">
        <f>VLOOKUP(TCoordinacion[[#This Row],[ID SISTEMA DE INFORMACION]],[1]!ProyectosSGMO[[#All],[IDPROYECTO]:[DEPARTAMENTO]],4,FALSE)</f>
        <v>#REF!</v>
      </c>
      <c r="AS677">
        <v>6661</v>
      </c>
    </row>
    <row r="678" spans="1:46" ht="54" hidden="1" customHeight="1" x14ac:dyDescent="0.3">
      <c r="A678" s="62">
        <v>8806</v>
      </c>
      <c r="B678" s="5" t="s">
        <v>4424</v>
      </c>
      <c r="C678" s="5">
        <v>7</v>
      </c>
      <c r="D678" s="6" t="s">
        <v>74</v>
      </c>
      <c r="E678" s="7" t="s">
        <v>4182</v>
      </c>
      <c r="F678" s="8" t="s">
        <v>4425</v>
      </c>
      <c r="G678" s="9" t="s">
        <v>65</v>
      </c>
      <c r="H678" s="9" t="s">
        <v>65</v>
      </c>
      <c r="I678" s="10">
        <v>651</v>
      </c>
      <c r="J678" s="11" t="s">
        <v>1718</v>
      </c>
      <c r="K678" s="30" t="s">
        <v>2009</v>
      </c>
      <c r="L678" s="31">
        <v>43628</v>
      </c>
      <c r="M678" s="31">
        <v>44117</v>
      </c>
      <c r="N678" s="32"/>
      <c r="O678" s="32"/>
      <c r="P678" s="20" t="s">
        <v>67</v>
      </c>
      <c r="Q678" s="33">
        <v>1</v>
      </c>
      <c r="R678" s="33">
        <v>1</v>
      </c>
      <c r="S678" s="33">
        <v>0</v>
      </c>
      <c r="T678" s="38"/>
      <c r="U678" s="38"/>
      <c r="V678" s="38">
        <v>44251</v>
      </c>
      <c r="W678" s="38">
        <v>44377</v>
      </c>
      <c r="X678" s="38" t="s">
        <v>68</v>
      </c>
      <c r="Y678" s="38">
        <v>44134</v>
      </c>
      <c r="Z678" s="38">
        <v>44134</v>
      </c>
      <c r="AA678" s="38">
        <v>44216</v>
      </c>
      <c r="AB678" s="38">
        <v>44216</v>
      </c>
      <c r="AC678" s="38">
        <v>44336</v>
      </c>
      <c r="AD678" s="38">
        <v>44216</v>
      </c>
      <c r="AE678" s="20" t="s">
        <v>4426</v>
      </c>
      <c r="AF678" s="20" t="s">
        <v>4426</v>
      </c>
      <c r="AG678" s="9" t="s">
        <v>4372</v>
      </c>
      <c r="AH678" s="9" t="s">
        <v>4231</v>
      </c>
      <c r="AI678" s="10" t="s">
        <v>4427</v>
      </c>
      <c r="AJ678" s="46" t="s">
        <v>4428</v>
      </c>
      <c r="AK678" s="47">
        <v>847457627</v>
      </c>
      <c r="AL678" s="47">
        <v>0</v>
      </c>
      <c r="AM678" s="47">
        <v>847457627</v>
      </c>
      <c r="AN678" s="47">
        <v>847457627</v>
      </c>
      <c r="AO678" s="10" t="s">
        <v>3445</v>
      </c>
      <c r="AP678" s="10" t="s">
        <v>804</v>
      </c>
      <c r="AQ678" t="e">
        <f>VLOOKUP(TCoordinacion[[#This Row],[ID SISTEMA DE INFORMACION]],[1]!ProyectosSGMO[[#All],[IDPROYECTO]:[DEPARTAMENTO]],3,FALSE)</f>
        <v>#REF!</v>
      </c>
      <c r="AR678" t="e">
        <f>VLOOKUP(TCoordinacion[[#This Row],[ID SISTEMA DE INFORMACION]],[1]!ProyectosSGMO[[#All],[IDPROYECTO]:[DEPARTAMENTO]],4,FALSE)</f>
        <v>#REF!</v>
      </c>
      <c r="AS678">
        <v>8806</v>
      </c>
    </row>
    <row r="679" spans="1:46" ht="54" hidden="1" customHeight="1" x14ac:dyDescent="0.3">
      <c r="A679" s="62">
        <v>5597</v>
      </c>
      <c r="B679" s="5" t="s">
        <v>4429</v>
      </c>
      <c r="C679" s="5">
        <v>7</v>
      </c>
      <c r="D679" s="6" t="s">
        <v>74</v>
      </c>
      <c r="E679" s="7" t="s">
        <v>4182</v>
      </c>
      <c r="F679" s="8" t="s">
        <v>4430</v>
      </c>
      <c r="G679" s="9" t="s">
        <v>51</v>
      </c>
      <c r="H679" s="20" t="s">
        <v>1754</v>
      </c>
      <c r="I679" s="10">
        <v>452</v>
      </c>
      <c r="J679" s="11" t="s">
        <v>1718</v>
      </c>
      <c r="K679" s="30" t="s">
        <v>4431</v>
      </c>
      <c r="L679" s="31">
        <v>43593</v>
      </c>
      <c r="M679" s="31">
        <v>43805</v>
      </c>
      <c r="N679" s="32"/>
      <c r="O679" s="32"/>
      <c r="P679" s="20" t="s">
        <v>67</v>
      </c>
      <c r="Q679" s="33">
        <v>1</v>
      </c>
      <c r="R679" s="33">
        <v>1</v>
      </c>
      <c r="S679" s="33">
        <v>0</v>
      </c>
      <c r="T679" s="38"/>
      <c r="U679" s="38"/>
      <c r="V679" s="38">
        <v>44275</v>
      </c>
      <c r="W679" s="38">
        <v>44469</v>
      </c>
      <c r="X679" s="38" t="s">
        <v>68</v>
      </c>
      <c r="Y679" s="38">
        <v>44120</v>
      </c>
      <c r="Z679" s="38">
        <v>44120</v>
      </c>
      <c r="AA679" s="38">
        <v>44230</v>
      </c>
      <c r="AB679" s="38">
        <v>44230</v>
      </c>
      <c r="AC679" s="38">
        <v>44463</v>
      </c>
      <c r="AD679" s="38">
        <v>44230</v>
      </c>
      <c r="AE679" s="20">
        <v>6</v>
      </c>
      <c r="AF679" s="20">
        <v>8</v>
      </c>
      <c r="AG679" s="9" t="s">
        <v>4432</v>
      </c>
      <c r="AH679" s="9" t="s">
        <v>4231</v>
      </c>
      <c r="AI679" s="10" t="s">
        <v>4433</v>
      </c>
      <c r="AJ679" s="46" t="s">
        <v>4434</v>
      </c>
      <c r="AK679" s="47">
        <v>1725474654</v>
      </c>
      <c r="AL679" s="47">
        <v>217230771</v>
      </c>
      <c r="AM679" s="47">
        <v>1942705425</v>
      </c>
      <c r="AN679" s="47"/>
      <c r="AO679" s="10" t="s">
        <v>1751</v>
      </c>
      <c r="AP679" s="10" t="s">
        <v>1751</v>
      </c>
      <c r="AQ679" t="e">
        <f>VLOOKUP(TCoordinacion[[#This Row],[ID SISTEMA DE INFORMACION]],[1]!ProyectosSGMO[[#All],[IDPROYECTO]:[DEPARTAMENTO]],3,FALSE)</f>
        <v>#REF!</v>
      </c>
      <c r="AR679" t="e">
        <f>VLOOKUP(TCoordinacion[[#This Row],[ID SISTEMA DE INFORMACION]],[1]!ProyectosSGMO[[#All],[IDPROYECTO]:[DEPARTAMENTO]],4,FALSE)</f>
        <v>#REF!</v>
      </c>
      <c r="AS679">
        <v>5597</v>
      </c>
    </row>
    <row r="680" spans="1:46" ht="54" hidden="1" customHeight="1" x14ac:dyDescent="0.3">
      <c r="A680" s="63">
        <v>8318</v>
      </c>
      <c r="B680" s="5" t="s">
        <v>4435</v>
      </c>
      <c r="C680" s="5">
        <v>7</v>
      </c>
      <c r="D680" s="6" t="s">
        <v>74</v>
      </c>
      <c r="E680" s="7" t="s">
        <v>4182</v>
      </c>
      <c r="F680" s="8" t="s">
        <v>4436</v>
      </c>
      <c r="G680" s="9" t="s">
        <v>51</v>
      </c>
      <c r="H680" s="20" t="s">
        <v>1754</v>
      </c>
      <c r="I680" s="10">
        <v>536</v>
      </c>
      <c r="J680" s="11" t="s">
        <v>1718</v>
      </c>
      <c r="K680" s="30" t="s">
        <v>4437</v>
      </c>
      <c r="L680" s="31">
        <v>43593</v>
      </c>
      <c r="M680" s="31">
        <v>43678</v>
      </c>
      <c r="N680" s="32"/>
      <c r="O680" s="32"/>
      <c r="P680" s="20" t="s">
        <v>67</v>
      </c>
      <c r="Q680" s="33">
        <v>1</v>
      </c>
      <c r="R680" s="33">
        <v>1</v>
      </c>
      <c r="S680" s="33">
        <v>0</v>
      </c>
      <c r="T680" s="38"/>
      <c r="U680" s="38"/>
      <c r="V680" s="38">
        <v>43861</v>
      </c>
      <c r="W680" s="38">
        <v>0</v>
      </c>
      <c r="X680" s="38" t="s">
        <v>68</v>
      </c>
      <c r="Y680" s="38">
        <v>0</v>
      </c>
      <c r="Z680" s="38">
        <v>43721</v>
      </c>
      <c r="AA680" s="38">
        <v>0</v>
      </c>
      <c r="AB680" s="38">
        <v>43992</v>
      </c>
      <c r="AC680" s="38">
        <v>0</v>
      </c>
      <c r="AD680" s="38">
        <v>43992</v>
      </c>
      <c r="AE680" s="20">
        <v>5</v>
      </c>
      <c r="AF680" s="20">
        <v>6</v>
      </c>
      <c r="AG680" s="9" t="s">
        <v>4438</v>
      </c>
      <c r="AH680" s="9" t="s">
        <v>4439</v>
      </c>
      <c r="AI680" s="10" t="s">
        <v>4440</v>
      </c>
      <c r="AJ680" s="46" t="s">
        <v>4441</v>
      </c>
      <c r="AK680" s="47">
        <v>1450092386</v>
      </c>
      <c r="AL680" s="47">
        <v>0</v>
      </c>
      <c r="AM680" s="47">
        <v>1450092386</v>
      </c>
      <c r="AN680" s="47"/>
      <c r="AO680" s="10" t="s">
        <v>1743</v>
      </c>
      <c r="AP680" s="10" t="s">
        <v>1743</v>
      </c>
      <c r="AQ680" t="e">
        <f>VLOOKUP(TCoordinacion[[#This Row],[ID SISTEMA DE INFORMACION]],[1]!ProyectosSGMO[[#All],[IDPROYECTO]:[DEPARTAMENTO]],3,FALSE)</f>
        <v>#REF!</v>
      </c>
      <c r="AR680" t="e">
        <f>VLOOKUP(TCoordinacion[[#This Row],[ID SISTEMA DE INFORMACION]],[1]!ProyectosSGMO[[#All],[IDPROYECTO]:[DEPARTAMENTO]],4,FALSE)</f>
        <v>#REF!</v>
      </c>
      <c r="AS680">
        <v>8318</v>
      </c>
    </row>
    <row r="681" spans="1:46" ht="54" hidden="1" customHeight="1" x14ac:dyDescent="0.3">
      <c r="A681" s="63">
        <v>9512</v>
      </c>
      <c r="B681" s="5" t="s">
        <v>4442</v>
      </c>
      <c r="C681" s="5">
        <v>7</v>
      </c>
      <c r="D681" s="6" t="s">
        <v>74</v>
      </c>
      <c r="E681" s="7" t="s">
        <v>4182</v>
      </c>
      <c r="F681" s="8" t="s">
        <v>4443</v>
      </c>
      <c r="G681" s="9" t="s">
        <v>51</v>
      </c>
      <c r="H681" s="20" t="s">
        <v>106</v>
      </c>
      <c r="I681" s="10">
        <v>580</v>
      </c>
      <c r="J681" s="11" t="s">
        <v>1718</v>
      </c>
      <c r="K681" s="30" t="s">
        <v>4444</v>
      </c>
      <c r="L681" s="31">
        <v>43593</v>
      </c>
      <c r="M681" s="31">
        <v>43642</v>
      </c>
      <c r="N681" s="32"/>
      <c r="O681" s="32"/>
      <c r="P681" s="20" t="s">
        <v>67</v>
      </c>
      <c r="Q681" s="33">
        <v>1</v>
      </c>
      <c r="R681" s="33">
        <v>1</v>
      </c>
      <c r="S681" s="33">
        <v>0</v>
      </c>
      <c r="T681" s="38"/>
      <c r="U681" s="38"/>
      <c r="V681" s="38">
        <v>44091</v>
      </c>
      <c r="W681" s="38">
        <v>44285</v>
      </c>
      <c r="X681" s="38" t="s">
        <v>68</v>
      </c>
      <c r="Y681" s="38">
        <v>0</v>
      </c>
      <c r="Z681" s="38">
        <v>43707</v>
      </c>
      <c r="AA681" s="38">
        <v>44063</v>
      </c>
      <c r="AB681" s="38">
        <v>44063</v>
      </c>
      <c r="AC681" s="38">
        <v>44160</v>
      </c>
      <c r="AD681" s="38">
        <v>44063</v>
      </c>
      <c r="AE681" s="20">
        <v>5</v>
      </c>
      <c r="AF681" s="20">
        <v>6</v>
      </c>
      <c r="AG681" s="9" t="s">
        <v>4438</v>
      </c>
      <c r="AH681" s="9" t="s">
        <v>4445</v>
      </c>
      <c r="AI681" s="10" t="s">
        <v>4446</v>
      </c>
      <c r="AJ681" s="46" t="s">
        <v>4447</v>
      </c>
      <c r="AK681" s="47">
        <v>681282154</v>
      </c>
      <c r="AL681" s="47">
        <v>49586894</v>
      </c>
      <c r="AM681" s="47">
        <v>730869048</v>
      </c>
      <c r="AN681" s="72"/>
      <c r="AO681" s="10" t="s">
        <v>1743</v>
      </c>
      <c r="AP681" s="10" t="s">
        <v>1743</v>
      </c>
      <c r="AQ681" t="e">
        <f>VLOOKUP(TCoordinacion[[#This Row],[ID SISTEMA DE INFORMACION]],[1]!ProyectosSGMO[[#All],[IDPROYECTO]:[DEPARTAMENTO]],3,FALSE)</f>
        <v>#REF!</v>
      </c>
      <c r="AR681" t="e">
        <f>VLOOKUP(TCoordinacion[[#This Row],[ID SISTEMA DE INFORMACION]],[1]!ProyectosSGMO[[#All],[IDPROYECTO]:[DEPARTAMENTO]],4,FALSE)</f>
        <v>#REF!</v>
      </c>
      <c r="AS681">
        <v>9512</v>
      </c>
    </row>
    <row r="682" spans="1:46" ht="54" hidden="1" customHeight="1" x14ac:dyDescent="0.3">
      <c r="A682" s="62">
        <v>7799</v>
      </c>
      <c r="B682" s="5" t="s">
        <v>4448</v>
      </c>
      <c r="C682" s="5">
        <v>7</v>
      </c>
      <c r="D682" s="6" t="s">
        <v>74</v>
      </c>
      <c r="E682" s="7" t="s">
        <v>4182</v>
      </c>
      <c r="F682" s="8" t="s">
        <v>4449</v>
      </c>
      <c r="G682" s="9" t="s">
        <v>51</v>
      </c>
      <c r="H682" s="20" t="s">
        <v>4399</v>
      </c>
      <c r="I682" s="10">
        <v>464</v>
      </c>
      <c r="J682" s="11" t="s">
        <v>1718</v>
      </c>
      <c r="K682" s="30" t="s">
        <v>4450</v>
      </c>
      <c r="L682" s="31">
        <v>43593</v>
      </c>
      <c r="M682" s="31">
        <v>44025</v>
      </c>
      <c r="N682" s="32"/>
      <c r="O682" s="32"/>
      <c r="P682" s="20" t="s">
        <v>67</v>
      </c>
      <c r="Q682" s="33">
        <v>1</v>
      </c>
      <c r="R682" s="33">
        <v>1</v>
      </c>
      <c r="S682" s="33">
        <v>0</v>
      </c>
      <c r="T682" s="38"/>
      <c r="U682" s="38"/>
      <c r="V682" s="38">
        <v>44270</v>
      </c>
      <c r="W682" s="38">
        <v>44377</v>
      </c>
      <c r="X682" s="38" t="s">
        <v>68</v>
      </c>
      <c r="Y682" s="38">
        <v>44124</v>
      </c>
      <c r="Z682" s="38">
        <v>44124</v>
      </c>
      <c r="AA682" s="38">
        <v>44246</v>
      </c>
      <c r="AB682" s="38">
        <v>44246</v>
      </c>
      <c r="AC682" s="38">
        <v>44335</v>
      </c>
      <c r="AD682" s="38">
        <v>44246</v>
      </c>
      <c r="AE682" s="20">
        <v>6</v>
      </c>
      <c r="AF682" s="20">
        <v>0</v>
      </c>
      <c r="AG682" s="9" t="s">
        <v>4451</v>
      </c>
      <c r="AH682" s="9" t="s">
        <v>4231</v>
      </c>
      <c r="AI682" s="10" t="s">
        <v>4452</v>
      </c>
      <c r="AJ682" s="46" t="s">
        <v>4453</v>
      </c>
      <c r="AK682" s="47">
        <v>1397179122</v>
      </c>
      <c r="AL682" s="47">
        <v>0</v>
      </c>
      <c r="AM682" s="47">
        <v>1397179122</v>
      </c>
      <c r="AN682" s="72"/>
      <c r="AO682" s="10" t="s">
        <v>1751</v>
      </c>
      <c r="AP682" s="10" t="s">
        <v>1751</v>
      </c>
      <c r="AQ682" t="e">
        <f>VLOOKUP(TCoordinacion[[#This Row],[ID SISTEMA DE INFORMACION]],[1]!ProyectosSGMO[[#All],[IDPROYECTO]:[DEPARTAMENTO]],3,FALSE)</f>
        <v>#REF!</v>
      </c>
      <c r="AR682" t="e">
        <f>VLOOKUP(TCoordinacion[[#This Row],[ID SISTEMA DE INFORMACION]],[1]!ProyectosSGMO[[#All],[IDPROYECTO]:[DEPARTAMENTO]],4,FALSE)</f>
        <v>#REF!</v>
      </c>
      <c r="AS682">
        <v>7799</v>
      </c>
    </row>
    <row r="683" spans="1:46" ht="54" hidden="1" customHeight="1" x14ac:dyDescent="0.3">
      <c r="A683" s="62">
        <v>6916</v>
      </c>
      <c r="B683" s="5" t="s">
        <v>4454</v>
      </c>
      <c r="C683" s="5">
        <v>7</v>
      </c>
      <c r="D683" s="6" t="s">
        <v>74</v>
      </c>
      <c r="E683" s="7" t="s">
        <v>4182</v>
      </c>
      <c r="F683" s="8" t="s">
        <v>4449</v>
      </c>
      <c r="G683" s="9" t="s">
        <v>51</v>
      </c>
      <c r="H683" s="20" t="s">
        <v>4317</v>
      </c>
      <c r="I683" s="10">
        <v>463</v>
      </c>
      <c r="J683" s="11" t="s">
        <v>1718</v>
      </c>
      <c r="K683" s="30" t="s">
        <v>4455</v>
      </c>
      <c r="L683" s="31">
        <v>43593</v>
      </c>
      <c r="M683" s="31">
        <v>43642</v>
      </c>
      <c r="N683" s="32"/>
      <c r="O683" s="32"/>
      <c r="P683" s="20" t="s">
        <v>67</v>
      </c>
      <c r="Q683" s="33">
        <v>1</v>
      </c>
      <c r="R683" s="33">
        <v>1</v>
      </c>
      <c r="S683" s="33">
        <v>0</v>
      </c>
      <c r="T683" s="38"/>
      <c r="U683" s="38"/>
      <c r="V683" s="38">
        <v>44248</v>
      </c>
      <c r="W683" s="38">
        <v>44377</v>
      </c>
      <c r="X683" s="38" t="s">
        <v>68</v>
      </c>
      <c r="Y683" s="38">
        <v>44146</v>
      </c>
      <c r="Z683" s="38">
        <v>44146</v>
      </c>
      <c r="AA683" s="38">
        <v>44237</v>
      </c>
      <c r="AB683" s="38">
        <v>44237</v>
      </c>
      <c r="AC683" s="38">
        <v>44673</v>
      </c>
      <c r="AD683" s="38">
        <v>44237</v>
      </c>
      <c r="AE683" s="20">
        <v>5</v>
      </c>
      <c r="AF683" s="20">
        <v>0</v>
      </c>
      <c r="AG683" s="9" t="s">
        <v>4456</v>
      </c>
      <c r="AH683" s="9" t="s">
        <v>4231</v>
      </c>
      <c r="AI683" s="10" t="s">
        <v>4457</v>
      </c>
      <c r="AJ683" s="46" t="s">
        <v>4458</v>
      </c>
      <c r="AK683" s="47">
        <v>638387889</v>
      </c>
      <c r="AL683" s="47">
        <v>0</v>
      </c>
      <c r="AM683" s="47">
        <v>638387889</v>
      </c>
      <c r="AN683" s="47">
        <v>638425567</v>
      </c>
      <c r="AO683" s="10" t="s">
        <v>3445</v>
      </c>
      <c r="AP683" s="10" t="s">
        <v>804</v>
      </c>
      <c r="AQ683" t="e">
        <f>VLOOKUP(TCoordinacion[[#This Row],[ID SISTEMA DE INFORMACION]],[1]!ProyectosSGMO[[#All],[IDPROYECTO]:[DEPARTAMENTO]],3,FALSE)</f>
        <v>#REF!</v>
      </c>
      <c r="AR683" t="e">
        <f>VLOOKUP(TCoordinacion[[#This Row],[ID SISTEMA DE INFORMACION]],[1]!ProyectosSGMO[[#All],[IDPROYECTO]:[DEPARTAMENTO]],4,FALSE)</f>
        <v>#REF!</v>
      </c>
      <c r="AS683">
        <v>6916</v>
      </c>
    </row>
    <row r="684" spans="1:46" ht="54" hidden="1" customHeight="1" x14ac:dyDescent="0.3">
      <c r="A684" s="62">
        <v>9968</v>
      </c>
      <c r="B684" s="5" t="s">
        <v>4459</v>
      </c>
      <c r="C684" s="5">
        <v>7</v>
      </c>
      <c r="D684" s="6" t="s">
        <v>74</v>
      </c>
      <c r="E684" s="7" t="s">
        <v>4182</v>
      </c>
      <c r="F684" s="8" t="s">
        <v>4460</v>
      </c>
      <c r="G684" s="9" t="s">
        <v>51</v>
      </c>
      <c r="H684" s="20" t="s">
        <v>1754</v>
      </c>
      <c r="I684" s="10">
        <v>486</v>
      </c>
      <c r="J684" s="11" t="s">
        <v>1718</v>
      </c>
      <c r="K684" s="30" t="s">
        <v>4461</v>
      </c>
      <c r="L684" s="31">
        <v>43593</v>
      </c>
      <c r="M684" s="31">
        <v>43808</v>
      </c>
      <c r="N684" s="32"/>
      <c r="O684" s="32"/>
      <c r="P684" s="20" t="s">
        <v>67</v>
      </c>
      <c r="Q684" s="33">
        <v>1</v>
      </c>
      <c r="R684" s="33">
        <v>1</v>
      </c>
      <c r="S684" s="33">
        <v>0</v>
      </c>
      <c r="T684" s="38"/>
      <c r="U684" s="38"/>
      <c r="V684" s="38">
        <v>44415</v>
      </c>
      <c r="W684" s="38">
        <v>44500</v>
      </c>
      <c r="X684" s="38" t="s">
        <v>68</v>
      </c>
      <c r="Y684" s="38">
        <v>0</v>
      </c>
      <c r="Z684" s="38">
        <v>43886</v>
      </c>
      <c r="AA684" s="38">
        <v>44243</v>
      </c>
      <c r="AB684" s="38">
        <v>44243</v>
      </c>
      <c r="AC684" s="38">
        <v>44504</v>
      </c>
      <c r="AD684" s="38">
        <v>44243</v>
      </c>
      <c r="AE684" s="20">
        <v>8</v>
      </c>
      <c r="AF684" s="20">
        <v>10</v>
      </c>
      <c r="AG684" s="9" t="s">
        <v>4462</v>
      </c>
      <c r="AH684" s="9" t="s">
        <v>4463</v>
      </c>
      <c r="AI684" s="10" t="s">
        <v>4464</v>
      </c>
      <c r="AJ684" s="46" t="s">
        <v>4465</v>
      </c>
      <c r="AK684" s="47">
        <v>2803738318</v>
      </c>
      <c r="AL684" s="47">
        <v>75000000</v>
      </c>
      <c r="AM684" s="47">
        <v>2878738318</v>
      </c>
      <c r="AN684" s="73">
        <v>2803738318</v>
      </c>
      <c r="AO684" s="10" t="s">
        <v>1375</v>
      </c>
      <c r="AP684" s="10" t="s">
        <v>1375</v>
      </c>
      <c r="AQ684" t="e">
        <f>VLOOKUP(TCoordinacion[[#This Row],[ID SISTEMA DE INFORMACION]],[1]!ProyectosSGMO[[#All],[IDPROYECTO]:[DEPARTAMENTO]],3,FALSE)</f>
        <v>#REF!</v>
      </c>
      <c r="AR684" t="e">
        <f>VLOOKUP(TCoordinacion[[#This Row],[ID SISTEMA DE INFORMACION]],[1]!ProyectosSGMO[[#All],[IDPROYECTO]:[DEPARTAMENTO]],4,FALSE)</f>
        <v>#REF!</v>
      </c>
      <c r="AS684">
        <v>9968</v>
      </c>
    </row>
    <row r="685" spans="1:46" ht="54" hidden="1" customHeight="1" x14ac:dyDescent="0.3">
      <c r="A685" s="63">
        <v>9312</v>
      </c>
      <c r="B685" s="5" t="s">
        <v>4466</v>
      </c>
      <c r="C685" s="5">
        <v>7</v>
      </c>
      <c r="D685" s="6" t="s">
        <v>74</v>
      </c>
      <c r="E685" s="7" t="s">
        <v>4182</v>
      </c>
      <c r="F685" s="8" t="s">
        <v>4467</v>
      </c>
      <c r="G685" s="9" t="s">
        <v>51</v>
      </c>
      <c r="H685" s="20" t="s">
        <v>106</v>
      </c>
      <c r="I685" s="10">
        <v>645</v>
      </c>
      <c r="J685" s="11" t="s">
        <v>1718</v>
      </c>
      <c r="K685" s="30" t="s">
        <v>4468</v>
      </c>
      <c r="L685" s="31">
        <v>43628</v>
      </c>
      <c r="M685" s="31">
        <v>43629</v>
      </c>
      <c r="N685" s="32"/>
      <c r="O685" s="32"/>
      <c r="P685" s="20" t="s">
        <v>67</v>
      </c>
      <c r="Q685" s="33">
        <v>1</v>
      </c>
      <c r="R685" s="33">
        <v>1</v>
      </c>
      <c r="S685" s="33">
        <v>0</v>
      </c>
      <c r="T685" s="38"/>
      <c r="U685" s="38"/>
      <c r="V685" s="38">
        <v>44076</v>
      </c>
      <c r="W685" s="38">
        <v>44196</v>
      </c>
      <c r="X685" s="38" t="s">
        <v>68</v>
      </c>
      <c r="Y685" s="38">
        <v>0</v>
      </c>
      <c r="Z685" s="38">
        <v>43691</v>
      </c>
      <c r="AA685" s="38">
        <v>44055</v>
      </c>
      <c r="AB685" s="38">
        <v>44055</v>
      </c>
      <c r="AC685" s="38">
        <v>44155</v>
      </c>
      <c r="AD685" s="38">
        <v>44055</v>
      </c>
      <c r="AE685" s="20">
        <v>6</v>
      </c>
      <c r="AF685" s="20">
        <v>8</v>
      </c>
      <c r="AG685" s="9" t="s">
        <v>67</v>
      </c>
      <c r="AH685" s="9" t="s">
        <v>4469</v>
      </c>
      <c r="AI685" s="10" t="s">
        <v>4470</v>
      </c>
      <c r="AJ685" s="46" t="s">
        <v>4471</v>
      </c>
      <c r="AK685" s="47">
        <v>1596576270</v>
      </c>
      <c r="AL685" s="47">
        <v>0</v>
      </c>
      <c r="AM685" s="47">
        <v>1596576270</v>
      </c>
      <c r="AN685" s="72"/>
      <c r="AO685" s="10" t="s">
        <v>1743</v>
      </c>
      <c r="AP685" s="10" t="s">
        <v>1743</v>
      </c>
      <c r="AQ685" t="e">
        <f>VLOOKUP(TCoordinacion[[#This Row],[ID SISTEMA DE INFORMACION]],[1]!ProyectosSGMO[[#All],[IDPROYECTO]:[DEPARTAMENTO]],3,FALSE)</f>
        <v>#REF!</v>
      </c>
      <c r="AR685" t="e">
        <f>VLOOKUP(TCoordinacion[[#This Row],[ID SISTEMA DE INFORMACION]],[1]!ProyectosSGMO[[#All],[IDPROYECTO]:[DEPARTAMENTO]],4,FALSE)</f>
        <v>#REF!</v>
      </c>
      <c r="AS685">
        <v>9312</v>
      </c>
    </row>
    <row r="686" spans="1:46" ht="54" hidden="1" customHeight="1" x14ac:dyDescent="0.3">
      <c r="A686" s="62">
        <v>5202</v>
      </c>
      <c r="B686" s="5" t="s">
        <v>4472</v>
      </c>
      <c r="C686" s="5">
        <v>7</v>
      </c>
      <c r="D686" s="6" t="s">
        <v>74</v>
      </c>
      <c r="E686" s="7" t="s">
        <v>4182</v>
      </c>
      <c r="F686" s="8" t="s">
        <v>4473</v>
      </c>
      <c r="G686" s="9" t="s">
        <v>51</v>
      </c>
      <c r="H686" s="20" t="s">
        <v>106</v>
      </c>
      <c r="I686" s="10">
        <v>465</v>
      </c>
      <c r="J686" s="11" t="s">
        <v>1718</v>
      </c>
      <c r="K686" s="30" t="s">
        <v>4474</v>
      </c>
      <c r="L686" s="31">
        <v>43593</v>
      </c>
      <c r="M686" s="31">
        <v>43629</v>
      </c>
      <c r="N686" s="32"/>
      <c r="O686" s="32"/>
      <c r="P686" s="20" t="s">
        <v>67</v>
      </c>
      <c r="Q686" s="33">
        <v>1</v>
      </c>
      <c r="R686" s="33">
        <v>1</v>
      </c>
      <c r="S686" s="33">
        <v>0</v>
      </c>
      <c r="T686" s="38"/>
      <c r="U686" s="38"/>
      <c r="V686" s="38">
        <v>44036</v>
      </c>
      <c r="W686" s="38">
        <v>0</v>
      </c>
      <c r="X686" s="38" t="s">
        <v>68</v>
      </c>
      <c r="Y686" s="38">
        <v>0</v>
      </c>
      <c r="Z686" s="38">
        <v>43700</v>
      </c>
      <c r="AA686" s="38">
        <v>0</v>
      </c>
      <c r="AB686" s="38">
        <v>44188</v>
      </c>
      <c r="AC686" s="38">
        <v>0</v>
      </c>
      <c r="AD686" s="38">
        <v>44188</v>
      </c>
      <c r="AE686" s="20">
        <v>4</v>
      </c>
      <c r="AF686" s="20">
        <v>0</v>
      </c>
      <c r="AG686" s="9" t="s">
        <v>2099</v>
      </c>
      <c r="AH686" s="9" t="s">
        <v>4231</v>
      </c>
      <c r="AI686" s="10" t="s">
        <v>4475</v>
      </c>
      <c r="AJ686" s="46" t="s">
        <v>4476</v>
      </c>
      <c r="AK686" s="47">
        <v>915010785</v>
      </c>
      <c r="AL686" s="47">
        <v>0</v>
      </c>
      <c r="AM686" s="47">
        <v>915010785</v>
      </c>
      <c r="AN686" s="47">
        <v>928347024</v>
      </c>
      <c r="AO686" s="10" t="s">
        <v>1743</v>
      </c>
      <c r="AP686" s="10" t="s">
        <v>1743</v>
      </c>
      <c r="AQ686" t="e">
        <f>VLOOKUP(TCoordinacion[[#This Row],[ID SISTEMA DE INFORMACION]],[1]!ProyectosSGMO[[#All],[IDPROYECTO]:[DEPARTAMENTO]],3,FALSE)</f>
        <v>#REF!</v>
      </c>
      <c r="AR686" t="e">
        <f>VLOOKUP(TCoordinacion[[#This Row],[ID SISTEMA DE INFORMACION]],[1]!ProyectosSGMO[[#All],[IDPROYECTO]:[DEPARTAMENTO]],4,FALSE)</f>
        <v>#REF!</v>
      </c>
      <c r="AS686">
        <v>5202</v>
      </c>
    </row>
    <row r="687" spans="1:46" ht="54" hidden="1" customHeight="1" x14ac:dyDescent="0.3">
      <c r="A687" s="63">
        <v>9759</v>
      </c>
      <c r="B687" s="5" t="s">
        <v>4477</v>
      </c>
      <c r="C687" s="5">
        <v>7</v>
      </c>
      <c r="D687" s="6" t="s">
        <v>74</v>
      </c>
      <c r="E687" s="7" t="s">
        <v>4182</v>
      </c>
      <c r="F687" s="8" t="s">
        <v>4478</v>
      </c>
      <c r="G687" s="9" t="s">
        <v>51</v>
      </c>
      <c r="H687" s="20" t="s">
        <v>106</v>
      </c>
      <c r="I687" s="10">
        <v>631</v>
      </c>
      <c r="J687" s="11" t="s">
        <v>1718</v>
      </c>
      <c r="K687" s="30" t="s">
        <v>4479</v>
      </c>
      <c r="L687" s="31">
        <v>43593</v>
      </c>
      <c r="M687" s="31">
        <v>43629</v>
      </c>
      <c r="N687" s="32"/>
      <c r="O687" s="32"/>
      <c r="P687" s="20" t="s">
        <v>67</v>
      </c>
      <c r="Q687" s="33">
        <v>1</v>
      </c>
      <c r="R687" s="33">
        <v>1</v>
      </c>
      <c r="S687" s="33">
        <v>0</v>
      </c>
      <c r="T687" s="38"/>
      <c r="U687" s="38"/>
      <c r="V687" s="38">
        <v>44027</v>
      </c>
      <c r="W687" s="38">
        <v>43830</v>
      </c>
      <c r="X687" s="38" t="s">
        <v>68</v>
      </c>
      <c r="Y687" s="38">
        <v>0</v>
      </c>
      <c r="Z687" s="38">
        <v>43707</v>
      </c>
      <c r="AA687" s="38">
        <v>0</v>
      </c>
      <c r="AB687" s="38">
        <v>43798</v>
      </c>
      <c r="AC687" s="38">
        <v>44169</v>
      </c>
      <c r="AD687" s="38">
        <v>43798</v>
      </c>
      <c r="AE687" s="20">
        <v>6</v>
      </c>
      <c r="AF687" s="20">
        <v>0</v>
      </c>
      <c r="AG687" s="9" t="s">
        <v>2099</v>
      </c>
      <c r="AH687" s="9" t="s">
        <v>4480</v>
      </c>
      <c r="AI687" s="10" t="s">
        <v>4481</v>
      </c>
      <c r="AJ687" s="46" t="s">
        <v>4482</v>
      </c>
      <c r="AK687" s="47">
        <v>2042742769</v>
      </c>
      <c r="AL687" s="47">
        <v>0</v>
      </c>
      <c r="AM687" s="47">
        <v>2042742769</v>
      </c>
      <c r="AN687" s="72"/>
      <c r="AO687" s="10" t="s">
        <v>1743</v>
      </c>
      <c r="AP687" s="10" t="s">
        <v>1743</v>
      </c>
      <c r="AQ687" t="e">
        <f>VLOOKUP(TCoordinacion[[#This Row],[ID SISTEMA DE INFORMACION]],[1]!ProyectosSGMO[[#All],[IDPROYECTO]:[DEPARTAMENTO]],3,FALSE)</f>
        <v>#REF!</v>
      </c>
      <c r="AR687" t="e">
        <f>VLOOKUP(TCoordinacion[[#This Row],[ID SISTEMA DE INFORMACION]],[1]!ProyectosSGMO[[#All],[IDPROYECTO]:[DEPARTAMENTO]],4,FALSE)</f>
        <v>#REF!</v>
      </c>
      <c r="AS687">
        <v>9759</v>
      </c>
    </row>
    <row r="688" spans="1:46" ht="54" hidden="1" customHeight="1" x14ac:dyDescent="0.3">
      <c r="A688" s="62">
        <v>4993</v>
      </c>
      <c r="B688" s="5" t="s">
        <v>4483</v>
      </c>
      <c r="C688" s="5">
        <v>7</v>
      </c>
      <c r="D688" s="6" t="s">
        <v>74</v>
      </c>
      <c r="E688" s="7" t="s">
        <v>4182</v>
      </c>
      <c r="F688" s="8" t="s">
        <v>4484</v>
      </c>
      <c r="G688" s="9" t="s">
        <v>51</v>
      </c>
      <c r="H688" s="20" t="s">
        <v>106</v>
      </c>
      <c r="I688" s="10">
        <v>469</v>
      </c>
      <c r="J688" s="11" t="s">
        <v>1718</v>
      </c>
      <c r="K688" s="30" t="s">
        <v>4485</v>
      </c>
      <c r="L688" s="31">
        <v>43593</v>
      </c>
      <c r="M688" s="31">
        <v>43698</v>
      </c>
      <c r="N688" s="32"/>
      <c r="O688" s="32"/>
      <c r="P688" s="20" t="s">
        <v>67</v>
      </c>
      <c r="Q688" s="33">
        <v>1</v>
      </c>
      <c r="R688" s="33">
        <v>1</v>
      </c>
      <c r="S688" s="33">
        <v>0</v>
      </c>
      <c r="T688" s="38"/>
      <c r="U688" s="38"/>
      <c r="V688" s="38">
        <v>44105</v>
      </c>
      <c r="W688" s="38">
        <v>44286</v>
      </c>
      <c r="X688" s="38" t="s">
        <v>68</v>
      </c>
      <c r="Y688" s="38">
        <v>0</v>
      </c>
      <c r="Z688" s="38">
        <v>43780</v>
      </c>
      <c r="AA688" s="38">
        <v>0</v>
      </c>
      <c r="AB688" s="38">
        <v>44726</v>
      </c>
      <c r="AC688" s="38">
        <v>0</v>
      </c>
      <c r="AD688" s="38">
        <v>44726</v>
      </c>
      <c r="AE688" s="20">
        <v>4</v>
      </c>
      <c r="AF688" s="20">
        <v>5</v>
      </c>
      <c r="AG688" s="9" t="s">
        <v>4486</v>
      </c>
      <c r="AH688" s="9" t="s">
        <v>4231</v>
      </c>
      <c r="AI688" s="10" t="s">
        <v>4487</v>
      </c>
      <c r="AJ688" s="46" t="s">
        <v>4488</v>
      </c>
      <c r="AK688" s="47">
        <v>589724177</v>
      </c>
      <c r="AL688" s="47">
        <v>0</v>
      </c>
      <c r="AM688" s="47">
        <v>589724177</v>
      </c>
      <c r="AN688" s="74">
        <v>423728814</v>
      </c>
      <c r="AO688" s="10" t="s">
        <v>1743</v>
      </c>
      <c r="AP688" s="10" t="s">
        <v>1743</v>
      </c>
      <c r="AQ688" t="e">
        <f>VLOOKUP(TCoordinacion[[#This Row],[ID SISTEMA DE INFORMACION]],[1]!ProyectosSGMO[[#All],[IDPROYECTO]:[DEPARTAMENTO]],3,FALSE)</f>
        <v>#REF!</v>
      </c>
      <c r="AR688" t="e">
        <f>VLOOKUP(TCoordinacion[[#This Row],[ID SISTEMA DE INFORMACION]],[1]!ProyectosSGMO[[#All],[IDPROYECTO]:[DEPARTAMENTO]],4,FALSE)</f>
        <v>#REF!</v>
      </c>
      <c r="AS688">
        <v>4993</v>
      </c>
    </row>
    <row r="689" spans="1:45" ht="54" hidden="1" customHeight="1" x14ac:dyDescent="0.3">
      <c r="A689" s="62">
        <v>8464</v>
      </c>
      <c r="B689" s="5" t="s">
        <v>4489</v>
      </c>
      <c r="C689" s="5">
        <v>7</v>
      </c>
      <c r="D689" s="6" t="s">
        <v>74</v>
      </c>
      <c r="E689" s="7" t="s">
        <v>4198</v>
      </c>
      <c r="F689" s="8" t="s">
        <v>4490</v>
      </c>
      <c r="G689" s="9" t="s">
        <v>51</v>
      </c>
      <c r="H689" s="20" t="s">
        <v>106</v>
      </c>
      <c r="I689" s="10">
        <v>306</v>
      </c>
      <c r="J689" s="11" t="s">
        <v>1718</v>
      </c>
      <c r="K689" s="30" t="s">
        <v>4491</v>
      </c>
      <c r="L689" s="31">
        <v>43593</v>
      </c>
      <c r="M689" s="31">
        <v>43637</v>
      </c>
      <c r="N689" s="32"/>
      <c r="O689" s="32"/>
      <c r="P689" s="20" t="s">
        <v>67</v>
      </c>
      <c r="Q689" s="33">
        <v>1</v>
      </c>
      <c r="R689" s="33">
        <v>1</v>
      </c>
      <c r="S689" s="33">
        <v>0</v>
      </c>
      <c r="T689" s="38"/>
      <c r="U689" s="38"/>
      <c r="V689" s="38">
        <v>44026</v>
      </c>
      <c r="W689" s="38">
        <v>44196</v>
      </c>
      <c r="X689" s="38" t="s">
        <v>68</v>
      </c>
      <c r="Y689" s="38">
        <v>0</v>
      </c>
      <c r="Z689" s="38">
        <v>43881</v>
      </c>
      <c r="AA689" s="38">
        <v>0</v>
      </c>
      <c r="AB689" s="38">
        <v>43881</v>
      </c>
      <c r="AC689" s="38">
        <v>44161</v>
      </c>
      <c r="AD689" s="38">
        <v>43881</v>
      </c>
      <c r="AE689" s="20">
        <v>5</v>
      </c>
      <c r="AF689" s="20">
        <v>5</v>
      </c>
      <c r="AG689" s="9" t="s">
        <v>4492</v>
      </c>
      <c r="AH689" s="9" t="s">
        <v>4493</v>
      </c>
      <c r="AI689" s="10" t="s">
        <v>4494</v>
      </c>
      <c r="AJ689" s="46" t="s">
        <v>4495</v>
      </c>
      <c r="AK689" s="47">
        <v>754368057</v>
      </c>
      <c r="AL689" s="47">
        <v>75691357</v>
      </c>
      <c r="AM689" s="47">
        <v>830059414</v>
      </c>
      <c r="AN689" s="47"/>
      <c r="AO689" s="10" t="s">
        <v>1743</v>
      </c>
      <c r="AP689" s="10" t="s">
        <v>1743</v>
      </c>
      <c r="AQ689" t="e">
        <f>VLOOKUP(TCoordinacion[[#This Row],[ID SISTEMA DE INFORMACION]],[1]!ProyectosSGMO[[#All],[IDPROYECTO]:[DEPARTAMENTO]],3,FALSE)</f>
        <v>#REF!</v>
      </c>
      <c r="AR689" t="e">
        <f>VLOOKUP(TCoordinacion[[#This Row],[ID SISTEMA DE INFORMACION]],[1]!ProyectosSGMO[[#All],[IDPROYECTO]:[DEPARTAMENTO]],4,FALSE)</f>
        <v>#REF!</v>
      </c>
      <c r="AS689">
        <v>8464</v>
      </c>
    </row>
    <row r="690" spans="1:45" ht="54" hidden="1" customHeight="1" x14ac:dyDescent="0.3">
      <c r="A690" s="63">
        <v>10428</v>
      </c>
      <c r="B690" s="5" t="s">
        <v>4496</v>
      </c>
      <c r="C690" s="5">
        <v>7</v>
      </c>
      <c r="D690" s="6" t="s">
        <v>74</v>
      </c>
      <c r="E690" s="7" t="s">
        <v>4227</v>
      </c>
      <c r="F690" s="8" t="s">
        <v>4376</v>
      </c>
      <c r="G690" s="9" t="s">
        <v>51</v>
      </c>
      <c r="H690" s="20" t="s">
        <v>106</v>
      </c>
      <c r="I690" s="10">
        <v>490</v>
      </c>
      <c r="J690" s="11" t="s">
        <v>1718</v>
      </c>
      <c r="K690" s="30" t="s">
        <v>4497</v>
      </c>
      <c r="L690" s="31">
        <v>43593</v>
      </c>
      <c r="M690" s="31">
        <v>43668</v>
      </c>
      <c r="N690" s="32"/>
      <c r="O690" s="32"/>
      <c r="P690" s="20" t="s">
        <v>67</v>
      </c>
      <c r="Q690" s="33">
        <v>1</v>
      </c>
      <c r="R690" s="33">
        <v>1</v>
      </c>
      <c r="S690" s="33">
        <v>0</v>
      </c>
      <c r="T690" s="38"/>
      <c r="U690" s="38"/>
      <c r="V690" s="38">
        <v>43989</v>
      </c>
      <c r="W690" s="38">
        <v>0</v>
      </c>
      <c r="X690" s="38" t="s">
        <v>68</v>
      </c>
      <c r="Y690" s="38">
        <v>0</v>
      </c>
      <c r="Z690" s="38">
        <v>43698</v>
      </c>
      <c r="AA690" s="38">
        <v>0</v>
      </c>
      <c r="AB690" s="38" t="s">
        <v>4498</v>
      </c>
      <c r="AC690" s="38">
        <v>44109</v>
      </c>
      <c r="AD690" s="38" t="s">
        <v>4498</v>
      </c>
      <c r="AE690" s="20">
        <v>4</v>
      </c>
      <c r="AF690" s="20">
        <v>5</v>
      </c>
      <c r="AG690" s="9" t="s">
        <v>4499</v>
      </c>
      <c r="AH690" s="9" t="s">
        <v>4500</v>
      </c>
      <c r="AI690" s="10" t="s">
        <v>4501</v>
      </c>
      <c r="AJ690" s="46" t="s">
        <v>4502</v>
      </c>
      <c r="AK690" s="47">
        <v>2004617197</v>
      </c>
      <c r="AL690" s="47">
        <v>0</v>
      </c>
      <c r="AM690" s="47">
        <v>2004617197</v>
      </c>
      <c r="AN690" s="72"/>
      <c r="AO690" s="10" t="s">
        <v>1743</v>
      </c>
      <c r="AP690" s="10" t="s">
        <v>1743</v>
      </c>
      <c r="AQ690" t="e">
        <f>VLOOKUP(TCoordinacion[[#This Row],[ID SISTEMA DE INFORMACION]],[1]!ProyectosSGMO[[#All],[IDPROYECTO]:[DEPARTAMENTO]],3,FALSE)</f>
        <v>#REF!</v>
      </c>
      <c r="AR690" t="e">
        <f>VLOOKUP(TCoordinacion[[#This Row],[ID SISTEMA DE INFORMACION]],[1]!ProyectosSGMO[[#All],[IDPROYECTO]:[DEPARTAMENTO]],4,FALSE)</f>
        <v>#REF!</v>
      </c>
      <c r="AS690">
        <v>10428</v>
      </c>
    </row>
    <row r="691" spans="1:45" ht="54" hidden="1" customHeight="1" x14ac:dyDescent="0.3">
      <c r="A691" s="63">
        <v>9861</v>
      </c>
      <c r="B691" s="5" t="s">
        <v>4503</v>
      </c>
      <c r="C691" s="5">
        <v>7</v>
      </c>
      <c r="D691" s="6" t="s">
        <v>74</v>
      </c>
      <c r="E691" s="7" t="s">
        <v>4227</v>
      </c>
      <c r="F691" s="8" t="s">
        <v>4257</v>
      </c>
      <c r="G691" s="9" t="s">
        <v>51</v>
      </c>
      <c r="H691" s="20" t="s">
        <v>4317</v>
      </c>
      <c r="I691" s="10">
        <v>696</v>
      </c>
      <c r="J691" s="11" t="s">
        <v>1718</v>
      </c>
      <c r="K691" s="30" t="s">
        <v>4504</v>
      </c>
      <c r="L691" s="31">
        <v>43628</v>
      </c>
      <c r="M691" s="31">
        <v>43628</v>
      </c>
      <c r="N691" s="32"/>
      <c r="O691" s="32"/>
      <c r="P691" s="20" t="s">
        <v>67</v>
      </c>
      <c r="Q691" s="33">
        <v>1</v>
      </c>
      <c r="R691" s="33">
        <v>1</v>
      </c>
      <c r="S691" s="33">
        <v>0</v>
      </c>
      <c r="T691" s="38"/>
      <c r="U691" s="38"/>
      <c r="V691" s="38">
        <v>43841</v>
      </c>
      <c r="W691" s="38">
        <v>0</v>
      </c>
      <c r="X691" s="38" t="s">
        <v>68</v>
      </c>
      <c r="Y691" s="38">
        <v>0</v>
      </c>
      <c r="Z691" s="38">
        <v>43699</v>
      </c>
      <c r="AA691" s="38">
        <v>0</v>
      </c>
      <c r="AB691" s="38" t="s">
        <v>4505</v>
      </c>
      <c r="AC691" s="38">
        <v>0</v>
      </c>
      <c r="AD691" s="38" t="s">
        <v>4505</v>
      </c>
      <c r="AE691" s="20">
        <v>7</v>
      </c>
      <c r="AF691" s="20">
        <v>7</v>
      </c>
      <c r="AG691" s="9" t="s">
        <v>4402</v>
      </c>
      <c r="AH691" s="9" t="s">
        <v>4506</v>
      </c>
      <c r="AI691" s="10" t="s">
        <v>4507</v>
      </c>
      <c r="AJ691" s="46" t="s">
        <v>4508</v>
      </c>
      <c r="AK691" s="47">
        <v>2415328363</v>
      </c>
      <c r="AL691" s="47">
        <v>0</v>
      </c>
      <c r="AM691" s="47">
        <v>2415328363</v>
      </c>
      <c r="AN691" s="47"/>
      <c r="AO691" s="10" t="s">
        <v>1743</v>
      </c>
      <c r="AP691" s="10" t="s">
        <v>1743</v>
      </c>
      <c r="AQ691" t="e">
        <f>VLOOKUP(TCoordinacion[[#This Row],[ID SISTEMA DE INFORMACION]],[1]!ProyectosSGMO[[#All],[IDPROYECTO]:[DEPARTAMENTO]],3,FALSE)</f>
        <v>#REF!</v>
      </c>
      <c r="AR691" t="e">
        <f>VLOOKUP(TCoordinacion[[#This Row],[ID SISTEMA DE INFORMACION]],[1]!ProyectosSGMO[[#All],[IDPROYECTO]:[DEPARTAMENTO]],4,FALSE)</f>
        <v>#REF!</v>
      </c>
      <c r="AS691">
        <v>9861</v>
      </c>
    </row>
    <row r="692" spans="1:45" ht="54" hidden="1" customHeight="1" x14ac:dyDescent="0.3">
      <c r="A692" s="63">
        <v>9651</v>
      </c>
      <c r="B692" s="5" t="s">
        <v>4509</v>
      </c>
      <c r="C692" s="5">
        <v>7</v>
      </c>
      <c r="D692" s="6" t="s">
        <v>74</v>
      </c>
      <c r="E692" s="7" t="s">
        <v>4227</v>
      </c>
      <c r="F692" s="8" t="s">
        <v>4510</v>
      </c>
      <c r="G692" s="9" t="s">
        <v>51</v>
      </c>
      <c r="H692" s="20" t="s">
        <v>106</v>
      </c>
      <c r="I692" s="10">
        <v>668</v>
      </c>
      <c r="J692" s="11" t="s">
        <v>1718</v>
      </c>
      <c r="K692" s="30" t="s">
        <v>4511</v>
      </c>
      <c r="L692" s="31">
        <v>43628</v>
      </c>
      <c r="M692" s="31">
        <v>43697</v>
      </c>
      <c r="N692" s="32"/>
      <c r="O692" s="32"/>
      <c r="P692" s="20" t="s">
        <v>67</v>
      </c>
      <c r="Q692" s="33">
        <v>1</v>
      </c>
      <c r="R692" s="33">
        <v>1</v>
      </c>
      <c r="S692" s="33">
        <v>0</v>
      </c>
      <c r="T692" s="38"/>
      <c r="U692" s="38"/>
      <c r="V692" s="38">
        <v>43880</v>
      </c>
      <c r="W692" s="38">
        <v>44196</v>
      </c>
      <c r="X692" s="38" t="s">
        <v>68</v>
      </c>
      <c r="Y692" s="38">
        <v>0</v>
      </c>
      <c r="Z692" s="38">
        <v>43740</v>
      </c>
      <c r="AA692" s="38">
        <v>0</v>
      </c>
      <c r="AB692" s="38">
        <v>44111</v>
      </c>
      <c r="AC692" s="38">
        <v>0</v>
      </c>
      <c r="AD692" s="38">
        <v>44111</v>
      </c>
      <c r="AE692" s="20">
        <v>6</v>
      </c>
      <c r="AF692" s="20">
        <v>0</v>
      </c>
      <c r="AG692" s="9" t="s">
        <v>4402</v>
      </c>
      <c r="AH692" s="9" t="s">
        <v>4403</v>
      </c>
      <c r="AI692" s="10" t="s">
        <v>4512</v>
      </c>
      <c r="AJ692" s="46" t="s">
        <v>4513</v>
      </c>
      <c r="AK692" s="47">
        <v>1269274239</v>
      </c>
      <c r="AL692" s="47">
        <v>0</v>
      </c>
      <c r="AM692" s="47">
        <v>1269274239</v>
      </c>
      <c r="AN692" s="72"/>
      <c r="AO692" s="10" t="s">
        <v>1743</v>
      </c>
      <c r="AP692" s="10" t="s">
        <v>1743</v>
      </c>
      <c r="AQ692" t="e">
        <f>VLOOKUP(TCoordinacion[[#This Row],[ID SISTEMA DE INFORMACION]],[1]!ProyectosSGMO[[#All],[IDPROYECTO]:[DEPARTAMENTO]],3,FALSE)</f>
        <v>#REF!</v>
      </c>
      <c r="AR692" t="e">
        <f>VLOOKUP(TCoordinacion[[#This Row],[ID SISTEMA DE INFORMACION]],[1]!ProyectosSGMO[[#All],[IDPROYECTO]:[DEPARTAMENTO]],4,FALSE)</f>
        <v>#REF!</v>
      </c>
      <c r="AS692">
        <v>9651</v>
      </c>
    </row>
    <row r="693" spans="1:45" ht="54" hidden="1" customHeight="1" x14ac:dyDescent="0.3">
      <c r="A693" s="63">
        <v>8522</v>
      </c>
      <c r="B693" s="5" t="s">
        <v>4514</v>
      </c>
      <c r="C693" s="5">
        <v>7</v>
      </c>
      <c r="D693" s="6" t="s">
        <v>74</v>
      </c>
      <c r="E693" s="7" t="s">
        <v>4227</v>
      </c>
      <c r="F693" s="8" t="s">
        <v>4515</v>
      </c>
      <c r="G693" s="9" t="s">
        <v>51</v>
      </c>
      <c r="H693" s="20" t="s">
        <v>1754</v>
      </c>
      <c r="I693" s="10">
        <v>341</v>
      </c>
      <c r="J693" s="11" t="s">
        <v>1718</v>
      </c>
      <c r="K693" s="30" t="s">
        <v>4516</v>
      </c>
      <c r="L693" s="31">
        <v>43593</v>
      </c>
      <c r="M693" s="31">
        <v>43693</v>
      </c>
      <c r="N693" s="32"/>
      <c r="O693" s="32"/>
      <c r="P693" s="20" t="s">
        <v>67</v>
      </c>
      <c r="Q693" s="33">
        <v>1</v>
      </c>
      <c r="R693" s="33">
        <v>1</v>
      </c>
      <c r="S693" s="33">
        <v>0</v>
      </c>
      <c r="T693" s="38"/>
      <c r="U693" s="38"/>
      <c r="V693" s="38">
        <v>43830</v>
      </c>
      <c r="W693" s="38">
        <v>0</v>
      </c>
      <c r="X693" s="38" t="s">
        <v>68</v>
      </c>
      <c r="Y693" s="38">
        <v>0</v>
      </c>
      <c r="Z693" s="38">
        <v>43734</v>
      </c>
      <c r="AA693" s="38">
        <v>0</v>
      </c>
      <c r="AB693" s="38">
        <v>43797</v>
      </c>
      <c r="AC693" s="38">
        <v>0</v>
      </c>
      <c r="AD693" s="38">
        <v>43797</v>
      </c>
      <c r="AE693" s="20" t="s">
        <v>4517</v>
      </c>
      <c r="AF693" s="20" t="s">
        <v>4517</v>
      </c>
      <c r="AG693" s="9" t="s">
        <v>4438</v>
      </c>
      <c r="AH693" s="9" t="s">
        <v>4518</v>
      </c>
      <c r="AI693" s="10" t="s">
        <v>4519</v>
      </c>
      <c r="AJ693" s="46" t="s">
        <v>4520</v>
      </c>
      <c r="AK693" s="47">
        <v>1571519186</v>
      </c>
      <c r="AL693" s="47">
        <v>0</v>
      </c>
      <c r="AM693" s="47">
        <v>1571519186</v>
      </c>
      <c r="AN693" s="72"/>
      <c r="AO693" s="10" t="s">
        <v>1743</v>
      </c>
      <c r="AP693" s="10" t="s">
        <v>1743</v>
      </c>
      <c r="AQ693" t="e">
        <f>VLOOKUP(TCoordinacion[[#This Row],[ID SISTEMA DE INFORMACION]],[1]!ProyectosSGMO[[#All],[IDPROYECTO]:[DEPARTAMENTO]],3,FALSE)</f>
        <v>#REF!</v>
      </c>
      <c r="AR693" t="e">
        <f>VLOOKUP(TCoordinacion[[#This Row],[ID SISTEMA DE INFORMACION]],[1]!ProyectosSGMO[[#All],[IDPROYECTO]:[DEPARTAMENTO]],4,FALSE)</f>
        <v>#REF!</v>
      </c>
      <c r="AS693">
        <v>8522</v>
      </c>
    </row>
    <row r="694" spans="1:45" ht="54" hidden="1" customHeight="1" x14ac:dyDescent="0.3">
      <c r="A694" s="63">
        <v>9593</v>
      </c>
      <c r="B694" s="5" t="s">
        <v>4521</v>
      </c>
      <c r="C694" s="5">
        <v>7</v>
      </c>
      <c r="D694" s="6" t="s">
        <v>74</v>
      </c>
      <c r="E694" s="7" t="s">
        <v>4227</v>
      </c>
      <c r="F694" s="8" t="s">
        <v>4522</v>
      </c>
      <c r="G694" s="9" t="s">
        <v>51</v>
      </c>
      <c r="H694" s="20" t="s">
        <v>106</v>
      </c>
      <c r="I694" s="10">
        <v>614</v>
      </c>
      <c r="J694" s="11" t="s">
        <v>1718</v>
      </c>
      <c r="K694" s="30" t="s">
        <v>4523</v>
      </c>
      <c r="L694" s="31">
        <v>43593</v>
      </c>
      <c r="M694" s="31">
        <v>43717</v>
      </c>
      <c r="N694" s="32"/>
      <c r="O694" s="32"/>
      <c r="P694" s="20" t="s">
        <v>67</v>
      </c>
      <c r="Q694" s="33">
        <v>1</v>
      </c>
      <c r="R694" s="33">
        <v>1</v>
      </c>
      <c r="S694" s="33">
        <v>0</v>
      </c>
      <c r="T694" s="38"/>
      <c r="U694" s="38"/>
      <c r="V694" s="38">
        <v>43805</v>
      </c>
      <c r="W694" s="38">
        <v>0</v>
      </c>
      <c r="X694" s="38" t="s">
        <v>68</v>
      </c>
      <c r="Y694" s="38">
        <v>0</v>
      </c>
      <c r="Z694" s="38">
        <v>43741</v>
      </c>
      <c r="AA694" s="38">
        <v>0</v>
      </c>
      <c r="AB694" s="38" t="s">
        <v>4524</v>
      </c>
      <c r="AC694" s="38">
        <v>44238</v>
      </c>
      <c r="AD694" s="38" t="s">
        <v>4524</v>
      </c>
      <c r="AE694" s="20">
        <v>3</v>
      </c>
      <c r="AF694" s="20">
        <v>3</v>
      </c>
      <c r="AG694" s="9" t="s">
        <v>2099</v>
      </c>
      <c r="AH694" s="9" t="s">
        <v>4525</v>
      </c>
      <c r="AI694" s="10" t="s">
        <v>4526</v>
      </c>
      <c r="AJ694" s="46" t="s">
        <v>4527</v>
      </c>
      <c r="AK694" s="47">
        <v>405027515</v>
      </c>
      <c r="AL694" s="47">
        <v>0</v>
      </c>
      <c r="AM694" s="47">
        <v>405027515</v>
      </c>
      <c r="AN694" s="47"/>
      <c r="AO694" s="10" t="s">
        <v>1743</v>
      </c>
      <c r="AP694" s="10" t="s">
        <v>1743</v>
      </c>
      <c r="AQ694" t="e">
        <f>VLOOKUP(TCoordinacion[[#This Row],[ID SISTEMA DE INFORMACION]],[1]!ProyectosSGMO[[#All],[IDPROYECTO]:[DEPARTAMENTO]],3,FALSE)</f>
        <v>#REF!</v>
      </c>
      <c r="AR694" t="e">
        <f>VLOOKUP(TCoordinacion[[#This Row],[ID SISTEMA DE INFORMACION]],[1]!ProyectosSGMO[[#All],[IDPROYECTO]:[DEPARTAMENTO]],4,FALSE)</f>
        <v>#REF!</v>
      </c>
      <c r="AS694">
        <v>9593</v>
      </c>
    </row>
    <row r="695" spans="1:45" ht="54" hidden="1" customHeight="1" x14ac:dyDescent="0.3">
      <c r="A695" s="62">
        <v>10373</v>
      </c>
      <c r="B695" s="5" t="s">
        <v>4528</v>
      </c>
      <c r="C695" s="5">
        <v>7</v>
      </c>
      <c r="D695" s="6" t="s">
        <v>74</v>
      </c>
      <c r="E695" s="7" t="s">
        <v>4227</v>
      </c>
      <c r="F695" s="8" t="s">
        <v>4388</v>
      </c>
      <c r="G695" s="9" t="s">
        <v>51</v>
      </c>
      <c r="H695" s="20" t="s">
        <v>106</v>
      </c>
      <c r="I695" s="10">
        <v>375</v>
      </c>
      <c r="J695" s="11" t="s">
        <v>1718</v>
      </c>
      <c r="K695" s="30" t="s">
        <v>4529</v>
      </c>
      <c r="L695" s="31">
        <v>43593</v>
      </c>
      <c r="M695" s="31">
        <v>44068</v>
      </c>
      <c r="N695" s="32"/>
      <c r="O695" s="32"/>
      <c r="P695" s="20" t="s">
        <v>67</v>
      </c>
      <c r="Q695" s="33">
        <v>1</v>
      </c>
      <c r="R695" s="33">
        <v>1</v>
      </c>
      <c r="S695" s="33">
        <v>0</v>
      </c>
      <c r="T695" s="38"/>
      <c r="U695" s="38"/>
      <c r="V695" s="38">
        <v>44190</v>
      </c>
      <c r="W695" s="38">
        <v>44377</v>
      </c>
      <c r="X695" s="38" t="s">
        <v>68</v>
      </c>
      <c r="Y695" s="38">
        <v>0</v>
      </c>
      <c r="Z695" s="38">
        <v>44257</v>
      </c>
      <c r="AA695" s="38">
        <v>0</v>
      </c>
      <c r="AB695" s="38">
        <v>44257</v>
      </c>
      <c r="AC695" s="38">
        <v>44300</v>
      </c>
      <c r="AD695" s="38">
        <v>44257</v>
      </c>
      <c r="AE695" s="20">
        <v>3</v>
      </c>
      <c r="AF695" s="20">
        <v>3</v>
      </c>
      <c r="AG695" s="9" t="s">
        <v>4530</v>
      </c>
      <c r="AH695" s="9" t="s">
        <v>4231</v>
      </c>
      <c r="AI695" s="10" t="s">
        <v>4531</v>
      </c>
      <c r="AJ695" s="46" t="s">
        <v>4532</v>
      </c>
      <c r="AK695" s="47">
        <v>578811779</v>
      </c>
      <c r="AL695" s="47">
        <v>0</v>
      </c>
      <c r="AM695" s="47">
        <v>578811779</v>
      </c>
      <c r="AN695" s="72"/>
      <c r="AO695" s="10" t="s">
        <v>1743</v>
      </c>
      <c r="AP695" s="10" t="s">
        <v>1743</v>
      </c>
      <c r="AQ695" t="e">
        <f>VLOOKUP(TCoordinacion[[#This Row],[ID SISTEMA DE INFORMACION]],[1]!ProyectosSGMO[[#All],[IDPROYECTO]:[DEPARTAMENTO]],3,FALSE)</f>
        <v>#REF!</v>
      </c>
      <c r="AR695" t="e">
        <f>VLOOKUP(TCoordinacion[[#This Row],[ID SISTEMA DE INFORMACION]],[1]!ProyectosSGMO[[#All],[IDPROYECTO]:[DEPARTAMENTO]],4,FALSE)</f>
        <v>#REF!</v>
      </c>
      <c r="AS695">
        <v>10373</v>
      </c>
    </row>
    <row r="696" spans="1:45" ht="54" hidden="1" customHeight="1" x14ac:dyDescent="0.3">
      <c r="A696" s="63">
        <v>9623</v>
      </c>
      <c r="B696" s="5" t="s">
        <v>4533</v>
      </c>
      <c r="C696" s="5">
        <v>7</v>
      </c>
      <c r="D696" s="6" t="s">
        <v>74</v>
      </c>
      <c r="E696" s="7" t="s">
        <v>4227</v>
      </c>
      <c r="F696" s="8" t="s">
        <v>4394</v>
      </c>
      <c r="G696" s="9" t="s">
        <v>51</v>
      </c>
      <c r="H696" s="20" t="s">
        <v>106</v>
      </c>
      <c r="I696" s="10">
        <v>334</v>
      </c>
      <c r="J696" s="11" t="s">
        <v>1718</v>
      </c>
      <c r="K696" s="30" t="s">
        <v>4534</v>
      </c>
      <c r="L696" s="31">
        <v>43593</v>
      </c>
      <c r="M696" s="31">
        <v>43634</v>
      </c>
      <c r="N696" s="32"/>
      <c r="O696" s="32"/>
      <c r="P696" s="20" t="s">
        <v>67</v>
      </c>
      <c r="Q696" s="33">
        <v>1</v>
      </c>
      <c r="R696" s="33">
        <v>1</v>
      </c>
      <c r="S696" s="33">
        <v>0</v>
      </c>
      <c r="T696" s="38"/>
      <c r="U696" s="38"/>
      <c r="V696" s="38">
        <v>43816</v>
      </c>
      <c r="W696" s="38">
        <v>0</v>
      </c>
      <c r="X696" s="38" t="s">
        <v>68</v>
      </c>
      <c r="Y696" s="38">
        <v>0</v>
      </c>
      <c r="Z696" s="38">
        <v>43683</v>
      </c>
      <c r="AA696" s="38">
        <v>0</v>
      </c>
      <c r="AB696" s="38">
        <v>43739</v>
      </c>
      <c r="AC696" s="38">
        <v>0</v>
      </c>
      <c r="AD696" s="38">
        <v>43739</v>
      </c>
      <c r="AE696" s="20">
        <v>6</v>
      </c>
      <c r="AF696" s="20">
        <v>6</v>
      </c>
      <c r="AG696" s="9" t="s">
        <v>4535</v>
      </c>
      <c r="AH696" s="9" t="s">
        <v>4536</v>
      </c>
      <c r="AI696" s="10" t="s">
        <v>4537</v>
      </c>
      <c r="AJ696" s="46" t="s">
        <v>4538</v>
      </c>
      <c r="AK696" s="47">
        <v>755830456</v>
      </c>
      <c r="AL696" s="47">
        <v>0</v>
      </c>
      <c r="AM696" s="47">
        <v>755830456</v>
      </c>
      <c r="AN696" s="47"/>
      <c r="AO696" s="10" t="s">
        <v>1743</v>
      </c>
      <c r="AP696" s="10" t="s">
        <v>1743</v>
      </c>
      <c r="AQ696" t="e">
        <f>VLOOKUP(TCoordinacion[[#This Row],[ID SISTEMA DE INFORMACION]],[1]!ProyectosSGMO[[#All],[IDPROYECTO]:[DEPARTAMENTO]],3,FALSE)</f>
        <v>#REF!</v>
      </c>
      <c r="AR696" t="e">
        <f>VLOOKUP(TCoordinacion[[#This Row],[ID SISTEMA DE INFORMACION]],[1]!ProyectosSGMO[[#All],[IDPROYECTO]:[DEPARTAMENTO]],4,FALSE)</f>
        <v>#REF!</v>
      </c>
      <c r="AS696">
        <v>9623</v>
      </c>
    </row>
    <row r="697" spans="1:45" ht="54" hidden="1" customHeight="1" x14ac:dyDescent="0.3">
      <c r="A697" s="62">
        <v>8744</v>
      </c>
      <c r="B697" s="5" t="s">
        <v>4539</v>
      </c>
      <c r="C697" s="5">
        <v>7</v>
      </c>
      <c r="D697" s="6" t="s">
        <v>74</v>
      </c>
      <c r="E697" s="7" t="s">
        <v>4227</v>
      </c>
      <c r="F697" s="8" t="s">
        <v>4540</v>
      </c>
      <c r="G697" s="9" t="s">
        <v>51</v>
      </c>
      <c r="H697" s="20" t="s">
        <v>1754</v>
      </c>
      <c r="I697" s="10">
        <v>621</v>
      </c>
      <c r="J697" s="11" t="s">
        <v>1718</v>
      </c>
      <c r="K697" s="30" t="s">
        <v>4541</v>
      </c>
      <c r="L697" s="31">
        <v>43593</v>
      </c>
      <c r="M697" s="31">
        <v>44019</v>
      </c>
      <c r="N697" s="32"/>
      <c r="O697" s="32"/>
      <c r="P697" s="20" t="s">
        <v>67</v>
      </c>
      <c r="Q697" s="33">
        <v>1</v>
      </c>
      <c r="R697" s="33">
        <v>1</v>
      </c>
      <c r="S697" s="33">
        <v>0</v>
      </c>
      <c r="T697" s="38"/>
      <c r="U697" s="38"/>
      <c r="V697" s="38">
        <v>44292</v>
      </c>
      <c r="W697" s="38">
        <v>44377</v>
      </c>
      <c r="X697" s="38" t="s">
        <v>68</v>
      </c>
      <c r="Y697" s="38">
        <v>44252</v>
      </c>
      <c r="Z697" s="38">
        <v>44245</v>
      </c>
      <c r="AA697" s="38">
        <v>44306</v>
      </c>
      <c r="AB697" s="38">
        <v>44306</v>
      </c>
      <c r="AC697" s="38">
        <v>44454</v>
      </c>
      <c r="AD697" s="38">
        <v>44306</v>
      </c>
      <c r="AE697" s="20">
        <v>4</v>
      </c>
      <c r="AF697" s="20">
        <v>4</v>
      </c>
      <c r="AG697" s="9" t="s">
        <v>4542</v>
      </c>
      <c r="AH697" s="9" t="s">
        <v>4231</v>
      </c>
      <c r="AI697" s="10" t="s">
        <v>4543</v>
      </c>
      <c r="AJ697" s="46" t="s">
        <v>4544</v>
      </c>
      <c r="AK697" s="47">
        <v>397747039</v>
      </c>
      <c r="AL697" s="47">
        <v>0</v>
      </c>
      <c r="AM697" s="47">
        <v>397747039</v>
      </c>
      <c r="AN697" s="47">
        <v>398009100</v>
      </c>
      <c r="AO697" s="10" t="s">
        <v>3445</v>
      </c>
      <c r="AP697" s="10" t="s">
        <v>804</v>
      </c>
      <c r="AQ697" t="e">
        <f>VLOOKUP(TCoordinacion[[#This Row],[ID SISTEMA DE INFORMACION]],[1]!ProyectosSGMO[[#All],[IDPROYECTO]:[DEPARTAMENTO]],3,FALSE)</f>
        <v>#REF!</v>
      </c>
      <c r="AR697" t="e">
        <f>VLOOKUP(TCoordinacion[[#This Row],[ID SISTEMA DE INFORMACION]],[1]!ProyectosSGMO[[#All],[IDPROYECTO]:[DEPARTAMENTO]],4,FALSE)</f>
        <v>#REF!</v>
      </c>
      <c r="AS697">
        <v>8744</v>
      </c>
    </row>
    <row r="698" spans="1:45" ht="54" hidden="1" customHeight="1" x14ac:dyDescent="0.3">
      <c r="A698" s="62">
        <v>10493</v>
      </c>
      <c r="B698" s="5" t="s">
        <v>4545</v>
      </c>
      <c r="C698" s="5">
        <v>7</v>
      </c>
      <c r="D698" s="6" t="s">
        <v>74</v>
      </c>
      <c r="E698" s="7" t="s">
        <v>4227</v>
      </c>
      <c r="F698" s="8" t="s">
        <v>4546</v>
      </c>
      <c r="G698" s="9" t="s">
        <v>51</v>
      </c>
      <c r="H698" s="20" t="s">
        <v>1754</v>
      </c>
      <c r="I698" s="10">
        <v>484</v>
      </c>
      <c r="J698" s="11" t="s">
        <v>1718</v>
      </c>
      <c r="K698" s="30" t="s">
        <v>4547</v>
      </c>
      <c r="L698" s="31">
        <v>43608</v>
      </c>
      <c r="M698" s="31">
        <v>43907</v>
      </c>
      <c r="N698" s="32"/>
      <c r="O698" s="32"/>
      <c r="P698" s="20" t="s">
        <v>67</v>
      </c>
      <c r="Q698" s="33">
        <v>1</v>
      </c>
      <c r="R698" s="33">
        <v>1</v>
      </c>
      <c r="S698" s="33">
        <v>0</v>
      </c>
      <c r="T698" s="38"/>
      <c r="U698" s="38"/>
      <c r="V698" s="38">
        <v>44270</v>
      </c>
      <c r="W698" s="38">
        <v>44773</v>
      </c>
      <c r="X698" s="38" t="s">
        <v>68</v>
      </c>
      <c r="Y698" s="38">
        <v>0</v>
      </c>
      <c r="Z698" s="38">
        <v>44175</v>
      </c>
      <c r="AA698" s="38">
        <v>0</v>
      </c>
      <c r="AB698" s="38">
        <v>44175</v>
      </c>
      <c r="AC698" s="38">
        <v>44735</v>
      </c>
      <c r="AD698" s="38">
        <v>44175</v>
      </c>
      <c r="AE698" s="20">
        <v>6</v>
      </c>
      <c r="AF698" s="20">
        <v>6</v>
      </c>
      <c r="AG698" s="9" t="s">
        <v>4548</v>
      </c>
      <c r="AH698" s="9" t="s">
        <v>4549</v>
      </c>
      <c r="AI698" s="10" t="s">
        <v>4550</v>
      </c>
      <c r="AJ698" s="46" t="s">
        <v>4551</v>
      </c>
      <c r="AK698" s="47">
        <v>2138205245</v>
      </c>
      <c r="AL698" s="47">
        <v>0</v>
      </c>
      <c r="AM698" s="47">
        <v>2138205245</v>
      </c>
      <c r="AN698" s="47">
        <v>2141150827</v>
      </c>
      <c r="AO698" s="10" t="s">
        <v>1235</v>
      </c>
      <c r="AP698" s="10" t="s">
        <v>1452</v>
      </c>
      <c r="AQ698" t="e">
        <f>VLOOKUP(TCoordinacion[[#This Row],[ID SISTEMA DE INFORMACION]],[1]!ProyectosSGMO[[#All],[IDPROYECTO]:[DEPARTAMENTO]],3,FALSE)</f>
        <v>#REF!</v>
      </c>
      <c r="AR698" t="e">
        <f>VLOOKUP(TCoordinacion[[#This Row],[ID SISTEMA DE INFORMACION]],[1]!ProyectosSGMO[[#All],[IDPROYECTO]:[DEPARTAMENTO]],4,FALSE)</f>
        <v>#REF!</v>
      </c>
      <c r="AS698">
        <v>10493</v>
      </c>
    </row>
    <row r="699" spans="1:45" ht="54" hidden="1" customHeight="1" x14ac:dyDescent="0.3">
      <c r="A699" s="63">
        <v>9591</v>
      </c>
      <c r="B699" s="5" t="s">
        <v>4552</v>
      </c>
      <c r="C699" s="5">
        <v>7</v>
      </c>
      <c r="D699" s="6" t="s">
        <v>74</v>
      </c>
      <c r="E699" s="7" t="s">
        <v>4227</v>
      </c>
      <c r="F699" s="8" t="s">
        <v>4546</v>
      </c>
      <c r="G699" s="9" t="s">
        <v>51</v>
      </c>
      <c r="H699" s="20" t="s">
        <v>106</v>
      </c>
      <c r="I699" s="10">
        <v>483</v>
      </c>
      <c r="J699" s="11" t="s">
        <v>1718</v>
      </c>
      <c r="K699" s="30" t="s">
        <v>4553</v>
      </c>
      <c r="L699" s="31">
        <v>43593</v>
      </c>
      <c r="M699" s="31">
        <v>43678</v>
      </c>
      <c r="N699" s="32"/>
      <c r="O699" s="32"/>
      <c r="P699" s="20" t="s">
        <v>67</v>
      </c>
      <c r="Q699" s="33">
        <v>1</v>
      </c>
      <c r="R699" s="33">
        <v>1</v>
      </c>
      <c r="S699" s="33">
        <v>0</v>
      </c>
      <c r="T699" s="38"/>
      <c r="U699" s="38"/>
      <c r="V699" s="38">
        <v>43861</v>
      </c>
      <c r="W699" s="38">
        <v>0</v>
      </c>
      <c r="X699" s="38" t="s">
        <v>68</v>
      </c>
      <c r="Y699" s="38">
        <v>0</v>
      </c>
      <c r="Z699" s="38">
        <v>43720</v>
      </c>
      <c r="AA699" s="38">
        <v>0</v>
      </c>
      <c r="AB699" s="38" t="s">
        <v>4554</v>
      </c>
      <c r="AC699" s="38">
        <v>0</v>
      </c>
      <c r="AD699" s="38" t="s">
        <v>4554</v>
      </c>
      <c r="AE699" s="20">
        <v>6</v>
      </c>
      <c r="AF699" s="20">
        <v>6</v>
      </c>
      <c r="AG699" s="9" t="s">
        <v>67</v>
      </c>
      <c r="AH699" s="9" t="s">
        <v>4500</v>
      </c>
      <c r="AI699" s="10" t="s">
        <v>4555</v>
      </c>
      <c r="AJ699" s="46" t="s">
        <v>4556</v>
      </c>
      <c r="AK699" s="47">
        <v>474046852</v>
      </c>
      <c r="AL699" s="47">
        <v>0</v>
      </c>
      <c r="AM699" s="47">
        <v>474046852</v>
      </c>
      <c r="AN699" s="47"/>
      <c r="AO699" s="10" t="s">
        <v>1743</v>
      </c>
      <c r="AP699" s="10" t="s">
        <v>1743</v>
      </c>
      <c r="AQ699" t="e">
        <f>VLOOKUP(TCoordinacion[[#This Row],[ID SISTEMA DE INFORMACION]],[1]!ProyectosSGMO[[#All],[IDPROYECTO]:[DEPARTAMENTO]],3,FALSE)</f>
        <v>#REF!</v>
      </c>
      <c r="AR699" t="e">
        <f>VLOOKUP(TCoordinacion[[#This Row],[ID SISTEMA DE INFORMACION]],[1]!ProyectosSGMO[[#All],[IDPROYECTO]:[DEPARTAMENTO]],4,FALSE)</f>
        <v>#REF!</v>
      </c>
      <c r="AS699">
        <v>9591</v>
      </c>
    </row>
    <row r="700" spans="1:45" ht="54" hidden="1" customHeight="1" x14ac:dyDescent="0.3">
      <c r="A700" s="62">
        <v>6619</v>
      </c>
      <c r="B700" s="5" t="s">
        <v>4557</v>
      </c>
      <c r="C700" s="5">
        <v>7</v>
      </c>
      <c r="D700" s="6" t="s">
        <v>74</v>
      </c>
      <c r="E700" s="7" t="s">
        <v>4227</v>
      </c>
      <c r="F700" s="8" t="s">
        <v>4546</v>
      </c>
      <c r="G700" s="9" t="s">
        <v>51</v>
      </c>
      <c r="H700" s="20" t="s">
        <v>1754</v>
      </c>
      <c r="I700" s="10">
        <v>487</v>
      </c>
      <c r="J700" s="11" t="s">
        <v>1718</v>
      </c>
      <c r="K700" s="30" t="s">
        <v>4558</v>
      </c>
      <c r="L700" s="31">
        <v>43593</v>
      </c>
      <c r="M700" s="31">
        <v>43991</v>
      </c>
      <c r="N700" s="32"/>
      <c r="O700" s="32"/>
      <c r="P700" s="20" t="s">
        <v>67</v>
      </c>
      <c r="Q700" s="33">
        <v>1</v>
      </c>
      <c r="R700" s="33">
        <v>1</v>
      </c>
      <c r="S700" s="33">
        <v>0</v>
      </c>
      <c r="T700" s="38"/>
      <c r="U700" s="38"/>
      <c r="V700" s="38">
        <v>44160</v>
      </c>
      <c r="W700" s="38">
        <v>44160</v>
      </c>
      <c r="X700" s="38" t="s">
        <v>68</v>
      </c>
      <c r="Y700" s="38">
        <v>0</v>
      </c>
      <c r="Z700" s="38">
        <v>44104</v>
      </c>
      <c r="AA700" s="38">
        <v>0</v>
      </c>
      <c r="AB700" s="38">
        <v>44104</v>
      </c>
      <c r="AC700" s="38">
        <v>44239</v>
      </c>
      <c r="AD700" s="38">
        <v>44104</v>
      </c>
      <c r="AE700" s="20">
        <v>6</v>
      </c>
      <c r="AF700" s="20">
        <v>6</v>
      </c>
      <c r="AG700" s="9" t="s">
        <v>4559</v>
      </c>
      <c r="AH700" s="9" t="s">
        <v>4560</v>
      </c>
      <c r="AI700" s="10" t="s">
        <v>4561</v>
      </c>
      <c r="AJ700" s="46" t="s">
        <v>4562</v>
      </c>
      <c r="AK700" s="47">
        <v>734065828</v>
      </c>
      <c r="AL700" s="47">
        <v>0</v>
      </c>
      <c r="AM700" s="47">
        <v>734065828</v>
      </c>
      <c r="AN700" s="47"/>
      <c r="AO700" s="10" t="s">
        <v>1743</v>
      </c>
      <c r="AP700" s="10" t="s">
        <v>1743</v>
      </c>
      <c r="AQ700" t="e">
        <f>VLOOKUP(TCoordinacion[[#This Row],[ID SISTEMA DE INFORMACION]],[1]!ProyectosSGMO[[#All],[IDPROYECTO]:[DEPARTAMENTO]],3,FALSE)</f>
        <v>#REF!</v>
      </c>
      <c r="AR700" t="e">
        <f>VLOOKUP(TCoordinacion[[#This Row],[ID SISTEMA DE INFORMACION]],[1]!ProyectosSGMO[[#All],[IDPROYECTO]:[DEPARTAMENTO]],4,FALSE)</f>
        <v>#REF!</v>
      </c>
      <c r="AS700">
        <v>6619</v>
      </c>
    </row>
    <row r="701" spans="1:45" ht="54" hidden="1" customHeight="1" x14ac:dyDescent="0.3">
      <c r="A701" s="63">
        <v>7979</v>
      </c>
      <c r="B701" s="5" t="s">
        <v>4563</v>
      </c>
      <c r="C701" s="5">
        <v>7</v>
      </c>
      <c r="D701" s="6" t="s">
        <v>74</v>
      </c>
      <c r="E701" s="7" t="s">
        <v>4227</v>
      </c>
      <c r="F701" s="8" t="s">
        <v>4564</v>
      </c>
      <c r="G701" s="9" t="s">
        <v>51</v>
      </c>
      <c r="H701" s="20" t="s">
        <v>1754</v>
      </c>
      <c r="I701" s="10">
        <v>468</v>
      </c>
      <c r="J701" s="11" t="s">
        <v>1718</v>
      </c>
      <c r="K701" s="30" t="s">
        <v>4565</v>
      </c>
      <c r="L701" s="31">
        <v>43593</v>
      </c>
      <c r="M701" s="31">
        <v>43794</v>
      </c>
      <c r="N701" s="32"/>
      <c r="O701" s="32"/>
      <c r="P701" s="20" t="s">
        <v>67</v>
      </c>
      <c r="Q701" s="33">
        <v>1</v>
      </c>
      <c r="R701" s="33">
        <v>1</v>
      </c>
      <c r="S701" s="33">
        <v>0</v>
      </c>
      <c r="T701" s="38"/>
      <c r="U701" s="38"/>
      <c r="V701" s="38">
        <v>44448</v>
      </c>
      <c r="W701" s="38">
        <v>44561</v>
      </c>
      <c r="X701" s="38" t="s">
        <v>68</v>
      </c>
      <c r="Y701" s="38">
        <v>44141</v>
      </c>
      <c r="Z701" s="38">
        <v>44141</v>
      </c>
      <c r="AA701" s="38">
        <v>44320</v>
      </c>
      <c r="AB701" s="38">
        <v>44321</v>
      </c>
      <c r="AC701" s="38">
        <v>44504</v>
      </c>
      <c r="AD701" s="38">
        <v>44321</v>
      </c>
      <c r="AE701" s="20">
        <v>6</v>
      </c>
      <c r="AF701" s="20">
        <v>0</v>
      </c>
      <c r="AG701" s="9" t="s">
        <v>4566</v>
      </c>
      <c r="AH701" s="9" t="s">
        <v>4231</v>
      </c>
      <c r="AI701" s="10" t="s">
        <v>4567</v>
      </c>
      <c r="AJ701" s="46" t="s">
        <v>4568</v>
      </c>
      <c r="AK701" s="47">
        <v>1312209549</v>
      </c>
      <c r="AL701" s="47">
        <v>100008595</v>
      </c>
      <c r="AM701" s="47">
        <v>1412218144</v>
      </c>
      <c r="AN701" s="47"/>
      <c r="AO701" s="10" t="s">
        <v>1751</v>
      </c>
      <c r="AP701" s="10" t="s">
        <v>1751</v>
      </c>
      <c r="AQ701" t="e">
        <f>VLOOKUP(TCoordinacion[[#This Row],[ID SISTEMA DE INFORMACION]],[1]!ProyectosSGMO[[#All],[IDPROYECTO]:[DEPARTAMENTO]],3,FALSE)</f>
        <v>#REF!</v>
      </c>
      <c r="AR701" t="e">
        <f>VLOOKUP(TCoordinacion[[#This Row],[ID SISTEMA DE INFORMACION]],[1]!ProyectosSGMO[[#All],[IDPROYECTO]:[DEPARTAMENTO]],4,FALSE)</f>
        <v>#REF!</v>
      </c>
      <c r="AS701">
        <v>7979</v>
      </c>
    </row>
    <row r="702" spans="1:45" ht="54" hidden="1" customHeight="1" x14ac:dyDescent="0.3">
      <c r="A702" s="62">
        <v>10073</v>
      </c>
      <c r="B702" s="5" t="s">
        <v>4569</v>
      </c>
      <c r="C702" s="5">
        <v>7</v>
      </c>
      <c r="D702" s="6" t="s">
        <v>74</v>
      </c>
      <c r="E702" s="7" t="s">
        <v>4235</v>
      </c>
      <c r="F702" s="8" t="s">
        <v>4570</v>
      </c>
      <c r="G702" s="9" t="s">
        <v>51</v>
      </c>
      <c r="H702" s="20" t="s">
        <v>106</v>
      </c>
      <c r="I702" s="10">
        <v>359</v>
      </c>
      <c r="J702" s="11" t="s">
        <v>1718</v>
      </c>
      <c r="K702" s="30" t="s">
        <v>4571</v>
      </c>
      <c r="L702" s="31">
        <v>43593</v>
      </c>
      <c r="M702" s="31">
        <v>43651</v>
      </c>
      <c r="N702" s="32"/>
      <c r="O702" s="32"/>
      <c r="P702" s="20" t="s">
        <v>67</v>
      </c>
      <c r="Q702" s="33">
        <v>1</v>
      </c>
      <c r="R702" s="33">
        <v>1</v>
      </c>
      <c r="S702" s="33">
        <v>0</v>
      </c>
      <c r="T702" s="38"/>
      <c r="U702" s="38"/>
      <c r="V702" s="38">
        <v>44045</v>
      </c>
      <c r="W702" s="38">
        <v>44196</v>
      </c>
      <c r="X702" s="38" t="s">
        <v>68</v>
      </c>
      <c r="Y702" s="38">
        <v>0</v>
      </c>
      <c r="Z702" s="38">
        <v>43677</v>
      </c>
      <c r="AA702" s="38">
        <v>0</v>
      </c>
      <c r="AB702" s="38">
        <v>44154</v>
      </c>
      <c r="AC702" s="38">
        <v>0</v>
      </c>
      <c r="AD702" s="38">
        <v>44154</v>
      </c>
      <c r="AE702" s="20">
        <v>8</v>
      </c>
      <c r="AF702" s="20">
        <v>8</v>
      </c>
      <c r="AG702" s="9" t="s">
        <v>4572</v>
      </c>
      <c r="AH702" s="9" t="s">
        <v>4573</v>
      </c>
      <c r="AI702" s="10" t="s">
        <v>4574</v>
      </c>
      <c r="AJ702" s="46" t="s">
        <v>4575</v>
      </c>
      <c r="AK702" s="47">
        <v>2619936217</v>
      </c>
      <c r="AL702" s="47">
        <v>0</v>
      </c>
      <c r="AM702" s="47">
        <v>2619936217</v>
      </c>
      <c r="AN702" s="47"/>
      <c r="AO702" s="10" t="s">
        <v>1743</v>
      </c>
      <c r="AP702" s="10" t="s">
        <v>1743</v>
      </c>
      <c r="AQ702" t="e">
        <f>VLOOKUP(TCoordinacion[[#This Row],[ID SISTEMA DE INFORMACION]],[1]!ProyectosSGMO[[#All],[IDPROYECTO]:[DEPARTAMENTO]],3,FALSE)</f>
        <v>#REF!</v>
      </c>
      <c r="AR702" t="e">
        <f>VLOOKUP(TCoordinacion[[#This Row],[ID SISTEMA DE INFORMACION]],[1]!ProyectosSGMO[[#All],[IDPROYECTO]:[DEPARTAMENTO]],4,FALSE)</f>
        <v>#REF!</v>
      </c>
      <c r="AS702">
        <v>10073</v>
      </c>
    </row>
    <row r="703" spans="1:45" ht="54" hidden="1" customHeight="1" x14ac:dyDescent="0.3">
      <c r="A703" s="62">
        <v>10074</v>
      </c>
      <c r="B703" s="5" t="s">
        <v>4576</v>
      </c>
      <c r="C703" s="5">
        <v>7</v>
      </c>
      <c r="D703" s="6" t="s">
        <v>74</v>
      </c>
      <c r="E703" s="7" t="s">
        <v>4235</v>
      </c>
      <c r="F703" s="8" t="s">
        <v>4577</v>
      </c>
      <c r="G703" s="9" t="s">
        <v>51</v>
      </c>
      <c r="H703" s="20" t="s">
        <v>106</v>
      </c>
      <c r="I703" s="10">
        <v>451</v>
      </c>
      <c r="J703" s="11" t="s">
        <v>1718</v>
      </c>
      <c r="K703" s="30" t="s">
        <v>4578</v>
      </c>
      <c r="L703" s="31">
        <v>43593</v>
      </c>
      <c r="M703" s="31">
        <v>43629</v>
      </c>
      <c r="N703" s="32"/>
      <c r="O703" s="32"/>
      <c r="P703" s="20" t="s">
        <v>67</v>
      </c>
      <c r="Q703" s="33">
        <v>1</v>
      </c>
      <c r="R703" s="33">
        <v>1</v>
      </c>
      <c r="S703" s="33">
        <v>0</v>
      </c>
      <c r="T703" s="38"/>
      <c r="U703" s="38"/>
      <c r="V703" s="38">
        <v>43811</v>
      </c>
      <c r="W703" s="38">
        <v>44196</v>
      </c>
      <c r="X703" s="38" t="s">
        <v>68</v>
      </c>
      <c r="Y703" s="38">
        <v>0</v>
      </c>
      <c r="Z703" s="38">
        <v>43656</v>
      </c>
      <c r="AA703" s="38">
        <v>0</v>
      </c>
      <c r="AB703" s="38">
        <v>43767</v>
      </c>
      <c r="AC703" s="38">
        <v>44131</v>
      </c>
      <c r="AD703" s="38">
        <v>43767</v>
      </c>
      <c r="AE703" s="20">
        <v>6</v>
      </c>
      <c r="AF703" s="20">
        <v>6</v>
      </c>
      <c r="AG703" s="9" t="s">
        <v>4579</v>
      </c>
      <c r="AH703" s="9" t="s">
        <v>4573</v>
      </c>
      <c r="AI703" s="10" t="s">
        <v>4580</v>
      </c>
      <c r="AJ703" s="46" t="s">
        <v>4581</v>
      </c>
      <c r="AK703" s="47">
        <v>2100629397</v>
      </c>
      <c r="AL703" s="47">
        <v>0</v>
      </c>
      <c r="AM703" s="47">
        <v>2100629397</v>
      </c>
      <c r="AN703" s="47"/>
      <c r="AO703" s="10" t="s">
        <v>1743</v>
      </c>
      <c r="AP703" s="10" t="s">
        <v>1743</v>
      </c>
      <c r="AQ703" t="e">
        <f>VLOOKUP(TCoordinacion[[#This Row],[ID SISTEMA DE INFORMACION]],[1]!ProyectosSGMO[[#All],[IDPROYECTO]:[DEPARTAMENTO]],3,FALSE)</f>
        <v>#REF!</v>
      </c>
      <c r="AR703" t="e">
        <f>VLOOKUP(TCoordinacion[[#This Row],[ID SISTEMA DE INFORMACION]],[1]!ProyectosSGMO[[#All],[IDPROYECTO]:[DEPARTAMENTO]],4,FALSE)</f>
        <v>#REF!</v>
      </c>
      <c r="AS703">
        <v>10074</v>
      </c>
    </row>
    <row r="704" spans="1:45" ht="54" hidden="1" customHeight="1" x14ac:dyDescent="0.3">
      <c r="A704" s="62">
        <v>9331</v>
      </c>
      <c r="B704" s="5" t="s">
        <v>4582</v>
      </c>
      <c r="C704" s="5">
        <v>7</v>
      </c>
      <c r="D704" s="6" t="s">
        <v>74</v>
      </c>
      <c r="E704" s="7" t="s">
        <v>4235</v>
      </c>
      <c r="F704" s="8" t="s">
        <v>4583</v>
      </c>
      <c r="G704" s="9" t="s">
        <v>51</v>
      </c>
      <c r="H704" s="20" t="s">
        <v>4584</v>
      </c>
      <c r="I704" s="10">
        <v>321</v>
      </c>
      <c r="J704" s="11" t="s">
        <v>1718</v>
      </c>
      <c r="K704" s="30" t="s">
        <v>4585</v>
      </c>
      <c r="L704" s="31">
        <v>43593</v>
      </c>
      <c r="M704" s="31">
        <v>44124</v>
      </c>
      <c r="N704" s="32"/>
      <c r="O704" s="32"/>
      <c r="P704" s="20" t="s">
        <v>56</v>
      </c>
      <c r="Q704" s="33">
        <v>0.997</v>
      </c>
      <c r="R704" s="33">
        <v>0.77159999999999995</v>
      </c>
      <c r="S704" s="33">
        <v>-0.22540000000000004</v>
      </c>
      <c r="T704" s="38"/>
      <c r="U704" s="38"/>
      <c r="V704" s="38">
        <v>44925</v>
      </c>
      <c r="W704" s="38">
        <v>45138</v>
      </c>
      <c r="X704" s="38" t="s">
        <v>57</v>
      </c>
      <c r="Y704" s="38">
        <v>44343</v>
      </c>
      <c r="Z704" s="38">
        <v>44343</v>
      </c>
      <c r="AA704" s="38">
        <v>44659</v>
      </c>
      <c r="AB704" s="38">
        <v>0</v>
      </c>
      <c r="AC704" s="38">
        <v>0</v>
      </c>
      <c r="AD704" s="38">
        <v>0</v>
      </c>
      <c r="AE704" s="20">
        <v>7</v>
      </c>
      <c r="AF704" s="20">
        <v>7</v>
      </c>
      <c r="AG704" s="9" t="s">
        <v>4586</v>
      </c>
      <c r="AH704" s="9" t="s">
        <v>4587</v>
      </c>
      <c r="AI704" s="10" t="s">
        <v>4588</v>
      </c>
      <c r="AJ704" s="46" t="s">
        <v>4589</v>
      </c>
      <c r="AK704" s="47">
        <v>2418846411</v>
      </c>
      <c r="AL704" s="47">
        <v>0</v>
      </c>
      <c r="AM704" s="47">
        <v>2418846411</v>
      </c>
      <c r="AN704" s="71">
        <v>2431014771</v>
      </c>
      <c r="AO704" s="10" t="s">
        <v>214</v>
      </c>
      <c r="AP704" s="10" t="s">
        <v>1031</v>
      </c>
      <c r="AQ704" t="e">
        <f>VLOOKUP(TCoordinacion[[#This Row],[ID SISTEMA DE INFORMACION]],[1]!ProyectosSGMO[[#All],[IDPROYECTO]:[DEPARTAMENTO]],3,FALSE)</f>
        <v>#REF!</v>
      </c>
      <c r="AR704" t="e">
        <f>VLOOKUP(TCoordinacion[[#This Row],[ID SISTEMA DE INFORMACION]],[1]!ProyectosSGMO[[#All],[IDPROYECTO]:[DEPARTAMENTO]],4,FALSE)</f>
        <v>#REF!</v>
      </c>
      <c r="AS704">
        <v>9331</v>
      </c>
    </row>
    <row r="705" spans="1:46" ht="54" hidden="1" customHeight="1" x14ac:dyDescent="0.3">
      <c r="A705" s="62">
        <v>3233</v>
      </c>
      <c r="B705" s="5" t="s">
        <v>4590</v>
      </c>
      <c r="C705" s="5">
        <v>7</v>
      </c>
      <c r="D705" s="6" t="s">
        <v>74</v>
      </c>
      <c r="E705" s="7" t="s">
        <v>4198</v>
      </c>
      <c r="F705" s="8" t="s">
        <v>4591</v>
      </c>
      <c r="G705" s="9" t="s">
        <v>65</v>
      </c>
      <c r="H705" s="9" t="s">
        <v>65</v>
      </c>
      <c r="I705" s="10">
        <v>315</v>
      </c>
      <c r="J705" s="11" t="s">
        <v>107</v>
      </c>
      <c r="K705" s="30" t="s">
        <v>4592</v>
      </c>
      <c r="L705" s="31">
        <v>43735</v>
      </c>
      <c r="M705" s="31">
        <v>44061</v>
      </c>
      <c r="N705" s="32"/>
      <c r="O705" s="32"/>
      <c r="P705" s="20" t="s">
        <v>68</v>
      </c>
      <c r="Q705" s="33">
        <v>1</v>
      </c>
      <c r="R705" s="33">
        <v>1</v>
      </c>
      <c r="S705" s="33">
        <v>0</v>
      </c>
      <c r="T705" s="38"/>
      <c r="U705" s="38"/>
      <c r="V705" s="38">
        <v>44514</v>
      </c>
      <c r="W705" s="38">
        <v>44560</v>
      </c>
      <c r="X705" s="38" t="s">
        <v>68</v>
      </c>
      <c r="Y705" s="38">
        <v>44124</v>
      </c>
      <c r="Z705" s="38">
        <v>44124</v>
      </c>
      <c r="AA705" s="38">
        <v>44448</v>
      </c>
      <c r="AB705" s="38">
        <v>44448</v>
      </c>
      <c r="AC705" s="38">
        <v>44680</v>
      </c>
      <c r="AD705" s="38">
        <v>44448</v>
      </c>
      <c r="AE705" s="20" t="s">
        <v>4593</v>
      </c>
      <c r="AF705" s="20" t="s">
        <v>4593</v>
      </c>
      <c r="AG705" s="9" t="s">
        <v>4594</v>
      </c>
      <c r="AH705" s="9" t="s">
        <v>4595</v>
      </c>
      <c r="AI705" s="10" t="s">
        <v>4596</v>
      </c>
      <c r="AJ705" s="46" t="s">
        <v>4597</v>
      </c>
      <c r="AK705" s="47">
        <v>446428572</v>
      </c>
      <c r="AL705" s="47">
        <v>0</v>
      </c>
      <c r="AM705" s="47">
        <v>446428572</v>
      </c>
      <c r="AN705" s="49">
        <v>446428572</v>
      </c>
      <c r="AO705" s="10" t="s">
        <v>84</v>
      </c>
      <c r="AP705" s="10" t="s">
        <v>1443</v>
      </c>
      <c r="AQ705" t="e">
        <f>VLOOKUP(TCoordinacion[[#This Row],[ID SISTEMA DE INFORMACION]],[1]!ProyectosSGMO[[#All],[IDPROYECTO]:[DEPARTAMENTO]],3,FALSE)</f>
        <v>#REF!</v>
      </c>
      <c r="AR705" t="e">
        <f>VLOOKUP(TCoordinacion[[#This Row],[ID SISTEMA DE INFORMACION]],[1]!ProyectosSGMO[[#All],[IDPROYECTO]:[DEPARTAMENTO]],4,FALSE)</f>
        <v>#REF!</v>
      </c>
      <c r="AS705">
        <v>3233</v>
      </c>
    </row>
    <row r="706" spans="1:46" ht="54" hidden="1" customHeight="1" x14ac:dyDescent="0.3">
      <c r="A706" s="63">
        <v>9464</v>
      </c>
      <c r="B706" s="5" t="s">
        <v>4598</v>
      </c>
      <c r="C706" s="5">
        <v>7</v>
      </c>
      <c r="D706" s="6" t="s">
        <v>74</v>
      </c>
      <c r="E706" s="7" t="s">
        <v>4227</v>
      </c>
      <c r="F706" s="8" t="s">
        <v>4599</v>
      </c>
      <c r="G706" s="9" t="s">
        <v>51</v>
      </c>
      <c r="H706" s="20" t="s">
        <v>106</v>
      </c>
      <c r="I706" s="10">
        <v>699</v>
      </c>
      <c r="J706" s="11" t="s">
        <v>1718</v>
      </c>
      <c r="K706" s="30" t="s">
        <v>4600</v>
      </c>
      <c r="L706" s="31">
        <v>43628</v>
      </c>
      <c r="M706" s="31">
        <v>43650</v>
      </c>
      <c r="N706" s="32"/>
      <c r="O706" s="32"/>
      <c r="P706" s="20" t="s">
        <v>67</v>
      </c>
      <c r="Q706" s="33">
        <v>1</v>
      </c>
      <c r="R706" s="33">
        <v>1</v>
      </c>
      <c r="S706" s="33">
        <v>0</v>
      </c>
      <c r="T706" s="38"/>
      <c r="U706" s="38"/>
      <c r="V706" s="38">
        <v>43833</v>
      </c>
      <c r="W706" s="38">
        <v>0</v>
      </c>
      <c r="X706" s="38" t="s">
        <v>68</v>
      </c>
      <c r="Y706" s="38">
        <v>0</v>
      </c>
      <c r="Z706" s="38">
        <v>43686</v>
      </c>
      <c r="AA706" s="38">
        <v>0</v>
      </c>
      <c r="AB706" s="38" t="s">
        <v>4087</v>
      </c>
      <c r="AC706" s="38">
        <v>0</v>
      </c>
      <c r="AD706" s="38" t="s">
        <v>4087</v>
      </c>
      <c r="AE706" s="20">
        <v>6</v>
      </c>
      <c r="AF706" s="20">
        <v>6</v>
      </c>
      <c r="AG706" s="9" t="s">
        <v>4535</v>
      </c>
      <c r="AH706" s="9" t="s">
        <v>4506</v>
      </c>
      <c r="AI706" s="10" t="s">
        <v>4601</v>
      </c>
      <c r="AJ706" s="46" t="s">
        <v>4602</v>
      </c>
      <c r="AK706" s="47">
        <v>1122087104</v>
      </c>
      <c r="AL706" s="47">
        <v>0</v>
      </c>
      <c r="AM706" s="47">
        <v>1122087104</v>
      </c>
      <c r="AN706" s="47"/>
      <c r="AO706" s="10" t="s">
        <v>1743</v>
      </c>
      <c r="AP706" s="10" t="s">
        <v>1743</v>
      </c>
      <c r="AQ706" t="e">
        <f>VLOOKUP(TCoordinacion[[#This Row],[ID SISTEMA DE INFORMACION]],[1]!ProyectosSGMO[[#All],[IDPROYECTO]:[DEPARTAMENTO]],3,FALSE)</f>
        <v>#REF!</v>
      </c>
      <c r="AR706" t="e">
        <f>VLOOKUP(TCoordinacion[[#This Row],[ID SISTEMA DE INFORMACION]],[1]!ProyectosSGMO[[#All],[IDPROYECTO]:[DEPARTAMENTO]],4,FALSE)</f>
        <v>#REF!</v>
      </c>
      <c r="AS706">
        <v>9464</v>
      </c>
    </row>
    <row r="707" spans="1:46" ht="54" hidden="1" customHeight="1" x14ac:dyDescent="0.3">
      <c r="A707" s="62">
        <v>7272</v>
      </c>
      <c r="B707" s="5" t="s">
        <v>4603</v>
      </c>
      <c r="C707" s="5">
        <v>7</v>
      </c>
      <c r="D707" s="6" t="s">
        <v>74</v>
      </c>
      <c r="E707" s="7" t="s">
        <v>4604</v>
      </c>
      <c r="F707" s="8" t="s">
        <v>4605</v>
      </c>
      <c r="G707" s="9" t="s">
        <v>65</v>
      </c>
      <c r="H707" s="9" t="s">
        <v>65</v>
      </c>
      <c r="I707" s="10">
        <v>580</v>
      </c>
      <c r="J707" s="11" t="s">
        <v>1701</v>
      </c>
      <c r="K707" s="30" t="s">
        <v>1693</v>
      </c>
      <c r="L707" s="31">
        <v>43580</v>
      </c>
      <c r="M707" s="31">
        <v>44109</v>
      </c>
      <c r="N707" s="32"/>
      <c r="O707" s="32"/>
      <c r="P707" s="20" t="s">
        <v>67</v>
      </c>
      <c r="Q707" s="33">
        <v>1</v>
      </c>
      <c r="R707" s="33">
        <v>1</v>
      </c>
      <c r="S707" s="33">
        <v>0</v>
      </c>
      <c r="T707" s="38"/>
      <c r="U707" s="38"/>
      <c r="V707" s="38">
        <v>44269</v>
      </c>
      <c r="W707" s="38">
        <v>0</v>
      </c>
      <c r="X707" s="38" t="s">
        <v>68</v>
      </c>
      <c r="Y707" s="38">
        <v>44132</v>
      </c>
      <c r="Z707" s="38">
        <v>44132</v>
      </c>
      <c r="AA707" s="38">
        <v>0</v>
      </c>
      <c r="AB707" s="38">
        <v>44165</v>
      </c>
      <c r="AC707" s="38">
        <v>44320</v>
      </c>
      <c r="AD707" s="38">
        <v>44165</v>
      </c>
      <c r="AE707" s="20" t="s">
        <v>4346</v>
      </c>
      <c r="AF707" s="20" t="s">
        <v>4346</v>
      </c>
      <c r="AG707" s="9" t="s">
        <v>4372</v>
      </c>
      <c r="AH707" s="9" t="s">
        <v>4606</v>
      </c>
      <c r="AI707" s="10" t="s">
        <v>4607</v>
      </c>
      <c r="AJ707" s="46" t="s">
        <v>4608</v>
      </c>
      <c r="AK707" s="47">
        <v>508474576</v>
      </c>
      <c r="AL707" s="47">
        <v>0</v>
      </c>
      <c r="AM707" s="47">
        <v>508474576</v>
      </c>
      <c r="AN707" s="72"/>
      <c r="AO707" s="10" t="s">
        <v>1743</v>
      </c>
      <c r="AP707" s="10" t="s">
        <v>1743</v>
      </c>
      <c r="AQ707" t="e">
        <f>VLOOKUP(TCoordinacion[[#This Row],[ID SISTEMA DE INFORMACION]],[1]!ProyectosSGMO[[#All],[IDPROYECTO]:[DEPARTAMENTO]],3,FALSE)</f>
        <v>#REF!</v>
      </c>
      <c r="AR707" t="e">
        <f>VLOOKUP(TCoordinacion[[#This Row],[ID SISTEMA DE INFORMACION]],[1]!ProyectosSGMO[[#All],[IDPROYECTO]:[DEPARTAMENTO]],4,FALSE)</f>
        <v>#REF!</v>
      </c>
      <c r="AS707">
        <v>7272</v>
      </c>
    </row>
    <row r="708" spans="1:46" ht="54" hidden="1" customHeight="1" x14ac:dyDescent="0.3">
      <c r="A708" s="62">
        <v>7358</v>
      </c>
      <c r="B708" s="5" t="s">
        <v>4609</v>
      </c>
      <c r="C708" s="5">
        <v>7</v>
      </c>
      <c r="D708" s="6" t="s">
        <v>74</v>
      </c>
      <c r="E708" s="7" t="s">
        <v>4604</v>
      </c>
      <c r="F708" s="8" t="s">
        <v>4610</v>
      </c>
      <c r="G708" s="9" t="s">
        <v>65</v>
      </c>
      <c r="H708" s="9" t="s">
        <v>65</v>
      </c>
      <c r="I708" s="10">
        <v>582</v>
      </c>
      <c r="J708" s="11" t="s">
        <v>1701</v>
      </c>
      <c r="K708" s="30" t="s">
        <v>1693</v>
      </c>
      <c r="L708" s="31">
        <v>43608</v>
      </c>
      <c r="M708" s="31">
        <v>44278</v>
      </c>
      <c r="N708" s="32"/>
      <c r="O708" s="32"/>
      <c r="P708" s="20" t="s">
        <v>68</v>
      </c>
      <c r="Q708" s="33">
        <v>0.98040000000000005</v>
      </c>
      <c r="R708" s="33">
        <v>0.91400000000000003</v>
      </c>
      <c r="S708" s="33">
        <v>-6.6400000000000015E-2</v>
      </c>
      <c r="T708" s="38"/>
      <c r="U708" s="38"/>
      <c r="V708" s="38">
        <v>44923</v>
      </c>
      <c r="W708" s="38">
        <v>44926</v>
      </c>
      <c r="X708" s="38" t="s">
        <v>68</v>
      </c>
      <c r="Y708" s="38">
        <v>44393</v>
      </c>
      <c r="Z708" s="38">
        <v>44393</v>
      </c>
      <c r="AA708" s="38">
        <v>44763</v>
      </c>
      <c r="AB708" s="38">
        <v>0</v>
      </c>
      <c r="AC708" s="38">
        <v>0</v>
      </c>
      <c r="AD708" s="38">
        <v>0</v>
      </c>
      <c r="AE708" s="20" t="s">
        <v>4347</v>
      </c>
      <c r="AF708" s="20" t="s">
        <v>4347</v>
      </c>
      <c r="AG708" s="9" t="s">
        <v>4611</v>
      </c>
      <c r="AH708" s="9" t="s">
        <v>4612</v>
      </c>
      <c r="AI708" s="10" t="s">
        <v>4613</v>
      </c>
      <c r="AJ708" s="46" t="s">
        <v>4614</v>
      </c>
      <c r="AK708" s="47">
        <v>1125830508</v>
      </c>
      <c r="AL708" s="47">
        <v>0</v>
      </c>
      <c r="AM708" s="47">
        <v>1125830508</v>
      </c>
      <c r="AN708" s="49">
        <v>964830508</v>
      </c>
      <c r="AO708" s="10" t="s">
        <v>1385</v>
      </c>
      <c r="AP708" s="10" t="s">
        <v>511</v>
      </c>
      <c r="AQ708" t="e">
        <f>VLOOKUP(TCoordinacion[[#This Row],[ID SISTEMA DE INFORMACION]],[1]!ProyectosSGMO[[#All],[IDPROYECTO]:[DEPARTAMENTO]],3,FALSE)</f>
        <v>#REF!</v>
      </c>
      <c r="AR708" t="e">
        <f>VLOOKUP(TCoordinacion[[#This Row],[ID SISTEMA DE INFORMACION]],[1]!ProyectosSGMO[[#All],[IDPROYECTO]:[DEPARTAMENTO]],4,FALSE)</f>
        <v>#REF!</v>
      </c>
      <c r="AS708">
        <v>7358</v>
      </c>
    </row>
    <row r="709" spans="1:46" ht="54" hidden="1" customHeight="1" x14ac:dyDescent="0.3">
      <c r="A709" s="62">
        <v>7322</v>
      </c>
      <c r="B709" s="5" t="s">
        <v>4615</v>
      </c>
      <c r="C709" s="5">
        <v>7</v>
      </c>
      <c r="D709" s="6" t="s">
        <v>74</v>
      </c>
      <c r="E709" s="7" t="s">
        <v>4604</v>
      </c>
      <c r="F709" s="8" t="s">
        <v>4616</v>
      </c>
      <c r="G709" s="9" t="s">
        <v>65</v>
      </c>
      <c r="H709" s="9" t="s">
        <v>65</v>
      </c>
      <c r="I709" s="10">
        <v>530</v>
      </c>
      <c r="J709" s="11" t="s">
        <v>1701</v>
      </c>
      <c r="K709" s="30" t="s">
        <v>1693</v>
      </c>
      <c r="L709" s="31">
        <v>43580</v>
      </c>
      <c r="M709" s="31">
        <v>44131</v>
      </c>
      <c r="N709" s="32"/>
      <c r="O709" s="32"/>
      <c r="P709" s="20" t="s">
        <v>67</v>
      </c>
      <c r="Q709" s="33">
        <v>0</v>
      </c>
      <c r="R709" s="33">
        <v>1</v>
      </c>
      <c r="S709" s="33">
        <v>1</v>
      </c>
      <c r="T709" s="38"/>
      <c r="U709" s="38"/>
      <c r="V709" s="38">
        <v>44433</v>
      </c>
      <c r="W709" s="38">
        <v>0</v>
      </c>
      <c r="X709" s="38" t="s">
        <v>68</v>
      </c>
      <c r="Y709" s="38">
        <v>44160</v>
      </c>
      <c r="Z709" s="38">
        <v>44160</v>
      </c>
      <c r="AA709" s="38">
        <v>44258</v>
      </c>
      <c r="AB709" s="38">
        <v>44258</v>
      </c>
      <c r="AC709" s="38">
        <v>44529</v>
      </c>
      <c r="AD709" s="38">
        <v>44258</v>
      </c>
      <c r="AE709" s="20" t="s">
        <v>4389</v>
      </c>
      <c r="AF709" s="20" t="s">
        <v>4617</v>
      </c>
      <c r="AG709" s="9" t="s">
        <v>4618</v>
      </c>
      <c r="AH709" s="9" t="s">
        <v>4619</v>
      </c>
      <c r="AI709" s="10" t="s">
        <v>4620</v>
      </c>
      <c r="AJ709" s="46" t="s">
        <v>4621</v>
      </c>
      <c r="AK709" s="47">
        <v>877118644</v>
      </c>
      <c r="AL709" s="47">
        <v>0</v>
      </c>
      <c r="AM709" s="47">
        <v>877118644</v>
      </c>
      <c r="AN709" s="72"/>
      <c r="AO709" s="10" t="s">
        <v>1751</v>
      </c>
      <c r="AP709" s="10" t="s">
        <v>1751</v>
      </c>
      <c r="AQ709" t="e">
        <f>VLOOKUP(TCoordinacion[[#This Row],[ID SISTEMA DE INFORMACION]],[1]!ProyectosSGMO[[#All],[IDPROYECTO]:[DEPARTAMENTO]],3,FALSE)</f>
        <v>#REF!</v>
      </c>
      <c r="AR709" t="e">
        <f>VLOOKUP(TCoordinacion[[#This Row],[ID SISTEMA DE INFORMACION]],[1]!ProyectosSGMO[[#All],[IDPROYECTO]:[DEPARTAMENTO]],4,FALSE)</f>
        <v>#REF!</v>
      </c>
      <c r="AS709">
        <v>7322</v>
      </c>
    </row>
    <row r="710" spans="1:46" ht="54" hidden="1" customHeight="1" x14ac:dyDescent="0.3">
      <c r="A710" s="62">
        <v>7350</v>
      </c>
      <c r="B710" s="5" t="s">
        <v>4622</v>
      </c>
      <c r="C710" s="5">
        <v>7</v>
      </c>
      <c r="D710" s="6" t="s">
        <v>74</v>
      </c>
      <c r="E710" s="7" t="s">
        <v>4604</v>
      </c>
      <c r="F710" s="8" t="s">
        <v>4623</v>
      </c>
      <c r="G710" s="9" t="s">
        <v>65</v>
      </c>
      <c r="H710" s="9" t="s">
        <v>65</v>
      </c>
      <c r="I710" s="10">
        <v>581</v>
      </c>
      <c r="J710" s="11" t="s">
        <v>1701</v>
      </c>
      <c r="K710" s="30" t="s">
        <v>1693</v>
      </c>
      <c r="L710" s="31">
        <v>43608</v>
      </c>
      <c r="M710" s="31">
        <v>44488</v>
      </c>
      <c r="N710" s="32"/>
      <c r="O710" s="32"/>
      <c r="P710" s="20" t="s">
        <v>68</v>
      </c>
      <c r="Q710" s="33">
        <v>1</v>
      </c>
      <c r="R710" s="33">
        <v>1</v>
      </c>
      <c r="S710" s="33">
        <v>0</v>
      </c>
      <c r="T710" s="38"/>
      <c r="U710" s="38"/>
      <c r="V710" s="38">
        <v>44864</v>
      </c>
      <c r="W710" s="38">
        <v>44926</v>
      </c>
      <c r="X710" s="38" t="s">
        <v>68</v>
      </c>
      <c r="Y710" s="38">
        <v>44596</v>
      </c>
      <c r="Z710" s="38">
        <v>44596</v>
      </c>
      <c r="AA710" s="38">
        <v>44797</v>
      </c>
      <c r="AB710" s="38">
        <v>44797</v>
      </c>
      <c r="AC710" s="38">
        <v>44908</v>
      </c>
      <c r="AD710" s="38">
        <v>44797</v>
      </c>
      <c r="AE710" s="20" t="s">
        <v>4346</v>
      </c>
      <c r="AF710" s="20" t="s">
        <v>4624</v>
      </c>
      <c r="AG710" s="9" t="s">
        <v>4625</v>
      </c>
      <c r="AH710" s="9" t="s">
        <v>4626</v>
      </c>
      <c r="AI710" s="10" t="s">
        <v>4627</v>
      </c>
      <c r="AJ710" s="46" t="s">
        <v>4628</v>
      </c>
      <c r="AK710" s="47">
        <v>1107118644</v>
      </c>
      <c r="AL710" s="47">
        <v>0</v>
      </c>
      <c r="AM710" s="47">
        <v>1107118644</v>
      </c>
      <c r="AN710" s="49">
        <v>1107118644</v>
      </c>
      <c r="AO710" s="10" t="s">
        <v>1385</v>
      </c>
      <c r="AP710" s="10" t="s">
        <v>511</v>
      </c>
      <c r="AQ710" t="e">
        <f>VLOOKUP(TCoordinacion[[#This Row],[ID SISTEMA DE INFORMACION]],[1]!ProyectosSGMO[[#All],[IDPROYECTO]:[DEPARTAMENTO]],3,FALSE)</f>
        <v>#REF!</v>
      </c>
      <c r="AR710" t="e">
        <f>VLOOKUP(TCoordinacion[[#This Row],[ID SISTEMA DE INFORMACION]],[1]!ProyectosSGMO[[#All],[IDPROYECTO]:[DEPARTAMENTO]],4,FALSE)</f>
        <v>#REF!</v>
      </c>
      <c r="AS710">
        <v>7350</v>
      </c>
    </row>
    <row r="711" spans="1:46" ht="54" hidden="1" customHeight="1" x14ac:dyDescent="0.3">
      <c r="A711" s="62">
        <v>6001</v>
      </c>
      <c r="B711" s="5" t="s">
        <v>4629</v>
      </c>
      <c r="C711" s="5">
        <v>7</v>
      </c>
      <c r="D711" s="6" t="s">
        <v>74</v>
      </c>
      <c r="E711" s="7" t="s">
        <v>4235</v>
      </c>
      <c r="F711" s="8" t="s">
        <v>4630</v>
      </c>
      <c r="G711" s="9" t="s">
        <v>65</v>
      </c>
      <c r="H711" s="9" t="s">
        <v>65</v>
      </c>
      <c r="I711" s="10">
        <v>525</v>
      </c>
      <c r="J711" s="11" t="s">
        <v>1701</v>
      </c>
      <c r="K711" s="30" t="s">
        <v>1693</v>
      </c>
      <c r="L711" s="31">
        <v>43580</v>
      </c>
      <c r="M711" s="31">
        <v>44096</v>
      </c>
      <c r="N711" s="32"/>
      <c r="O711" s="32"/>
      <c r="P711" s="20" t="s">
        <v>433</v>
      </c>
      <c r="Q711" s="33">
        <v>1</v>
      </c>
      <c r="R711" s="33">
        <v>1</v>
      </c>
      <c r="S711" s="33">
        <v>0</v>
      </c>
      <c r="T711" s="38"/>
      <c r="U711" s="38"/>
      <c r="V711" s="38">
        <v>44398</v>
      </c>
      <c r="W711" s="38">
        <v>44561</v>
      </c>
      <c r="X711" s="38" t="s">
        <v>68</v>
      </c>
      <c r="Y711" s="38">
        <v>44111</v>
      </c>
      <c r="Z711" s="38">
        <v>44111</v>
      </c>
      <c r="AA711" s="38">
        <v>44371</v>
      </c>
      <c r="AB711" s="38">
        <v>44371</v>
      </c>
      <c r="AC711" s="38">
        <v>44468</v>
      </c>
      <c r="AD711" s="38">
        <v>44371</v>
      </c>
      <c r="AE711" s="20" t="s">
        <v>4237</v>
      </c>
      <c r="AF711" s="20" t="s">
        <v>4237</v>
      </c>
      <c r="AG711" s="9" t="s">
        <v>4631</v>
      </c>
      <c r="AH711" s="9" t="s">
        <v>4632</v>
      </c>
      <c r="AI711" s="10" t="s">
        <v>4633</v>
      </c>
      <c r="AJ711" s="46" t="s">
        <v>4634</v>
      </c>
      <c r="AK711" s="47">
        <v>423642373</v>
      </c>
      <c r="AL711" s="47">
        <v>0</v>
      </c>
      <c r="AM711" s="47">
        <v>423642373</v>
      </c>
      <c r="AN711" s="73">
        <v>423728814</v>
      </c>
      <c r="AO711" s="10" t="s">
        <v>214</v>
      </c>
      <c r="AP711" s="10" t="s">
        <v>215</v>
      </c>
      <c r="AQ711" t="e">
        <f>VLOOKUP(TCoordinacion[[#This Row],[ID SISTEMA DE INFORMACION]],[1]!ProyectosSGMO[[#All],[IDPROYECTO]:[DEPARTAMENTO]],3,FALSE)</f>
        <v>#REF!</v>
      </c>
      <c r="AR711" t="e">
        <f>VLOOKUP(TCoordinacion[[#This Row],[ID SISTEMA DE INFORMACION]],[1]!ProyectosSGMO[[#All],[IDPROYECTO]:[DEPARTAMENTO]],4,FALSE)</f>
        <v>#REF!</v>
      </c>
      <c r="AS711">
        <v>6001</v>
      </c>
    </row>
    <row r="712" spans="1:46" ht="54" hidden="1" customHeight="1" x14ac:dyDescent="0.3">
      <c r="A712" s="63">
        <v>5831</v>
      </c>
      <c r="B712" s="5" t="s">
        <v>4635</v>
      </c>
      <c r="C712" s="5">
        <v>7</v>
      </c>
      <c r="D712" s="6" t="s">
        <v>74</v>
      </c>
      <c r="E712" s="7" t="s">
        <v>4235</v>
      </c>
      <c r="F712" s="8" t="s">
        <v>4636</v>
      </c>
      <c r="G712" s="9" t="s">
        <v>65</v>
      </c>
      <c r="H712" s="9" t="s">
        <v>65</v>
      </c>
      <c r="I712" s="10">
        <v>528</v>
      </c>
      <c r="J712" s="11" t="s">
        <v>1701</v>
      </c>
      <c r="K712" s="30" t="s">
        <v>1693</v>
      </c>
      <c r="L712" s="31">
        <v>43580</v>
      </c>
      <c r="M712" s="31">
        <v>0</v>
      </c>
      <c r="N712" s="32"/>
      <c r="O712" s="32"/>
      <c r="P712" s="20" t="s">
        <v>123</v>
      </c>
      <c r="Q712" s="33">
        <v>0</v>
      </c>
      <c r="R712" s="33">
        <v>0</v>
      </c>
      <c r="S712" s="33">
        <v>0</v>
      </c>
      <c r="T712" s="38"/>
      <c r="U712" s="38"/>
      <c r="V712" s="38" t="s">
        <v>1037</v>
      </c>
      <c r="W712" s="38">
        <v>44469</v>
      </c>
      <c r="X712" s="38" t="s">
        <v>68</v>
      </c>
      <c r="Y712" s="38">
        <v>0</v>
      </c>
      <c r="Z712" s="38">
        <v>0</v>
      </c>
      <c r="AA712" s="38">
        <v>0</v>
      </c>
      <c r="AB712" s="38">
        <v>0</v>
      </c>
      <c r="AC712" s="38">
        <v>0</v>
      </c>
      <c r="AD712" s="38">
        <v>0</v>
      </c>
      <c r="AE712" s="20" t="s">
        <v>4637</v>
      </c>
      <c r="AF712" s="20" t="s">
        <v>4637</v>
      </c>
      <c r="AG712" s="9" t="s">
        <v>4638</v>
      </c>
      <c r="AH712" s="9" t="s">
        <v>4639</v>
      </c>
      <c r="AI712" s="10" t="s">
        <v>4640</v>
      </c>
      <c r="AJ712" s="46" t="s">
        <v>4641</v>
      </c>
      <c r="AK712" s="47">
        <v>847390165</v>
      </c>
      <c r="AL712" s="47">
        <v>0</v>
      </c>
      <c r="AM712" s="47">
        <v>847390165</v>
      </c>
      <c r="AN712" s="72">
        <v>847457627</v>
      </c>
      <c r="AO712" s="10" t="s">
        <v>3445</v>
      </c>
      <c r="AP712" s="10" t="s">
        <v>804</v>
      </c>
      <c r="AQ712" t="e">
        <f>VLOOKUP(TCoordinacion[[#This Row],[ID SISTEMA DE INFORMACION]],[1]!ProyectosSGMO[[#All],[IDPROYECTO]:[DEPARTAMENTO]],3,FALSE)</f>
        <v>#REF!</v>
      </c>
      <c r="AR712" t="e">
        <f>VLOOKUP(TCoordinacion[[#This Row],[ID SISTEMA DE INFORMACION]],[1]!ProyectosSGMO[[#All],[IDPROYECTO]:[DEPARTAMENTO]],4,FALSE)</f>
        <v>#REF!</v>
      </c>
      <c r="AS712">
        <v>5831</v>
      </c>
    </row>
    <row r="713" spans="1:46" ht="54" hidden="1" customHeight="1" x14ac:dyDescent="0.3">
      <c r="A713" s="63">
        <v>7188</v>
      </c>
      <c r="B713" s="5" t="s">
        <v>4642</v>
      </c>
      <c r="C713" s="5">
        <v>7</v>
      </c>
      <c r="D713" s="6" t="s">
        <v>74</v>
      </c>
      <c r="E713" s="7" t="s">
        <v>4235</v>
      </c>
      <c r="F713" s="8" t="s">
        <v>4643</v>
      </c>
      <c r="G713" s="9" t="s">
        <v>65</v>
      </c>
      <c r="H713" s="9" t="s">
        <v>65</v>
      </c>
      <c r="I713" s="10">
        <v>526</v>
      </c>
      <c r="J713" s="11" t="s">
        <v>1701</v>
      </c>
      <c r="K713" s="30" t="s">
        <v>1693</v>
      </c>
      <c r="L713" s="31">
        <v>43580</v>
      </c>
      <c r="M713" s="31">
        <v>0</v>
      </c>
      <c r="N713" s="32"/>
      <c r="O713" s="32"/>
      <c r="P713" s="20" t="s">
        <v>123</v>
      </c>
      <c r="Q713" s="33">
        <v>0</v>
      </c>
      <c r="R713" s="33">
        <v>0</v>
      </c>
      <c r="S713" s="33">
        <v>0</v>
      </c>
      <c r="T713" s="38"/>
      <c r="U713" s="38"/>
      <c r="V713" s="38">
        <v>44661</v>
      </c>
      <c r="W713" s="38">
        <v>44561</v>
      </c>
      <c r="X713" s="38" t="s">
        <v>68</v>
      </c>
      <c r="Y713" s="38">
        <v>0</v>
      </c>
      <c r="Z713" s="38">
        <v>0</v>
      </c>
      <c r="AA713" s="38">
        <v>0</v>
      </c>
      <c r="AB713" s="38">
        <v>0</v>
      </c>
      <c r="AC713" s="38">
        <v>0</v>
      </c>
      <c r="AD713" s="38">
        <v>0</v>
      </c>
      <c r="AE713" s="20" t="s">
        <v>4237</v>
      </c>
      <c r="AF713" s="20" t="s">
        <v>4237</v>
      </c>
      <c r="AG713" s="9" t="s">
        <v>4644</v>
      </c>
      <c r="AH713" s="9" t="s">
        <v>4645</v>
      </c>
      <c r="AI713" s="10" t="s">
        <v>4646</v>
      </c>
      <c r="AJ713" s="46" t="s">
        <v>4647</v>
      </c>
      <c r="AK713" s="47">
        <v>452235081</v>
      </c>
      <c r="AL713" s="47">
        <v>0</v>
      </c>
      <c r="AM713" s="47">
        <v>452235081</v>
      </c>
      <c r="AN713" s="71">
        <v>452235081</v>
      </c>
      <c r="AO713" s="10" t="s">
        <v>214</v>
      </c>
      <c r="AP713" s="10" t="s">
        <v>2308</v>
      </c>
      <c r="AQ713" t="e">
        <f>VLOOKUP(TCoordinacion[[#This Row],[ID SISTEMA DE INFORMACION]],[1]!ProyectosSGMO[[#All],[IDPROYECTO]:[DEPARTAMENTO]],3,FALSE)</f>
        <v>#REF!</v>
      </c>
      <c r="AR713" t="e">
        <f>VLOOKUP(TCoordinacion[[#This Row],[ID SISTEMA DE INFORMACION]],[1]!ProyectosSGMO[[#All],[IDPROYECTO]:[DEPARTAMENTO]],4,FALSE)</f>
        <v>#REF!</v>
      </c>
      <c r="AS713">
        <v>7188</v>
      </c>
    </row>
    <row r="714" spans="1:46" ht="54" hidden="1" customHeight="1" x14ac:dyDescent="0.3">
      <c r="A714" s="62">
        <v>6001</v>
      </c>
      <c r="B714" s="5" t="s">
        <v>4648</v>
      </c>
      <c r="C714" s="5">
        <v>7</v>
      </c>
      <c r="D714" s="6" t="s">
        <v>74</v>
      </c>
      <c r="E714" s="7" t="s">
        <v>4235</v>
      </c>
      <c r="F714" s="8" t="s">
        <v>4630</v>
      </c>
      <c r="G714" s="9" t="s">
        <v>51</v>
      </c>
      <c r="H714" s="20" t="s">
        <v>106</v>
      </c>
      <c r="I714" s="10">
        <v>325</v>
      </c>
      <c r="J714" s="11" t="s">
        <v>1718</v>
      </c>
      <c r="K714" s="30" t="s">
        <v>4649</v>
      </c>
      <c r="L714" s="31">
        <v>43593</v>
      </c>
      <c r="M714" s="31">
        <v>43714</v>
      </c>
      <c r="N714" s="32"/>
      <c r="O714" s="32"/>
      <c r="P714" s="20" t="s">
        <v>67</v>
      </c>
      <c r="Q714" s="33">
        <v>1</v>
      </c>
      <c r="R714" s="33">
        <v>1</v>
      </c>
      <c r="S714" s="33">
        <v>0</v>
      </c>
      <c r="T714" s="38"/>
      <c r="U714" s="38"/>
      <c r="V714" s="38">
        <v>44695</v>
      </c>
      <c r="W714" s="38">
        <v>44695</v>
      </c>
      <c r="X714" s="38" t="s">
        <v>68</v>
      </c>
      <c r="Y714" s="38">
        <v>0</v>
      </c>
      <c r="Z714" s="38">
        <v>43734</v>
      </c>
      <c r="AA714" s="38">
        <v>44132</v>
      </c>
      <c r="AB714" s="38">
        <v>44132</v>
      </c>
      <c r="AC714" s="38">
        <v>44833</v>
      </c>
      <c r="AD714" s="38">
        <v>44132</v>
      </c>
      <c r="AE714" s="20">
        <v>10</v>
      </c>
      <c r="AF714" s="20">
        <v>10</v>
      </c>
      <c r="AG714" s="9" t="s">
        <v>4650</v>
      </c>
      <c r="AH714" s="9" t="s">
        <v>4651</v>
      </c>
      <c r="AI714" s="10" t="s">
        <v>4652</v>
      </c>
      <c r="AJ714" s="46" t="s">
        <v>4653</v>
      </c>
      <c r="AK714" s="47">
        <v>4394648502</v>
      </c>
      <c r="AL714" s="47">
        <v>1696398583</v>
      </c>
      <c r="AM714" s="47">
        <v>6091047085</v>
      </c>
      <c r="AN714" s="47">
        <v>423728814</v>
      </c>
      <c r="AO714" s="10" t="s">
        <v>214</v>
      </c>
      <c r="AP714" s="10" t="s">
        <v>215</v>
      </c>
      <c r="AQ714" t="e">
        <f>VLOOKUP(TCoordinacion[[#This Row],[ID SISTEMA DE INFORMACION]],[1]!ProyectosSGMO[[#All],[IDPROYECTO]:[DEPARTAMENTO]],3,FALSE)</f>
        <v>#REF!</v>
      </c>
      <c r="AR714" t="e">
        <f>VLOOKUP(TCoordinacion[[#This Row],[ID SISTEMA DE INFORMACION]],[1]!ProyectosSGMO[[#All],[IDPROYECTO]:[DEPARTAMENTO]],4,FALSE)</f>
        <v>#REF!</v>
      </c>
      <c r="AS714" s="69">
        <v>8170</v>
      </c>
      <c r="AT714" s="69" t="s">
        <v>381</v>
      </c>
    </row>
    <row r="715" spans="1:46" ht="54" hidden="1" customHeight="1" x14ac:dyDescent="0.3">
      <c r="A715" s="62">
        <v>5904</v>
      </c>
      <c r="B715" s="5" t="s">
        <v>4654</v>
      </c>
      <c r="C715" s="5">
        <v>7</v>
      </c>
      <c r="D715" s="6" t="s">
        <v>74</v>
      </c>
      <c r="E715" s="7" t="s">
        <v>4235</v>
      </c>
      <c r="F715" s="8" t="s">
        <v>4577</v>
      </c>
      <c r="G715" s="9" t="s">
        <v>65</v>
      </c>
      <c r="H715" s="9" t="s">
        <v>65</v>
      </c>
      <c r="I715" s="10">
        <v>531</v>
      </c>
      <c r="J715" s="11" t="s">
        <v>1701</v>
      </c>
      <c r="K715" s="30" t="s">
        <v>4655</v>
      </c>
      <c r="L715" s="31">
        <v>44421</v>
      </c>
      <c r="M715" s="31">
        <v>44440</v>
      </c>
      <c r="N715" s="32"/>
      <c r="O715" s="32"/>
      <c r="P715" s="20" t="s">
        <v>68</v>
      </c>
      <c r="Q715" s="33">
        <v>1</v>
      </c>
      <c r="R715" s="33">
        <v>1</v>
      </c>
      <c r="S715" s="33">
        <v>0</v>
      </c>
      <c r="T715" s="38"/>
      <c r="U715" s="38"/>
      <c r="V715" s="38">
        <v>44924</v>
      </c>
      <c r="W715" s="38">
        <v>44926</v>
      </c>
      <c r="X715" s="38" t="s">
        <v>68</v>
      </c>
      <c r="Y715" s="38">
        <v>44497</v>
      </c>
      <c r="Z715" s="38">
        <v>44497</v>
      </c>
      <c r="AA715" s="38">
        <v>44713</v>
      </c>
      <c r="AB715" s="38">
        <v>44719</v>
      </c>
      <c r="AC715" s="38">
        <v>0</v>
      </c>
      <c r="AD715" s="38">
        <v>44719</v>
      </c>
      <c r="AE715" s="20">
        <v>0</v>
      </c>
      <c r="AF715" s="20" t="s">
        <v>4656</v>
      </c>
      <c r="AG715" s="9" t="s">
        <v>4657</v>
      </c>
      <c r="AH715" s="9" t="s">
        <v>4658</v>
      </c>
      <c r="AI715" s="10" t="s">
        <v>4659</v>
      </c>
      <c r="AJ715" s="46" t="s">
        <v>4660</v>
      </c>
      <c r="AK715" s="47">
        <v>847457627</v>
      </c>
      <c r="AL715" s="47">
        <v>0</v>
      </c>
      <c r="AM715" s="47">
        <v>847457627</v>
      </c>
      <c r="AN715" s="71">
        <v>847457627</v>
      </c>
      <c r="AO715" s="10" t="s">
        <v>214</v>
      </c>
      <c r="AP715" s="10" t="s">
        <v>2308</v>
      </c>
      <c r="AQ715" t="e">
        <f>VLOOKUP(TCoordinacion[[#This Row],[ID SISTEMA DE INFORMACION]],[1]!ProyectosSGMO[[#All],[IDPROYECTO]:[DEPARTAMENTO]],3,FALSE)</f>
        <v>#REF!</v>
      </c>
      <c r="AR715" t="e">
        <f>VLOOKUP(TCoordinacion[[#This Row],[ID SISTEMA DE INFORMACION]],[1]!ProyectosSGMO[[#All],[IDPROYECTO]:[DEPARTAMENTO]],4,FALSE)</f>
        <v>#REF!</v>
      </c>
      <c r="AS715">
        <v>5904</v>
      </c>
    </row>
    <row r="716" spans="1:46" ht="54" hidden="1" customHeight="1" x14ac:dyDescent="0.3">
      <c r="A716" s="62">
        <v>3234</v>
      </c>
      <c r="B716" s="5" t="s">
        <v>4661</v>
      </c>
      <c r="C716" s="5">
        <v>7</v>
      </c>
      <c r="D716" s="6" t="s">
        <v>74</v>
      </c>
      <c r="E716" s="7" t="s">
        <v>4662</v>
      </c>
      <c r="F716" s="8" t="s">
        <v>4663</v>
      </c>
      <c r="G716" s="9" t="s">
        <v>65</v>
      </c>
      <c r="H716" s="9" t="s">
        <v>65</v>
      </c>
      <c r="I716" s="10">
        <v>273</v>
      </c>
      <c r="J716" s="11" t="s">
        <v>107</v>
      </c>
      <c r="K716" s="30" t="s">
        <v>4664</v>
      </c>
      <c r="L716" s="31">
        <v>0</v>
      </c>
      <c r="M716" s="31">
        <v>44445</v>
      </c>
      <c r="N716" s="32"/>
      <c r="O716" s="32"/>
      <c r="P716" s="20" t="s">
        <v>56</v>
      </c>
      <c r="Q716" s="33">
        <v>0.99060000000000004</v>
      </c>
      <c r="R716" s="33">
        <v>0.74229999999999996</v>
      </c>
      <c r="S716" s="33">
        <v>-0.24830000000000008</v>
      </c>
      <c r="T716" s="38"/>
      <c r="U716" s="38"/>
      <c r="V716" s="38">
        <v>45034</v>
      </c>
      <c r="W716" s="38">
        <v>45138</v>
      </c>
      <c r="X716" s="38" t="s">
        <v>57</v>
      </c>
      <c r="Y716" s="38">
        <v>44547</v>
      </c>
      <c r="Z716" s="38">
        <v>44547</v>
      </c>
      <c r="AA716" s="38">
        <v>44652</v>
      </c>
      <c r="AB716" s="38">
        <v>44651</v>
      </c>
      <c r="AC716" s="38">
        <v>0</v>
      </c>
      <c r="AD716" s="38">
        <v>44651</v>
      </c>
      <c r="AE716" s="20">
        <v>0</v>
      </c>
      <c r="AF716" s="20">
        <v>0</v>
      </c>
      <c r="AG716" s="9" t="s">
        <v>4665</v>
      </c>
      <c r="AH716" s="9" t="s">
        <v>4666</v>
      </c>
      <c r="AI716" s="10" t="s">
        <v>4667</v>
      </c>
      <c r="AJ716" s="46" t="s">
        <v>4668</v>
      </c>
      <c r="AK716" s="47">
        <v>508426843</v>
      </c>
      <c r="AL716" s="47">
        <v>0</v>
      </c>
      <c r="AM716" s="47">
        <v>508426843</v>
      </c>
      <c r="AN716" s="49">
        <v>446428572</v>
      </c>
      <c r="AO716" s="10" t="s">
        <v>84</v>
      </c>
      <c r="AP716" s="10" t="s">
        <v>1031</v>
      </c>
      <c r="AQ716" t="e">
        <f>VLOOKUP(TCoordinacion[[#This Row],[ID SISTEMA DE INFORMACION]],[1]!ProyectosSGMO[[#All],[IDPROYECTO]:[DEPARTAMENTO]],3,FALSE)</f>
        <v>#REF!</v>
      </c>
      <c r="AR716" t="e">
        <f>VLOOKUP(TCoordinacion[[#This Row],[ID SISTEMA DE INFORMACION]],[1]!ProyectosSGMO[[#All],[IDPROYECTO]:[DEPARTAMENTO]],4,FALSE)</f>
        <v>#REF!</v>
      </c>
      <c r="AS716">
        <v>3234</v>
      </c>
    </row>
    <row r="717" spans="1:46" ht="54" hidden="1" customHeight="1" x14ac:dyDescent="0.3">
      <c r="A717" s="63">
        <v>2526</v>
      </c>
      <c r="B717" s="5" t="s">
        <v>4669</v>
      </c>
      <c r="C717" s="5">
        <v>8</v>
      </c>
      <c r="D717" s="6" t="s">
        <v>1511</v>
      </c>
      <c r="E717" s="7" t="s">
        <v>4670</v>
      </c>
      <c r="F717" s="8" t="s">
        <v>4671</v>
      </c>
      <c r="G717" s="9" t="s">
        <v>65</v>
      </c>
      <c r="H717" s="9" t="s">
        <v>65</v>
      </c>
      <c r="I717" s="10">
        <v>270</v>
      </c>
      <c r="J717" s="11" t="s">
        <v>107</v>
      </c>
      <c r="K717" s="30" t="s">
        <v>4672</v>
      </c>
      <c r="L717" s="31">
        <v>43602</v>
      </c>
      <c r="M717" s="31">
        <v>43607</v>
      </c>
      <c r="N717" s="32"/>
      <c r="O717" s="32"/>
      <c r="P717" s="20" t="s">
        <v>67</v>
      </c>
      <c r="Q717" s="33">
        <v>1</v>
      </c>
      <c r="R717" s="33">
        <v>1</v>
      </c>
      <c r="S717" s="33">
        <v>0</v>
      </c>
      <c r="T717" s="38"/>
      <c r="U717" s="38"/>
      <c r="V717" s="38">
        <v>0</v>
      </c>
      <c r="W717" s="38">
        <v>43830</v>
      </c>
      <c r="X717" s="38" t="s">
        <v>68</v>
      </c>
      <c r="Y717" s="38">
        <v>0</v>
      </c>
      <c r="Z717" s="38">
        <v>43740</v>
      </c>
      <c r="AA717" s="38">
        <v>0</v>
      </c>
      <c r="AB717" s="38">
        <v>43740</v>
      </c>
      <c r="AC717" s="38">
        <v>0</v>
      </c>
      <c r="AD717" s="38">
        <v>43802</v>
      </c>
      <c r="AE717" s="20">
        <v>3</v>
      </c>
      <c r="AF717" s="20">
        <v>5.5</v>
      </c>
      <c r="AG717" s="9" t="s">
        <v>4673</v>
      </c>
      <c r="AH717" s="9" t="s">
        <v>4674</v>
      </c>
      <c r="AI717" s="10" t="s">
        <v>4675</v>
      </c>
      <c r="AJ717" s="46" t="s">
        <v>4676</v>
      </c>
      <c r="AK717" s="47">
        <v>892813053.79999995</v>
      </c>
      <c r="AL717" s="47">
        <v>0</v>
      </c>
      <c r="AM717" s="47">
        <v>892813053.79999995</v>
      </c>
      <c r="AN717" s="47">
        <v>4746851806</v>
      </c>
      <c r="AO717" s="10" t="s">
        <v>4677</v>
      </c>
      <c r="AP717" s="10" t="s">
        <v>1521</v>
      </c>
      <c r="AQ717" t="e">
        <f>VLOOKUP(TCoordinacion[[#This Row],[ID SISTEMA DE INFORMACION]],[1]!ProyectosSGMO[[#All],[IDPROYECTO]:[DEPARTAMENTO]],3,FALSE)</f>
        <v>#REF!</v>
      </c>
      <c r="AR717" t="e">
        <f>VLOOKUP(TCoordinacion[[#This Row],[ID SISTEMA DE INFORMACION]],[1]!ProyectosSGMO[[#All],[IDPROYECTO]:[DEPARTAMENTO]],4,FALSE)</f>
        <v>#REF!</v>
      </c>
      <c r="AS717" s="69">
        <v>3172</v>
      </c>
      <c r="AT717" s="69" t="s">
        <v>381</v>
      </c>
    </row>
    <row r="718" spans="1:46" ht="54" hidden="1" customHeight="1" x14ac:dyDescent="0.3">
      <c r="A718" s="62">
        <v>3840</v>
      </c>
      <c r="B718" s="5" t="s">
        <v>4678</v>
      </c>
      <c r="C718" s="5">
        <v>8</v>
      </c>
      <c r="D718" s="6" t="s">
        <v>1511</v>
      </c>
      <c r="E718" s="7" t="s">
        <v>4679</v>
      </c>
      <c r="F718" s="8" t="s">
        <v>4680</v>
      </c>
      <c r="G718" s="9" t="s">
        <v>51</v>
      </c>
      <c r="H718" s="20" t="s">
        <v>106</v>
      </c>
      <c r="I718" s="10">
        <v>295</v>
      </c>
      <c r="J718" s="11" t="s">
        <v>1701</v>
      </c>
      <c r="K718" s="30" t="s">
        <v>4681</v>
      </c>
      <c r="L718" s="31">
        <v>43577</v>
      </c>
      <c r="M718" s="31">
        <v>43577</v>
      </c>
      <c r="N718" s="32"/>
      <c r="O718" s="32"/>
      <c r="P718" s="20" t="s">
        <v>67</v>
      </c>
      <c r="Q718" s="33">
        <v>1</v>
      </c>
      <c r="R718" s="33">
        <v>1</v>
      </c>
      <c r="S718" s="33">
        <v>0</v>
      </c>
      <c r="T718" s="38"/>
      <c r="U718" s="38"/>
      <c r="V718" s="38">
        <v>0</v>
      </c>
      <c r="W718" s="38">
        <v>44196</v>
      </c>
      <c r="X718" s="38" t="s">
        <v>68</v>
      </c>
      <c r="Y718" s="38">
        <v>0</v>
      </c>
      <c r="Z718" s="38">
        <v>43621</v>
      </c>
      <c r="AA718" s="38">
        <v>0</v>
      </c>
      <c r="AB718" s="38">
        <v>43748</v>
      </c>
      <c r="AC718" s="38">
        <v>0</v>
      </c>
      <c r="AD718" s="38">
        <v>43805</v>
      </c>
      <c r="AE718" s="20">
        <v>8</v>
      </c>
      <c r="AF718" s="20">
        <v>8</v>
      </c>
      <c r="AG718" s="9" t="s">
        <v>4673</v>
      </c>
      <c r="AH718" s="9" t="s">
        <v>4682</v>
      </c>
      <c r="AI718" s="10" t="s">
        <v>4683</v>
      </c>
      <c r="AJ718" s="46">
        <v>0</v>
      </c>
      <c r="AK718" s="47">
        <v>2980495371</v>
      </c>
      <c r="AL718" s="47">
        <v>0</v>
      </c>
      <c r="AM718" s="47">
        <v>2980495371</v>
      </c>
      <c r="AN718" s="71">
        <v>2879466504</v>
      </c>
      <c r="AO718" s="10" t="s">
        <v>4684</v>
      </c>
      <c r="AP718" s="10" t="s">
        <v>300</v>
      </c>
      <c r="AQ718" t="e">
        <f>VLOOKUP(TCoordinacion[[#This Row],[ID SISTEMA DE INFORMACION]],[1]!ProyectosSGMO[[#All],[IDPROYECTO]:[DEPARTAMENTO]],3,FALSE)</f>
        <v>#REF!</v>
      </c>
      <c r="AR718" t="e">
        <f>VLOOKUP(TCoordinacion[[#This Row],[ID SISTEMA DE INFORMACION]],[1]!ProyectosSGMO[[#All],[IDPROYECTO]:[DEPARTAMENTO]],4,FALSE)</f>
        <v>#REF!</v>
      </c>
      <c r="AS718">
        <v>3840</v>
      </c>
    </row>
    <row r="719" spans="1:46" ht="54" hidden="1" customHeight="1" x14ac:dyDescent="0.3">
      <c r="A719" s="62">
        <v>7624</v>
      </c>
      <c r="B719" s="5" t="s">
        <v>4685</v>
      </c>
      <c r="C719" s="5">
        <v>8</v>
      </c>
      <c r="D719" s="6" t="s">
        <v>1511</v>
      </c>
      <c r="E719" s="7" t="s">
        <v>4670</v>
      </c>
      <c r="F719" s="8" t="s">
        <v>4686</v>
      </c>
      <c r="G719" s="9" t="s">
        <v>51</v>
      </c>
      <c r="H719" s="20" t="s">
        <v>106</v>
      </c>
      <c r="I719" s="10">
        <v>304</v>
      </c>
      <c r="J719" s="11" t="s">
        <v>1718</v>
      </c>
      <c r="K719" s="30" t="s">
        <v>4687</v>
      </c>
      <c r="L719" s="31">
        <v>43654</v>
      </c>
      <c r="M719" s="31">
        <v>43710</v>
      </c>
      <c r="N719" s="32"/>
      <c r="O719" s="32"/>
      <c r="P719" s="20" t="s">
        <v>67</v>
      </c>
      <c r="Q719" s="33">
        <v>1</v>
      </c>
      <c r="R719" s="33">
        <v>1</v>
      </c>
      <c r="S719" s="33">
        <v>0</v>
      </c>
      <c r="T719" s="38"/>
      <c r="U719" s="38"/>
      <c r="V719" s="38">
        <v>0</v>
      </c>
      <c r="W719" s="38">
        <v>44196</v>
      </c>
      <c r="X719" s="38" t="s">
        <v>68</v>
      </c>
      <c r="Y719" s="38">
        <v>0</v>
      </c>
      <c r="Z719" s="38">
        <v>43747</v>
      </c>
      <c r="AA719" s="38">
        <v>0</v>
      </c>
      <c r="AB719" s="38">
        <v>43802</v>
      </c>
      <c r="AC719" s="38">
        <v>44082</v>
      </c>
      <c r="AD719" s="38">
        <v>44082</v>
      </c>
      <c r="AE719" s="20">
        <v>5</v>
      </c>
      <c r="AF719" s="20">
        <v>5</v>
      </c>
      <c r="AG719" s="9" t="s">
        <v>4688</v>
      </c>
      <c r="AH719" s="9" t="s">
        <v>4689</v>
      </c>
      <c r="AI719" s="10" t="s">
        <v>4690</v>
      </c>
      <c r="AJ719" s="46" t="s">
        <v>4691</v>
      </c>
      <c r="AK719" s="47">
        <v>934190137</v>
      </c>
      <c r="AL719" s="47">
        <v>0</v>
      </c>
      <c r="AM719" s="47">
        <v>934190137</v>
      </c>
      <c r="AN719" s="47">
        <v>934579440</v>
      </c>
      <c r="AO719" s="10" t="s">
        <v>1743</v>
      </c>
      <c r="AP719" s="10" t="s">
        <v>1743</v>
      </c>
      <c r="AQ719" t="e">
        <f>VLOOKUP(TCoordinacion[[#This Row],[ID SISTEMA DE INFORMACION]],[1]!ProyectosSGMO[[#All],[IDPROYECTO]:[DEPARTAMENTO]],3,FALSE)</f>
        <v>#REF!</v>
      </c>
      <c r="AR719" t="e">
        <f>VLOOKUP(TCoordinacion[[#This Row],[ID SISTEMA DE INFORMACION]],[1]!ProyectosSGMO[[#All],[IDPROYECTO]:[DEPARTAMENTO]],4,FALSE)</f>
        <v>#REF!</v>
      </c>
      <c r="AS719">
        <v>7624</v>
      </c>
    </row>
    <row r="720" spans="1:46" ht="54" hidden="1" customHeight="1" x14ac:dyDescent="0.3">
      <c r="A720" s="63">
        <v>10040</v>
      </c>
      <c r="B720" s="5" t="s">
        <v>4692</v>
      </c>
      <c r="C720" s="5">
        <v>8</v>
      </c>
      <c r="D720" s="6" t="s">
        <v>1511</v>
      </c>
      <c r="E720" s="7" t="s">
        <v>4670</v>
      </c>
      <c r="F720" s="8" t="s">
        <v>4693</v>
      </c>
      <c r="G720" s="9" t="s">
        <v>51</v>
      </c>
      <c r="H720" s="20" t="s">
        <v>106</v>
      </c>
      <c r="I720" s="10">
        <v>305</v>
      </c>
      <c r="J720" s="11" t="s">
        <v>1718</v>
      </c>
      <c r="K720" s="30" t="s">
        <v>4694</v>
      </c>
      <c r="L720" s="31">
        <v>43577</v>
      </c>
      <c r="M720" s="31">
        <v>43591</v>
      </c>
      <c r="N720" s="32"/>
      <c r="O720" s="32"/>
      <c r="P720" s="20" t="s">
        <v>67</v>
      </c>
      <c r="Q720" s="33">
        <v>1</v>
      </c>
      <c r="R720" s="33">
        <v>1</v>
      </c>
      <c r="S720" s="33">
        <v>0</v>
      </c>
      <c r="T720" s="38"/>
      <c r="U720" s="38"/>
      <c r="V720" s="38">
        <v>0</v>
      </c>
      <c r="W720" s="38">
        <v>44196</v>
      </c>
      <c r="X720" s="38" t="s">
        <v>68</v>
      </c>
      <c r="Y720" s="38">
        <v>0</v>
      </c>
      <c r="Z720" s="38">
        <v>43691</v>
      </c>
      <c r="AA720" s="38">
        <v>0</v>
      </c>
      <c r="AB720" s="38">
        <v>43880</v>
      </c>
      <c r="AC720" s="38">
        <v>0</v>
      </c>
      <c r="AD720" s="38">
        <v>44106</v>
      </c>
      <c r="AE720" s="20">
        <v>6</v>
      </c>
      <c r="AF720" s="20">
        <v>9.3000000000000007</v>
      </c>
      <c r="AG720" s="9" t="s">
        <v>4673</v>
      </c>
      <c r="AH720" s="9" t="s">
        <v>4695</v>
      </c>
      <c r="AI720" s="10" t="s">
        <v>4696</v>
      </c>
      <c r="AJ720" s="46">
        <v>0</v>
      </c>
      <c r="AK720" s="47">
        <v>4749701558</v>
      </c>
      <c r="AL720" s="47">
        <v>0</v>
      </c>
      <c r="AM720" s="47">
        <v>4749701558</v>
      </c>
      <c r="AN720" s="47"/>
      <c r="AO720" s="10" t="s">
        <v>1743</v>
      </c>
      <c r="AP720" s="10" t="s">
        <v>1743</v>
      </c>
      <c r="AQ720" t="e">
        <f>VLOOKUP(TCoordinacion[[#This Row],[ID SISTEMA DE INFORMACION]],[1]!ProyectosSGMO[[#All],[IDPROYECTO]:[DEPARTAMENTO]],3,FALSE)</f>
        <v>#REF!</v>
      </c>
      <c r="AR720" t="e">
        <f>VLOOKUP(TCoordinacion[[#This Row],[ID SISTEMA DE INFORMACION]],[1]!ProyectosSGMO[[#All],[IDPROYECTO]:[DEPARTAMENTO]],4,FALSE)</f>
        <v>#REF!</v>
      </c>
      <c r="AS720">
        <v>10040</v>
      </c>
    </row>
    <row r="721" spans="1:45" ht="54" hidden="1" customHeight="1" x14ac:dyDescent="0.3">
      <c r="A721" s="63">
        <v>10522</v>
      </c>
      <c r="B721" s="5" t="s">
        <v>4697</v>
      </c>
      <c r="C721" s="5">
        <v>8</v>
      </c>
      <c r="D721" s="6" t="s">
        <v>1511</v>
      </c>
      <c r="E721" s="7" t="s">
        <v>4670</v>
      </c>
      <c r="F721" s="8" t="s">
        <v>4698</v>
      </c>
      <c r="G721" s="9" t="s">
        <v>51</v>
      </c>
      <c r="H721" s="20" t="s">
        <v>106</v>
      </c>
      <c r="I721" s="10">
        <v>309</v>
      </c>
      <c r="J721" s="11" t="s">
        <v>1718</v>
      </c>
      <c r="K721" s="30" t="s">
        <v>4699</v>
      </c>
      <c r="L721" s="31">
        <v>43580</v>
      </c>
      <c r="M721" s="31">
        <v>43593</v>
      </c>
      <c r="N721" s="32"/>
      <c r="O721" s="32"/>
      <c r="P721" s="20" t="s">
        <v>67</v>
      </c>
      <c r="Q721" s="33">
        <v>1</v>
      </c>
      <c r="R721" s="33">
        <v>1</v>
      </c>
      <c r="S721" s="33">
        <v>0</v>
      </c>
      <c r="T721" s="38"/>
      <c r="U721" s="38"/>
      <c r="V721" s="38">
        <v>0</v>
      </c>
      <c r="W721" s="38">
        <v>44196</v>
      </c>
      <c r="X721" s="38" t="s">
        <v>68</v>
      </c>
      <c r="Y721" s="38">
        <v>0</v>
      </c>
      <c r="Z721" s="38">
        <v>43692</v>
      </c>
      <c r="AA721" s="38">
        <v>0</v>
      </c>
      <c r="AB721" s="38">
        <v>43740</v>
      </c>
      <c r="AC721" s="38">
        <v>44181</v>
      </c>
      <c r="AD721" s="38">
        <v>44181</v>
      </c>
      <c r="AE721" s="20">
        <v>6</v>
      </c>
      <c r="AF721" s="20">
        <v>8</v>
      </c>
      <c r="AG721" s="9" t="s">
        <v>4700</v>
      </c>
      <c r="AH721" s="9" t="s">
        <v>4701</v>
      </c>
      <c r="AI721" s="10" t="s">
        <v>4702</v>
      </c>
      <c r="AJ721" s="46">
        <v>0</v>
      </c>
      <c r="AK721" s="47">
        <v>4614614351</v>
      </c>
      <c r="AL721" s="47">
        <v>0</v>
      </c>
      <c r="AM721" s="47">
        <v>4614614351</v>
      </c>
      <c r="AN721" s="47"/>
      <c r="AO721" s="10" t="s">
        <v>1743</v>
      </c>
      <c r="AP721" s="10" t="s">
        <v>1743</v>
      </c>
      <c r="AQ721" t="e">
        <f>VLOOKUP(TCoordinacion[[#This Row],[ID SISTEMA DE INFORMACION]],[1]!ProyectosSGMO[[#All],[IDPROYECTO]:[DEPARTAMENTO]],3,FALSE)</f>
        <v>#REF!</v>
      </c>
      <c r="AR721" t="e">
        <f>VLOOKUP(TCoordinacion[[#This Row],[ID SISTEMA DE INFORMACION]],[1]!ProyectosSGMO[[#All],[IDPROYECTO]:[DEPARTAMENTO]],4,FALSE)</f>
        <v>#REF!</v>
      </c>
      <c r="AS721">
        <v>10522</v>
      </c>
    </row>
    <row r="722" spans="1:45" ht="54" hidden="1" customHeight="1" x14ac:dyDescent="0.3">
      <c r="A722" s="63">
        <v>9876</v>
      </c>
      <c r="B722" s="5" t="s">
        <v>4703</v>
      </c>
      <c r="C722" s="5">
        <v>8</v>
      </c>
      <c r="D722" s="6" t="s">
        <v>1511</v>
      </c>
      <c r="E722" s="7" t="s">
        <v>4670</v>
      </c>
      <c r="F722" s="8" t="s">
        <v>3960</v>
      </c>
      <c r="G722" s="9" t="s">
        <v>51</v>
      </c>
      <c r="H722" s="20" t="s">
        <v>106</v>
      </c>
      <c r="I722" s="10">
        <v>310</v>
      </c>
      <c r="J722" s="11" t="s">
        <v>1718</v>
      </c>
      <c r="K722" s="30" t="s">
        <v>4704</v>
      </c>
      <c r="L722" s="31">
        <v>43626</v>
      </c>
      <c r="M722" s="31">
        <v>43626</v>
      </c>
      <c r="N722" s="32"/>
      <c r="O722" s="32"/>
      <c r="P722" s="20" t="s">
        <v>67</v>
      </c>
      <c r="Q722" s="33">
        <v>1</v>
      </c>
      <c r="R722" s="33">
        <v>1</v>
      </c>
      <c r="S722" s="33">
        <v>0</v>
      </c>
      <c r="T722" s="38"/>
      <c r="U722" s="38"/>
      <c r="V722" s="38">
        <v>0</v>
      </c>
      <c r="W722" s="38">
        <v>44196</v>
      </c>
      <c r="X722" s="38" t="s">
        <v>68</v>
      </c>
      <c r="Y722" s="38">
        <v>0</v>
      </c>
      <c r="Z722" s="38">
        <v>43748</v>
      </c>
      <c r="AA722" s="38">
        <v>0</v>
      </c>
      <c r="AB722" s="38">
        <v>43802</v>
      </c>
      <c r="AC722" s="38">
        <v>44091</v>
      </c>
      <c r="AD722" s="38">
        <v>44090</v>
      </c>
      <c r="AE722" s="20">
        <v>6</v>
      </c>
      <c r="AF722" s="20">
        <v>10.1</v>
      </c>
      <c r="AG722" s="9" t="s">
        <v>4688</v>
      </c>
      <c r="AH722" s="9" t="s">
        <v>4705</v>
      </c>
      <c r="AI722" s="10" t="s">
        <v>4706</v>
      </c>
      <c r="AJ722" s="46" t="s">
        <v>4707</v>
      </c>
      <c r="AK722" s="47">
        <v>3386102731</v>
      </c>
      <c r="AL722" s="47">
        <v>0</v>
      </c>
      <c r="AM722" s="47">
        <v>3386102731</v>
      </c>
      <c r="AN722" s="47">
        <v>3395650958</v>
      </c>
      <c r="AO722" s="10" t="s">
        <v>1743</v>
      </c>
      <c r="AP722" s="10" t="s">
        <v>1743</v>
      </c>
      <c r="AQ722" t="e">
        <f>VLOOKUP(TCoordinacion[[#This Row],[ID SISTEMA DE INFORMACION]],[1]!ProyectosSGMO[[#All],[IDPROYECTO]:[DEPARTAMENTO]],3,FALSE)</f>
        <v>#REF!</v>
      </c>
      <c r="AR722" t="e">
        <f>VLOOKUP(TCoordinacion[[#This Row],[ID SISTEMA DE INFORMACION]],[1]!ProyectosSGMO[[#All],[IDPROYECTO]:[DEPARTAMENTO]],4,FALSE)</f>
        <v>#REF!</v>
      </c>
      <c r="AS722">
        <v>9876</v>
      </c>
    </row>
    <row r="723" spans="1:45" ht="54" hidden="1" customHeight="1" x14ac:dyDescent="0.3">
      <c r="A723" s="62">
        <v>5822</v>
      </c>
      <c r="B723" s="5" t="s">
        <v>4708</v>
      </c>
      <c r="C723" s="5">
        <v>8</v>
      </c>
      <c r="D723" s="6" t="s">
        <v>1511</v>
      </c>
      <c r="E723" s="7" t="s">
        <v>4679</v>
      </c>
      <c r="F723" s="8" t="s">
        <v>4709</v>
      </c>
      <c r="G723" s="9" t="s">
        <v>65</v>
      </c>
      <c r="H723" s="9" t="s">
        <v>65</v>
      </c>
      <c r="I723" s="10">
        <v>313</v>
      </c>
      <c r="J723" s="11" t="s">
        <v>1701</v>
      </c>
      <c r="K723" s="30" t="s">
        <v>1693</v>
      </c>
      <c r="L723" s="31">
        <v>43577</v>
      </c>
      <c r="M723" s="31">
        <v>44102</v>
      </c>
      <c r="N723" s="32"/>
      <c r="O723" s="32"/>
      <c r="P723" s="20" t="s">
        <v>67</v>
      </c>
      <c r="Q723" s="33">
        <v>1</v>
      </c>
      <c r="R723" s="33">
        <v>1</v>
      </c>
      <c r="S723" s="33">
        <v>1</v>
      </c>
      <c r="T723" s="38"/>
      <c r="U723" s="38"/>
      <c r="V723" s="38">
        <v>0</v>
      </c>
      <c r="W723" s="38">
        <v>44561</v>
      </c>
      <c r="X723" s="38" t="s">
        <v>68</v>
      </c>
      <c r="Y723" s="38">
        <v>44147</v>
      </c>
      <c r="Z723" s="38">
        <v>44147</v>
      </c>
      <c r="AA723" s="38">
        <v>0</v>
      </c>
      <c r="AB723" s="38">
        <v>44539</v>
      </c>
      <c r="AC723" s="38">
        <v>0</v>
      </c>
      <c r="AD723" s="38">
        <v>44539</v>
      </c>
      <c r="AE723" s="20">
        <v>6</v>
      </c>
      <c r="AF723" s="20">
        <v>6</v>
      </c>
      <c r="AG723" s="9" t="s">
        <v>4710</v>
      </c>
      <c r="AH723" s="9" t="s">
        <v>4711</v>
      </c>
      <c r="AI723" s="10" t="s">
        <v>4712</v>
      </c>
      <c r="AJ723" s="46" t="s">
        <v>4713</v>
      </c>
      <c r="AK723" s="47">
        <v>1791751303</v>
      </c>
      <c r="AL723" s="47">
        <v>0</v>
      </c>
      <c r="AM723" s="47">
        <v>1791751303</v>
      </c>
      <c r="AN723" s="47">
        <v>1791762404</v>
      </c>
      <c r="AO723" s="10" t="s">
        <v>3122</v>
      </c>
      <c r="AP723" s="10" t="s">
        <v>804</v>
      </c>
      <c r="AQ723" t="e">
        <f>VLOOKUP(TCoordinacion[[#This Row],[ID SISTEMA DE INFORMACION]],[1]!ProyectosSGMO[[#All],[IDPROYECTO]:[DEPARTAMENTO]],3,FALSE)</f>
        <v>#REF!</v>
      </c>
      <c r="AR723" t="e">
        <f>VLOOKUP(TCoordinacion[[#This Row],[ID SISTEMA DE INFORMACION]],[1]!ProyectosSGMO[[#All],[IDPROYECTO]:[DEPARTAMENTO]],4,FALSE)</f>
        <v>#REF!</v>
      </c>
      <c r="AS723">
        <v>5822</v>
      </c>
    </row>
    <row r="724" spans="1:45" ht="54" hidden="1" customHeight="1" x14ac:dyDescent="0.3">
      <c r="A724" s="62">
        <v>5823</v>
      </c>
      <c r="B724" s="5" t="s">
        <v>4714</v>
      </c>
      <c r="C724" s="5">
        <v>8</v>
      </c>
      <c r="D724" s="6" t="s">
        <v>1511</v>
      </c>
      <c r="E724" s="7" t="s">
        <v>4679</v>
      </c>
      <c r="F724" s="5" t="s">
        <v>4715</v>
      </c>
      <c r="G724" s="9" t="s">
        <v>65</v>
      </c>
      <c r="H724" s="9" t="s">
        <v>65</v>
      </c>
      <c r="I724" s="10">
        <v>314</v>
      </c>
      <c r="J724" s="11" t="s">
        <v>1701</v>
      </c>
      <c r="K724" s="30" t="s">
        <v>2009</v>
      </c>
      <c r="L724" s="31">
        <v>43847</v>
      </c>
      <c r="M724" s="31">
        <v>44046</v>
      </c>
      <c r="N724" s="32"/>
      <c r="O724" s="32"/>
      <c r="P724" s="20" t="s">
        <v>67</v>
      </c>
      <c r="Q724" s="33">
        <v>1</v>
      </c>
      <c r="R724" s="33">
        <v>1</v>
      </c>
      <c r="S724" s="33">
        <v>1</v>
      </c>
      <c r="T724" s="38"/>
      <c r="U724" s="38"/>
      <c r="V724" s="38">
        <v>0</v>
      </c>
      <c r="W724" s="38">
        <v>44561</v>
      </c>
      <c r="X724" s="38" t="s">
        <v>68</v>
      </c>
      <c r="Y724" s="38">
        <v>44119</v>
      </c>
      <c r="Z724" s="38">
        <v>44118</v>
      </c>
      <c r="AA724" s="38">
        <v>0</v>
      </c>
      <c r="AB724" s="38">
        <v>44477</v>
      </c>
      <c r="AC724" s="38">
        <v>0</v>
      </c>
      <c r="AD724" s="38">
        <v>44477</v>
      </c>
      <c r="AE724" s="20">
        <v>4</v>
      </c>
      <c r="AF724" s="20">
        <v>4</v>
      </c>
      <c r="AG724" s="9" t="s">
        <v>4716</v>
      </c>
      <c r="AH724" s="9" t="s">
        <v>4717</v>
      </c>
      <c r="AI724" s="10" t="s">
        <v>4718</v>
      </c>
      <c r="AJ724" s="46">
        <v>6010100</v>
      </c>
      <c r="AK724" s="47">
        <v>558283264.60000002</v>
      </c>
      <c r="AL724" s="47">
        <v>0</v>
      </c>
      <c r="AM724" s="47">
        <v>558283264.60000002</v>
      </c>
      <c r="AN724" s="47">
        <v>558283265</v>
      </c>
      <c r="AO724" s="10" t="s">
        <v>3122</v>
      </c>
      <c r="AP724" s="10" t="s">
        <v>804</v>
      </c>
      <c r="AQ724" t="e">
        <f>VLOOKUP(TCoordinacion[[#This Row],[ID SISTEMA DE INFORMACION]],[1]!ProyectosSGMO[[#All],[IDPROYECTO]:[DEPARTAMENTO]],3,FALSE)</f>
        <v>#REF!</v>
      </c>
      <c r="AR724" t="e">
        <f>VLOOKUP(TCoordinacion[[#This Row],[ID SISTEMA DE INFORMACION]],[1]!ProyectosSGMO[[#All],[IDPROYECTO]:[DEPARTAMENTO]],4,FALSE)</f>
        <v>#REF!</v>
      </c>
      <c r="AS724">
        <v>5823</v>
      </c>
    </row>
    <row r="725" spans="1:45" ht="54" hidden="1" customHeight="1" x14ac:dyDescent="0.3">
      <c r="A725" s="63">
        <v>6029</v>
      </c>
      <c r="B725" s="5" t="s">
        <v>4719</v>
      </c>
      <c r="C725" s="5">
        <v>8</v>
      </c>
      <c r="D725" s="6" t="s">
        <v>1511</v>
      </c>
      <c r="E725" s="7" t="s">
        <v>4679</v>
      </c>
      <c r="F725" s="8" t="s">
        <v>4720</v>
      </c>
      <c r="G725" s="9" t="s">
        <v>65</v>
      </c>
      <c r="H725" s="9" t="s">
        <v>65</v>
      </c>
      <c r="I725" s="10">
        <v>315</v>
      </c>
      <c r="J725" s="11" t="s">
        <v>1701</v>
      </c>
      <c r="K725" s="30" t="s">
        <v>1693</v>
      </c>
      <c r="L725" s="31">
        <v>43577</v>
      </c>
      <c r="M725" s="31">
        <v>44053</v>
      </c>
      <c r="N725" s="32"/>
      <c r="O725" s="32"/>
      <c r="P725" s="20" t="s">
        <v>67</v>
      </c>
      <c r="Q725" s="33">
        <v>1</v>
      </c>
      <c r="R725" s="33">
        <v>1</v>
      </c>
      <c r="S725" s="33">
        <v>1</v>
      </c>
      <c r="T725" s="38"/>
      <c r="U725" s="38"/>
      <c r="V725" s="38">
        <v>0</v>
      </c>
      <c r="W725" s="38">
        <v>44561</v>
      </c>
      <c r="X725" s="38" t="s">
        <v>68</v>
      </c>
      <c r="Y725" s="38">
        <v>0</v>
      </c>
      <c r="Z725" s="38">
        <v>44133</v>
      </c>
      <c r="AA725" s="38">
        <v>0</v>
      </c>
      <c r="AB725" s="38">
        <v>44133</v>
      </c>
      <c r="AC725" s="38">
        <v>44418</v>
      </c>
      <c r="AD725" s="38">
        <v>44418</v>
      </c>
      <c r="AE725" s="20">
        <v>6</v>
      </c>
      <c r="AF725" s="20">
        <v>6</v>
      </c>
      <c r="AG725" s="9" t="s">
        <v>4721</v>
      </c>
      <c r="AH725" s="9" t="s">
        <v>4722</v>
      </c>
      <c r="AI725" s="10" t="s">
        <v>4723</v>
      </c>
      <c r="AJ725" s="46" t="s">
        <v>4676</v>
      </c>
      <c r="AK725" s="47">
        <v>1059072034</v>
      </c>
      <c r="AL725" s="47">
        <v>0</v>
      </c>
      <c r="AM725" s="47">
        <v>1059072034</v>
      </c>
      <c r="AN725" s="72">
        <v>1059322034</v>
      </c>
      <c r="AO725" s="10" t="s">
        <v>3122</v>
      </c>
      <c r="AP725" s="10" t="s">
        <v>804</v>
      </c>
      <c r="AQ725" t="e">
        <f>VLOOKUP(TCoordinacion[[#This Row],[ID SISTEMA DE INFORMACION]],[1]!ProyectosSGMO[[#All],[IDPROYECTO]:[DEPARTAMENTO]],3,FALSE)</f>
        <v>#REF!</v>
      </c>
      <c r="AR725" t="e">
        <f>VLOOKUP(TCoordinacion[[#This Row],[ID SISTEMA DE INFORMACION]],[1]!ProyectosSGMO[[#All],[IDPROYECTO]:[DEPARTAMENTO]],4,FALSE)</f>
        <v>#REF!</v>
      </c>
      <c r="AS725">
        <v>6029</v>
      </c>
    </row>
    <row r="726" spans="1:45" ht="54" hidden="1" customHeight="1" x14ac:dyDescent="0.3">
      <c r="A726" s="63">
        <v>10252</v>
      </c>
      <c r="B726" s="5" t="s">
        <v>4724</v>
      </c>
      <c r="C726" s="5">
        <v>8</v>
      </c>
      <c r="D726" s="6" t="s">
        <v>1511</v>
      </c>
      <c r="E726" s="7" t="s">
        <v>4670</v>
      </c>
      <c r="F726" s="8" t="s">
        <v>4725</v>
      </c>
      <c r="G726" s="9" t="s">
        <v>51</v>
      </c>
      <c r="H726" s="20" t="s">
        <v>106</v>
      </c>
      <c r="I726" s="10">
        <v>319</v>
      </c>
      <c r="J726" s="11" t="s">
        <v>1718</v>
      </c>
      <c r="K726" s="30" t="s">
        <v>4726</v>
      </c>
      <c r="L726" s="31">
        <v>43635</v>
      </c>
      <c r="M726" s="31">
        <v>43697</v>
      </c>
      <c r="N726" s="32"/>
      <c r="O726" s="32"/>
      <c r="P726" s="20" t="s">
        <v>67</v>
      </c>
      <c r="Q726" s="33">
        <v>1</v>
      </c>
      <c r="R726" s="33">
        <v>1</v>
      </c>
      <c r="S726" s="33">
        <v>0</v>
      </c>
      <c r="T726" s="38"/>
      <c r="U726" s="38"/>
      <c r="V726" s="38">
        <v>0</v>
      </c>
      <c r="W726" s="38">
        <v>44196</v>
      </c>
      <c r="X726" s="38" t="s">
        <v>68</v>
      </c>
      <c r="Y726" s="38">
        <v>0</v>
      </c>
      <c r="Z726" s="38">
        <v>43760</v>
      </c>
      <c r="AA726" s="38">
        <v>0</v>
      </c>
      <c r="AB726" s="38">
        <v>44084</v>
      </c>
      <c r="AC726" s="38">
        <v>0</v>
      </c>
      <c r="AD726" s="38">
        <v>44084</v>
      </c>
      <c r="AE726" s="20">
        <v>7</v>
      </c>
      <c r="AF726" s="20">
        <v>7</v>
      </c>
      <c r="AG726" s="9" t="s">
        <v>4727</v>
      </c>
      <c r="AH726" s="9" t="s">
        <v>4728</v>
      </c>
      <c r="AI726" s="10" t="s">
        <v>4729</v>
      </c>
      <c r="AJ726" s="46" t="s">
        <v>4730</v>
      </c>
      <c r="AK726" s="47">
        <v>4796071775</v>
      </c>
      <c r="AL726" s="47">
        <v>0</v>
      </c>
      <c r="AM726" s="47">
        <v>4796071775</v>
      </c>
      <c r="AN726" s="72">
        <v>4796593807</v>
      </c>
      <c r="AO726" s="10" t="s">
        <v>1743</v>
      </c>
      <c r="AP726" s="10" t="s">
        <v>1743</v>
      </c>
      <c r="AQ726" t="e">
        <f>VLOOKUP(TCoordinacion[[#This Row],[ID SISTEMA DE INFORMACION]],[1]!ProyectosSGMO[[#All],[IDPROYECTO]:[DEPARTAMENTO]],3,FALSE)</f>
        <v>#REF!</v>
      </c>
      <c r="AR726" t="e">
        <f>VLOOKUP(TCoordinacion[[#This Row],[ID SISTEMA DE INFORMACION]],[1]!ProyectosSGMO[[#All],[IDPROYECTO]:[DEPARTAMENTO]],4,FALSE)</f>
        <v>#REF!</v>
      </c>
      <c r="AS726">
        <v>10252</v>
      </c>
    </row>
    <row r="727" spans="1:45" ht="54" hidden="1" customHeight="1" x14ac:dyDescent="0.3">
      <c r="A727" s="63">
        <v>9213</v>
      </c>
      <c r="B727" s="5" t="s">
        <v>4731</v>
      </c>
      <c r="C727" s="5">
        <v>8</v>
      </c>
      <c r="D727" s="6" t="s">
        <v>1511</v>
      </c>
      <c r="E727" s="7" t="s">
        <v>4670</v>
      </c>
      <c r="F727" s="8" t="s">
        <v>4725</v>
      </c>
      <c r="G727" s="9" t="s">
        <v>51</v>
      </c>
      <c r="H727" s="20" t="s">
        <v>106</v>
      </c>
      <c r="I727" s="10">
        <v>320</v>
      </c>
      <c r="J727" s="11" t="s">
        <v>1718</v>
      </c>
      <c r="K727" s="30" t="s">
        <v>4732</v>
      </c>
      <c r="L727" s="31">
        <v>43570</v>
      </c>
      <c r="M727" s="31">
        <v>43570</v>
      </c>
      <c r="N727" s="32"/>
      <c r="O727" s="32"/>
      <c r="P727" s="20" t="s">
        <v>67</v>
      </c>
      <c r="Q727" s="33">
        <v>1</v>
      </c>
      <c r="R727" s="33">
        <v>1</v>
      </c>
      <c r="S727" s="33">
        <v>0</v>
      </c>
      <c r="T727" s="38"/>
      <c r="U727" s="38"/>
      <c r="V727" s="38">
        <v>0</v>
      </c>
      <c r="W727" s="38">
        <v>44196</v>
      </c>
      <c r="X727" s="38" t="s">
        <v>68</v>
      </c>
      <c r="Y727" s="38">
        <v>0</v>
      </c>
      <c r="Z727" s="38">
        <v>43613</v>
      </c>
      <c r="AA727" s="38">
        <v>0</v>
      </c>
      <c r="AB727" s="38">
        <v>43683</v>
      </c>
      <c r="AC727" s="38">
        <v>0</v>
      </c>
      <c r="AD727" s="38">
        <v>43760</v>
      </c>
      <c r="AE727" s="20">
        <v>7</v>
      </c>
      <c r="AF727" s="20">
        <v>7</v>
      </c>
      <c r="AG727" s="9" t="s">
        <v>4673</v>
      </c>
      <c r="AH727" s="9" t="s">
        <v>4733</v>
      </c>
      <c r="AI727" s="10" t="s">
        <v>4734</v>
      </c>
      <c r="AJ727" s="46" t="s">
        <v>4735</v>
      </c>
      <c r="AK727" s="47">
        <v>4636542084</v>
      </c>
      <c r="AL727" s="47">
        <v>0</v>
      </c>
      <c r="AM727" s="47">
        <v>4636542084</v>
      </c>
      <c r="AN727" s="72"/>
      <c r="AO727" s="10" t="s">
        <v>1743</v>
      </c>
      <c r="AP727" s="10" t="s">
        <v>1743</v>
      </c>
      <c r="AQ727" t="e">
        <f>VLOOKUP(TCoordinacion[[#This Row],[ID SISTEMA DE INFORMACION]],[1]!ProyectosSGMO[[#All],[IDPROYECTO]:[DEPARTAMENTO]],3,FALSE)</f>
        <v>#REF!</v>
      </c>
      <c r="AR727" t="e">
        <f>VLOOKUP(TCoordinacion[[#This Row],[ID SISTEMA DE INFORMACION]],[1]!ProyectosSGMO[[#All],[IDPROYECTO]:[DEPARTAMENTO]],4,FALSE)</f>
        <v>#REF!</v>
      </c>
      <c r="AS727">
        <v>9213</v>
      </c>
    </row>
    <row r="728" spans="1:45" ht="54" hidden="1" customHeight="1" x14ac:dyDescent="0.3">
      <c r="A728" s="62">
        <v>3222</v>
      </c>
      <c r="B728" s="5" t="s">
        <v>4736</v>
      </c>
      <c r="C728" s="5">
        <v>8</v>
      </c>
      <c r="D728" s="6" t="s">
        <v>1511</v>
      </c>
      <c r="E728" s="7" t="s">
        <v>4670</v>
      </c>
      <c r="F728" s="8" t="s">
        <v>3960</v>
      </c>
      <c r="G728" s="9" t="s">
        <v>65</v>
      </c>
      <c r="H728" s="9" t="s">
        <v>65</v>
      </c>
      <c r="I728" s="10">
        <v>323</v>
      </c>
      <c r="J728" s="11" t="s">
        <v>107</v>
      </c>
      <c r="K728" s="30" t="s">
        <v>4737</v>
      </c>
      <c r="L728" s="31">
        <v>43993</v>
      </c>
      <c r="M728" s="31">
        <v>44053</v>
      </c>
      <c r="N728" s="32"/>
      <c r="O728" s="32"/>
      <c r="P728" s="20" t="s">
        <v>67</v>
      </c>
      <c r="Q728" s="33">
        <v>1</v>
      </c>
      <c r="R728" s="33">
        <v>1</v>
      </c>
      <c r="S728" s="33">
        <v>0</v>
      </c>
      <c r="T728" s="38"/>
      <c r="U728" s="38"/>
      <c r="V728" s="38">
        <v>0</v>
      </c>
      <c r="W728" s="38">
        <v>44561</v>
      </c>
      <c r="X728" s="38" t="s">
        <v>68</v>
      </c>
      <c r="Y728" s="38">
        <v>0</v>
      </c>
      <c r="Z728" s="38">
        <v>44162</v>
      </c>
      <c r="AA728" s="38">
        <v>0</v>
      </c>
      <c r="AB728" s="38">
        <v>44162</v>
      </c>
      <c r="AC728" s="38">
        <v>44557</v>
      </c>
      <c r="AD728" s="38">
        <v>44557</v>
      </c>
      <c r="AE728" s="20">
        <v>5</v>
      </c>
      <c r="AF728" s="20">
        <v>5</v>
      </c>
      <c r="AG728" s="9" t="s">
        <v>4738</v>
      </c>
      <c r="AH728" s="9" t="s">
        <v>4739</v>
      </c>
      <c r="AI728" s="10" t="s">
        <v>4740</v>
      </c>
      <c r="AJ728" s="46" t="s">
        <v>4741</v>
      </c>
      <c r="AK728" s="47">
        <v>1124870739</v>
      </c>
      <c r="AL728" s="47">
        <v>0</v>
      </c>
      <c r="AM728" s="47">
        <v>1124870739</v>
      </c>
      <c r="AN728" s="49">
        <v>1160714286</v>
      </c>
      <c r="AO728" s="10" t="s">
        <v>1150</v>
      </c>
      <c r="AP728" s="10" t="s">
        <v>804</v>
      </c>
      <c r="AQ728" t="e">
        <f>VLOOKUP(TCoordinacion[[#This Row],[ID SISTEMA DE INFORMACION]],[1]!ProyectosSGMO[[#All],[IDPROYECTO]:[DEPARTAMENTO]],3,FALSE)</f>
        <v>#REF!</v>
      </c>
      <c r="AR728" t="e">
        <f>VLOOKUP(TCoordinacion[[#This Row],[ID SISTEMA DE INFORMACION]],[1]!ProyectosSGMO[[#All],[IDPROYECTO]:[DEPARTAMENTO]],4,FALSE)</f>
        <v>#REF!</v>
      </c>
      <c r="AS728">
        <v>3222</v>
      </c>
    </row>
    <row r="729" spans="1:45" ht="54" hidden="1" customHeight="1" x14ac:dyDescent="0.3">
      <c r="A729" s="63">
        <v>5706</v>
      </c>
      <c r="B729" s="5" t="s">
        <v>4742</v>
      </c>
      <c r="C729" s="5">
        <v>8</v>
      </c>
      <c r="D729" s="6" t="s">
        <v>1511</v>
      </c>
      <c r="E729" s="7" t="s">
        <v>4670</v>
      </c>
      <c r="F729" s="8" t="s">
        <v>4725</v>
      </c>
      <c r="G729" s="9" t="s">
        <v>65</v>
      </c>
      <c r="H729" s="9" t="s">
        <v>65</v>
      </c>
      <c r="I729" s="10">
        <v>324</v>
      </c>
      <c r="J729" s="11" t="s">
        <v>1701</v>
      </c>
      <c r="K729" s="30" t="s">
        <v>1693</v>
      </c>
      <c r="L729" s="31">
        <v>43626</v>
      </c>
      <c r="M729" s="31">
        <v>44014</v>
      </c>
      <c r="N729" s="32"/>
      <c r="O729" s="32"/>
      <c r="P729" s="20" t="s">
        <v>67</v>
      </c>
      <c r="Q729" s="33">
        <v>1</v>
      </c>
      <c r="R729" s="33">
        <v>1</v>
      </c>
      <c r="S729" s="33">
        <v>0</v>
      </c>
      <c r="T729" s="38"/>
      <c r="U729" s="38"/>
      <c r="V729" s="38">
        <v>0</v>
      </c>
      <c r="W729" s="38">
        <v>44196</v>
      </c>
      <c r="X729" s="38" t="s">
        <v>68</v>
      </c>
      <c r="Y729" s="38">
        <v>0</v>
      </c>
      <c r="Z729" s="38">
        <v>44105</v>
      </c>
      <c r="AA729" s="38">
        <v>0</v>
      </c>
      <c r="AB729" s="38">
        <v>44260</v>
      </c>
      <c r="AC729" s="38">
        <v>0</v>
      </c>
      <c r="AD729" s="38">
        <v>44260</v>
      </c>
      <c r="AE729" s="20">
        <v>4</v>
      </c>
      <c r="AF729" s="20">
        <v>4</v>
      </c>
      <c r="AG729" s="9" t="s">
        <v>4743</v>
      </c>
      <c r="AH729" s="9" t="s">
        <v>4744</v>
      </c>
      <c r="AI729" s="10" t="s">
        <v>4745</v>
      </c>
      <c r="AJ729" s="46" t="s">
        <v>4735</v>
      </c>
      <c r="AK729" s="47">
        <v>847457627</v>
      </c>
      <c r="AL729" s="47">
        <v>0</v>
      </c>
      <c r="AM729" s="47">
        <v>847457627</v>
      </c>
      <c r="AN729" s="47">
        <v>847457627</v>
      </c>
      <c r="AO729" s="10" t="s">
        <v>2236</v>
      </c>
      <c r="AP729" s="10" t="s">
        <v>804</v>
      </c>
      <c r="AQ729" t="e">
        <f>VLOOKUP(TCoordinacion[[#This Row],[ID SISTEMA DE INFORMACION]],[1]!ProyectosSGMO[[#All],[IDPROYECTO]:[DEPARTAMENTO]],3,FALSE)</f>
        <v>#REF!</v>
      </c>
      <c r="AR729" t="e">
        <f>VLOOKUP(TCoordinacion[[#This Row],[ID SISTEMA DE INFORMACION]],[1]!ProyectosSGMO[[#All],[IDPROYECTO]:[DEPARTAMENTO]],4,FALSE)</f>
        <v>#REF!</v>
      </c>
      <c r="AS729">
        <v>5706</v>
      </c>
    </row>
    <row r="730" spans="1:45" ht="54" hidden="1" customHeight="1" x14ac:dyDescent="0.3">
      <c r="A730" s="63">
        <v>5938</v>
      </c>
      <c r="B730" s="5" t="s">
        <v>4746</v>
      </c>
      <c r="C730" s="5">
        <v>8</v>
      </c>
      <c r="D730" s="6" t="s">
        <v>1511</v>
      </c>
      <c r="E730" s="7" t="s">
        <v>4670</v>
      </c>
      <c r="F730" s="8" t="s">
        <v>4747</v>
      </c>
      <c r="G730" s="9" t="s">
        <v>65</v>
      </c>
      <c r="H730" s="9" t="s">
        <v>65</v>
      </c>
      <c r="I730" s="10">
        <v>325</v>
      </c>
      <c r="J730" s="11" t="s">
        <v>1701</v>
      </c>
      <c r="K730" s="30" t="s">
        <v>2009</v>
      </c>
      <c r="L730" s="31">
        <v>43847</v>
      </c>
      <c r="M730" s="31">
        <v>44109</v>
      </c>
      <c r="N730" s="32"/>
      <c r="O730" s="32"/>
      <c r="P730" s="20" t="s">
        <v>67</v>
      </c>
      <c r="Q730" s="33">
        <v>1</v>
      </c>
      <c r="R730" s="33">
        <v>1</v>
      </c>
      <c r="S730" s="33">
        <v>0</v>
      </c>
      <c r="T730" s="38"/>
      <c r="U730" s="38"/>
      <c r="V730" s="38">
        <v>0</v>
      </c>
      <c r="W730" s="38">
        <v>44561</v>
      </c>
      <c r="X730" s="38" t="s">
        <v>68</v>
      </c>
      <c r="Y730" s="38">
        <v>44158</v>
      </c>
      <c r="Z730" s="38">
        <v>44158</v>
      </c>
      <c r="AA730" s="38">
        <v>44236</v>
      </c>
      <c r="AB730" s="38">
        <v>44236</v>
      </c>
      <c r="AC730" s="38">
        <v>44446</v>
      </c>
      <c r="AD730" s="38">
        <v>44446</v>
      </c>
      <c r="AE730" s="20">
        <v>6</v>
      </c>
      <c r="AF730" s="20">
        <v>6</v>
      </c>
      <c r="AG730" s="9" t="s">
        <v>4748</v>
      </c>
      <c r="AH730" s="9" t="s">
        <v>4749</v>
      </c>
      <c r="AI730" s="10" t="s">
        <v>4750</v>
      </c>
      <c r="AJ730" s="46">
        <v>0</v>
      </c>
      <c r="AK730" s="47">
        <v>1432203390</v>
      </c>
      <c r="AL730" s="47">
        <v>0</v>
      </c>
      <c r="AM730" s="47">
        <v>1432203390</v>
      </c>
      <c r="AN730" s="73">
        <v>1432203390</v>
      </c>
      <c r="AO730" s="10" t="s">
        <v>648</v>
      </c>
      <c r="AP730" s="10" t="s">
        <v>1521</v>
      </c>
      <c r="AQ730" t="e">
        <f>VLOOKUP(TCoordinacion[[#This Row],[ID SISTEMA DE INFORMACION]],[1]!ProyectosSGMO[[#All],[IDPROYECTO]:[DEPARTAMENTO]],3,FALSE)</f>
        <v>#REF!</v>
      </c>
      <c r="AR730" t="e">
        <f>VLOOKUP(TCoordinacion[[#This Row],[ID SISTEMA DE INFORMACION]],[1]!ProyectosSGMO[[#All],[IDPROYECTO]:[DEPARTAMENTO]],4,FALSE)</f>
        <v>#REF!</v>
      </c>
      <c r="AS730">
        <v>5938</v>
      </c>
    </row>
    <row r="731" spans="1:45" ht="54" hidden="1" customHeight="1" x14ac:dyDescent="0.3">
      <c r="A731" s="63">
        <v>7434</v>
      </c>
      <c r="B731" s="5" t="s">
        <v>4751</v>
      </c>
      <c r="C731" s="5">
        <v>8</v>
      </c>
      <c r="D731" s="6" t="s">
        <v>1511</v>
      </c>
      <c r="E731" s="7" t="s">
        <v>4670</v>
      </c>
      <c r="F731" s="8" t="s">
        <v>4671</v>
      </c>
      <c r="G731" s="9" t="s">
        <v>65</v>
      </c>
      <c r="H731" s="9" t="s">
        <v>65</v>
      </c>
      <c r="I731" s="10">
        <v>326</v>
      </c>
      <c r="J731" s="11" t="s">
        <v>1701</v>
      </c>
      <c r="K731" s="30" t="s">
        <v>1693</v>
      </c>
      <c r="L731" s="31">
        <v>43577</v>
      </c>
      <c r="M731" s="31">
        <v>44096</v>
      </c>
      <c r="N731" s="32"/>
      <c r="O731" s="32"/>
      <c r="P731" s="20" t="s">
        <v>67</v>
      </c>
      <c r="Q731" s="33">
        <v>1</v>
      </c>
      <c r="R731" s="33">
        <v>1</v>
      </c>
      <c r="S731" s="33">
        <v>0</v>
      </c>
      <c r="T731" s="38"/>
      <c r="U731" s="38"/>
      <c r="V731" s="38">
        <v>0</v>
      </c>
      <c r="W731" s="38">
        <v>44561</v>
      </c>
      <c r="X731" s="38" t="s">
        <v>68</v>
      </c>
      <c r="Y731" s="38">
        <v>0</v>
      </c>
      <c r="Z731" s="38">
        <v>44110</v>
      </c>
      <c r="AA731" s="38">
        <v>0</v>
      </c>
      <c r="AB731" s="38">
        <v>44558</v>
      </c>
      <c r="AC731" s="38">
        <v>44378</v>
      </c>
      <c r="AD731" s="38">
        <v>44378</v>
      </c>
      <c r="AE731" s="20">
        <v>5</v>
      </c>
      <c r="AF731" s="20">
        <v>5</v>
      </c>
      <c r="AG731" s="9" t="s">
        <v>4752</v>
      </c>
      <c r="AH731" s="9" t="s">
        <v>4753</v>
      </c>
      <c r="AI731" s="10" t="s">
        <v>4723</v>
      </c>
      <c r="AJ731" s="46" t="s">
        <v>4676</v>
      </c>
      <c r="AK731" s="47">
        <v>1015660997</v>
      </c>
      <c r="AL731" s="47">
        <v>0</v>
      </c>
      <c r="AM731" s="47">
        <v>1015660997</v>
      </c>
      <c r="AN731" s="49">
        <v>1016949153</v>
      </c>
      <c r="AO731" s="10" t="s">
        <v>648</v>
      </c>
      <c r="AP731" s="10" t="s">
        <v>1521</v>
      </c>
      <c r="AQ731" t="e">
        <f>VLOOKUP(TCoordinacion[[#This Row],[ID SISTEMA DE INFORMACION]],[1]!ProyectosSGMO[[#All],[IDPROYECTO]:[DEPARTAMENTO]],3,FALSE)</f>
        <v>#REF!</v>
      </c>
      <c r="AR731" t="e">
        <f>VLOOKUP(TCoordinacion[[#This Row],[ID SISTEMA DE INFORMACION]],[1]!ProyectosSGMO[[#All],[IDPROYECTO]:[DEPARTAMENTO]],4,FALSE)</f>
        <v>#REF!</v>
      </c>
      <c r="AS731">
        <v>7434</v>
      </c>
    </row>
    <row r="732" spans="1:45" ht="54" hidden="1" customHeight="1" x14ac:dyDescent="0.3">
      <c r="A732" s="62">
        <v>7328</v>
      </c>
      <c r="B732" s="5" t="s">
        <v>4754</v>
      </c>
      <c r="C732" s="5">
        <v>8</v>
      </c>
      <c r="D732" s="6" t="s">
        <v>1511</v>
      </c>
      <c r="E732" s="7" t="s">
        <v>4670</v>
      </c>
      <c r="F732" s="8" t="s">
        <v>3702</v>
      </c>
      <c r="G732" s="9" t="s">
        <v>65</v>
      </c>
      <c r="H732" s="9" t="s">
        <v>65</v>
      </c>
      <c r="I732" s="10">
        <v>327</v>
      </c>
      <c r="J732" s="11" t="s">
        <v>1701</v>
      </c>
      <c r="K732" s="30" t="s">
        <v>1693</v>
      </c>
      <c r="L732" s="31">
        <v>43584</v>
      </c>
      <c r="M732" s="31">
        <v>44018</v>
      </c>
      <c r="N732" s="32"/>
      <c r="O732" s="32"/>
      <c r="P732" s="20" t="s">
        <v>67</v>
      </c>
      <c r="Q732" s="33">
        <v>1</v>
      </c>
      <c r="R732" s="33">
        <v>1</v>
      </c>
      <c r="S732" s="33">
        <v>0</v>
      </c>
      <c r="T732" s="38"/>
      <c r="U732" s="38"/>
      <c r="V732" s="38">
        <v>0</v>
      </c>
      <c r="W732" s="38">
        <v>44196</v>
      </c>
      <c r="X732" s="38" t="s">
        <v>68</v>
      </c>
      <c r="Y732" s="38">
        <v>0</v>
      </c>
      <c r="Z732" s="38">
        <v>44106</v>
      </c>
      <c r="AA732" s="38">
        <v>0</v>
      </c>
      <c r="AB732" s="38">
        <v>44162</v>
      </c>
      <c r="AC732" s="38">
        <v>44631</v>
      </c>
      <c r="AD732" s="38">
        <v>44631</v>
      </c>
      <c r="AE732" s="20">
        <v>4</v>
      </c>
      <c r="AF732" s="20">
        <v>4</v>
      </c>
      <c r="AG732" s="9" t="s">
        <v>4755</v>
      </c>
      <c r="AH732" s="9" t="s">
        <v>4756</v>
      </c>
      <c r="AI732" s="10" t="s">
        <v>4757</v>
      </c>
      <c r="AJ732" s="46">
        <v>0</v>
      </c>
      <c r="AK732" s="47">
        <v>932203390</v>
      </c>
      <c r="AL732" s="47">
        <v>0</v>
      </c>
      <c r="AM732" s="47">
        <v>932203390</v>
      </c>
      <c r="AN732" s="73">
        <v>932203390</v>
      </c>
      <c r="AO732" s="10" t="s">
        <v>648</v>
      </c>
      <c r="AP732" s="10" t="s">
        <v>1521</v>
      </c>
      <c r="AQ732" t="e">
        <f>VLOOKUP(TCoordinacion[[#This Row],[ID SISTEMA DE INFORMACION]],[1]!ProyectosSGMO[[#All],[IDPROYECTO]:[DEPARTAMENTO]],3,FALSE)</f>
        <v>#REF!</v>
      </c>
      <c r="AR732" t="e">
        <f>VLOOKUP(TCoordinacion[[#This Row],[ID SISTEMA DE INFORMACION]],[1]!ProyectosSGMO[[#All],[IDPROYECTO]:[DEPARTAMENTO]],4,FALSE)</f>
        <v>#REF!</v>
      </c>
      <c r="AS732">
        <v>7328</v>
      </c>
    </row>
    <row r="733" spans="1:45" ht="54" hidden="1" customHeight="1" x14ac:dyDescent="0.3">
      <c r="A733" s="62">
        <v>3139</v>
      </c>
      <c r="B733" s="5" t="s">
        <v>4758</v>
      </c>
      <c r="C733" s="5">
        <v>8</v>
      </c>
      <c r="D733" s="6" t="s">
        <v>1511</v>
      </c>
      <c r="E733" s="7" t="s">
        <v>4670</v>
      </c>
      <c r="F733" s="8" t="s">
        <v>4759</v>
      </c>
      <c r="G733" s="9" t="s">
        <v>65</v>
      </c>
      <c r="H733" s="9" t="s">
        <v>65</v>
      </c>
      <c r="I733" s="10">
        <v>332</v>
      </c>
      <c r="J733" s="11" t="s">
        <v>107</v>
      </c>
      <c r="K733" s="30" t="s">
        <v>4760</v>
      </c>
      <c r="L733" s="31">
        <v>43626</v>
      </c>
      <c r="M733" s="31">
        <v>43871</v>
      </c>
      <c r="N733" s="32"/>
      <c r="O733" s="32"/>
      <c r="P733" s="20" t="s">
        <v>67</v>
      </c>
      <c r="Q733" s="33">
        <v>0.95099999999999996</v>
      </c>
      <c r="R733" s="33">
        <v>0.46039999999999998</v>
      </c>
      <c r="S733" s="33">
        <v>-0.49059999999999998</v>
      </c>
      <c r="T733" s="38"/>
      <c r="U733" s="38"/>
      <c r="V733" s="38">
        <v>44413</v>
      </c>
      <c r="W733" s="38">
        <v>44742</v>
      </c>
      <c r="X733" s="38" t="s">
        <v>68</v>
      </c>
      <c r="Y733" s="38">
        <v>44378</v>
      </c>
      <c r="Z733" s="38">
        <v>44391</v>
      </c>
      <c r="AA733" s="38">
        <v>0</v>
      </c>
      <c r="AB733" s="38">
        <v>0</v>
      </c>
      <c r="AC733" s="38">
        <v>0</v>
      </c>
      <c r="AD733" s="38">
        <v>0</v>
      </c>
      <c r="AE733" s="20">
        <v>2</v>
      </c>
      <c r="AF733" s="20">
        <v>2</v>
      </c>
      <c r="AG733" s="9" t="s">
        <v>4761</v>
      </c>
      <c r="AH733" s="9" t="s">
        <v>4762</v>
      </c>
      <c r="AI733" s="10" t="s">
        <v>4763</v>
      </c>
      <c r="AJ733" s="46" t="s">
        <v>4764</v>
      </c>
      <c r="AK733" s="47">
        <v>892857143</v>
      </c>
      <c r="AL733" s="47">
        <v>0</v>
      </c>
      <c r="AM733" s="47">
        <v>892857143</v>
      </c>
      <c r="AN733" s="73">
        <v>892857143</v>
      </c>
      <c r="AO733" s="10" t="s">
        <v>648</v>
      </c>
      <c r="AP733" s="10" t="s">
        <v>1521</v>
      </c>
      <c r="AQ733" t="e">
        <f>VLOOKUP(TCoordinacion[[#This Row],[ID SISTEMA DE INFORMACION]],[1]!ProyectosSGMO[[#All],[IDPROYECTO]:[DEPARTAMENTO]],3,FALSE)</f>
        <v>#REF!</v>
      </c>
      <c r="AR733" t="e">
        <f>VLOOKUP(TCoordinacion[[#This Row],[ID SISTEMA DE INFORMACION]],[1]!ProyectosSGMO[[#All],[IDPROYECTO]:[DEPARTAMENTO]],4,FALSE)</f>
        <v>#REF!</v>
      </c>
      <c r="AS733">
        <v>3139</v>
      </c>
    </row>
    <row r="734" spans="1:45" ht="54" hidden="1" customHeight="1" x14ac:dyDescent="0.3">
      <c r="A734" s="62">
        <v>8535</v>
      </c>
      <c r="B734" s="5" t="s">
        <v>4765</v>
      </c>
      <c r="C734" s="5">
        <v>8</v>
      </c>
      <c r="D734" s="6" t="s">
        <v>1511</v>
      </c>
      <c r="E734" s="7" t="s">
        <v>4679</v>
      </c>
      <c r="F734" s="8" t="s">
        <v>4766</v>
      </c>
      <c r="G734" s="9" t="s">
        <v>51</v>
      </c>
      <c r="H734" s="20" t="s">
        <v>106</v>
      </c>
      <c r="I734" s="10">
        <v>336</v>
      </c>
      <c r="J734" s="11" t="s">
        <v>1718</v>
      </c>
      <c r="K734" s="30" t="s">
        <v>4767</v>
      </c>
      <c r="L734" s="31">
        <v>43608</v>
      </c>
      <c r="M734" s="31">
        <v>43620</v>
      </c>
      <c r="N734" s="32"/>
      <c r="O734" s="32"/>
      <c r="P734" s="20" t="s">
        <v>67</v>
      </c>
      <c r="Q734" s="33">
        <v>1</v>
      </c>
      <c r="R734" s="33">
        <v>1</v>
      </c>
      <c r="S734" s="33">
        <v>0</v>
      </c>
      <c r="T734" s="38"/>
      <c r="U734" s="38"/>
      <c r="V734" s="38">
        <v>0</v>
      </c>
      <c r="W734" s="38">
        <v>44196</v>
      </c>
      <c r="X734" s="38" t="s">
        <v>68</v>
      </c>
      <c r="Y734" s="38">
        <v>0</v>
      </c>
      <c r="Z734" s="38">
        <v>43677</v>
      </c>
      <c r="AA734" s="38">
        <v>0</v>
      </c>
      <c r="AB734" s="38">
        <v>43720</v>
      </c>
      <c r="AC734" s="38">
        <v>0</v>
      </c>
      <c r="AD734" s="38">
        <v>43802</v>
      </c>
      <c r="AE734" s="20">
        <v>6</v>
      </c>
      <c r="AF734" s="20">
        <v>6</v>
      </c>
      <c r="AG734" s="9" t="s">
        <v>4673</v>
      </c>
      <c r="AH734" s="9" t="s">
        <v>4768</v>
      </c>
      <c r="AI734" s="10" t="s">
        <v>4769</v>
      </c>
      <c r="AJ734" s="46">
        <v>0</v>
      </c>
      <c r="AK734" s="47">
        <v>2095727680</v>
      </c>
      <c r="AL734" s="47">
        <v>0</v>
      </c>
      <c r="AM734" s="47">
        <v>2095727680</v>
      </c>
      <c r="AN734" s="47"/>
      <c r="AO734" s="10" t="s">
        <v>1743</v>
      </c>
      <c r="AP734" s="10" t="s">
        <v>1743</v>
      </c>
      <c r="AQ734" t="e">
        <f>VLOOKUP(TCoordinacion[[#This Row],[ID SISTEMA DE INFORMACION]],[1]!ProyectosSGMO[[#All],[IDPROYECTO]:[DEPARTAMENTO]],3,FALSE)</f>
        <v>#REF!</v>
      </c>
      <c r="AR734" t="e">
        <f>VLOOKUP(TCoordinacion[[#This Row],[ID SISTEMA DE INFORMACION]],[1]!ProyectosSGMO[[#All],[IDPROYECTO]:[DEPARTAMENTO]],4,FALSE)</f>
        <v>#REF!</v>
      </c>
      <c r="AS734">
        <v>8535</v>
      </c>
    </row>
    <row r="735" spans="1:45" ht="54" hidden="1" customHeight="1" x14ac:dyDescent="0.3">
      <c r="A735" s="62">
        <v>8107</v>
      </c>
      <c r="B735" s="5" t="s">
        <v>4770</v>
      </c>
      <c r="C735" s="5">
        <v>8</v>
      </c>
      <c r="D735" s="6" t="s">
        <v>1511</v>
      </c>
      <c r="E735" s="7" t="s">
        <v>4679</v>
      </c>
      <c r="F735" s="8" t="s">
        <v>4771</v>
      </c>
      <c r="G735" s="9" t="s">
        <v>51</v>
      </c>
      <c r="H735" s="20" t="s">
        <v>1754</v>
      </c>
      <c r="I735" s="10">
        <v>337</v>
      </c>
      <c r="J735" s="11" t="s">
        <v>1718</v>
      </c>
      <c r="K735" s="30" t="s">
        <v>4772</v>
      </c>
      <c r="L735" s="31">
        <v>43584</v>
      </c>
      <c r="M735" s="31">
        <v>43587</v>
      </c>
      <c r="N735" s="32"/>
      <c r="O735" s="32"/>
      <c r="P735" s="20" t="s">
        <v>67</v>
      </c>
      <c r="Q735" s="33">
        <v>1</v>
      </c>
      <c r="R735" s="33">
        <v>1</v>
      </c>
      <c r="S735" s="33">
        <v>0</v>
      </c>
      <c r="T735" s="38"/>
      <c r="U735" s="38"/>
      <c r="V735" s="38">
        <v>0</v>
      </c>
      <c r="W735" s="38">
        <v>44196</v>
      </c>
      <c r="X735" s="38" t="s">
        <v>68</v>
      </c>
      <c r="Y735" s="38">
        <v>0</v>
      </c>
      <c r="Z735" s="38">
        <v>43613</v>
      </c>
      <c r="AA735" s="38">
        <v>0</v>
      </c>
      <c r="AB735" s="38">
        <v>43782</v>
      </c>
      <c r="AC735" s="38">
        <v>44081</v>
      </c>
      <c r="AD735" s="38">
        <v>44081</v>
      </c>
      <c r="AE735" s="20">
        <v>5</v>
      </c>
      <c r="AF735" s="20">
        <v>6.5</v>
      </c>
      <c r="AG735" s="9" t="s">
        <v>4773</v>
      </c>
      <c r="AH735" s="9" t="s">
        <v>4774</v>
      </c>
      <c r="AI735" s="10" t="s">
        <v>4775</v>
      </c>
      <c r="AJ735" s="46" t="s">
        <v>4776</v>
      </c>
      <c r="AK735" s="47">
        <v>1495255000</v>
      </c>
      <c r="AL735" s="47">
        <v>0</v>
      </c>
      <c r="AM735" s="47">
        <v>1495255000</v>
      </c>
      <c r="AN735" s="48">
        <v>1495327102</v>
      </c>
      <c r="AO735" s="10" t="s">
        <v>1743</v>
      </c>
      <c r="AP735" s="10" t="s">
        <v>1743</v>
      </c>
      <c r="AQ735" t="e">
        <f>VLOOKUP(TCoordinacion[[#This Row],[ID SISTEMA DE INFORMACION]],[1]!ProyectosSGMO[[#All],[IDPROYECTO]:[DEPARTAMENTO]],3,FALSE)</f>
        <v>#REF!</v>
      </c>
      <c r="AR735" t="e">
        <f>VLOOKUP(TCoordinacion[[#This Row],[ID SISTEMA DE INFORMACION]],[1]!ProyectosSGMO[[#All],[IDPROYECTO]:[DEPARTAMENTO]],4,FALSE)</f>
        <v>#REF!</v>
      </c>
      <c r="AS735">
        <v>8107</v>
      </c>
    </row>
    <row r="736" spans="1:45" ht="54" hidden="1" customHeight="1" x14ac:dyDescent="0.3">
      <c r="A736" s="63">
        <v>8201</v>
      </c>
      <c r="B736" s="5" t="s">
        <v>4777</v>
      </c>
      <c r="C736" s="5">
        <v>8</v>
      </c>
      <c r="D736" s="6" t="s">
        <v>1511</v>
      </c>
      <c r="E736" s="7" t="s">
        <v>4670</v>
      </c>
      <c r="F736" s="8" t="s">
        <v>4778</v>
      </c>
      <c r="G736" s="9" t="s">
        <v>51</v>
      </c>
      <c r="H736" s="20" t="s">
        <v>106</v>
      </c>
      <c r="I736" s="10">
        <v>338</v>
      </c>
      <c r="J736" s="11" t="s">
        <v>1718</v>
      </c>
      <c r="K736" s="30" t="s">
        <v>4779</v>
      </c>
      <c r="L736" s="31">
        <v>43591</v>
      </c>
      <c r="M736" s="31">
        <v>43591</v>
      </c>
      <c r="N736" s="32"/>
      <c r="O736" s="32"/>
      <c r="P736" s="20" t="s">
        <v>67</v>
      </c>
      <c r="Q736" s="33">
        <v>1</v>
      </c>
      <c r="R736" s="33">
        <v>1</v>
      </c>
      <c r="S736" s="33">
        <v>0</v>
      </c>
      <c r="T736" s="38"/>
      <c r="U736" s="38"/>
      <c r="V736" s="38">
        <v>0</v>
      </c>
      <c r="W736" s="38">
        <v>0</v>
      </c>
      <c r="X736" s="38" t="s">
        <v>68</v>
      </c>
      <c r="Y736" s="38">
        <v>0</v>
      </c>
      <c r="Z736" s="38">
        <v>43686</v>
      </c>
      <c r="AA736" s="38">
        <v>0</v>
      </c>
      <c r="AB736" s="38">
        <v>43801</v>
      </c>
      <c r="AC736" s="38">
        <v>0</v>
      </c>
      <c r="AD736" s="38">
        <v>43801</v>
      </c>
      <c r="AE736" s="20">
        <v>3</v>
      </c>
      <c r="AF736" s="20">
        <v>4.5</v>
      </c>
      <c r="AG736" s="9" t="s">
        <v>4780</v>
      </c>
      <c r="AH736" s="9" t="s">
        <v>4781</v>
      </c>
      <c r="AI736" s="10" t="s">
        <v>4782</v>
      </c>
      <c r="AJ736" s="46">
        <v>0</v>
      </c>
      <c r="AK736" s="47">
        <v>1289774510</v>
      </c>
      <c r="AL736" s="47">
        <v>0</v>
      </c>
      <c r="AM736" s="47">
        <v>1289774510</v>
      </c>
      <c r="AN736" s="47"/>
      <c r="AO736" s="10" t="s">
        <v>1743</v>
      </c>
      <c r="AP736" s="10" t="s">
        <v>1743</v>
      </c>
      <c r="AQ736" t="e">
        <f>VLOOKUP(TCoordinacion[[#This Row],[ID SISTEMA DE INFORMACION]],[1]!ProyectosSGMO[[#All],[IDPROYECTO]:[DEPARTAMENTO]],3,FALSE)</f>
        <v>#REF!</v>
      </c>
      <c r="AR736" t="e">
        <f>VLOOKUP(TCoordinacion[[#This Row],[ID SISTEMA DE INFORMACION]],[1]!ProyectosSGMO[[#All],[IDPROYECTO]:[DEPARTAMENTO]],4,FALSE)</f>
        <v>#REF!</v>
      </c>
      <c r="AS736">
        <v>8201</v>
      </c>
    </row>
    <row r="737" spans="1:45" ht="54" hidden="1" customHeight="1" x14ac:dyDescent="0.3">
      <c r="A737" s="63">
        <v>9514</v>
      </c>
      <c r="B737" s="5" t="s">
        <v>4783</v>
      </c>
      <c r="C737" s="5">
        <v>8</v>
      </c>
      <c r="D737" s="6" t="s">
        <v>1511</v>
      </c>
      <c r="E737" s="7" t="s">
        <v>4670</v>
      </c>
      <c r="F737" s="8" t="s">
        <v>4778</v>
      </c>
      <c r="G737" s="9" t="s">
        <v>51</v>
      </c>
      <c r="H737" s="20" t="s">
        <v>1754</v>
      </c>
      <c r="I737" s="10">
        <v>339</v>
      </c>
      <c r="J737" s="11" t="s">
        <v>1718</v>
      </c>
      <c r="K737" s="30" t="s">
        <v>4784</v>
      </c>
      <c r="L737" s="31">
        <v>43584</v>
      </c>
      <c r="M737" s="31">
        <v>43633</v>
      </c>
      <c r="N737" s="32"/>
      <c r="O737" s="32"/>
      <c r="P737" s="20" t="s">
        <v>67</v>
      </c>
      <c r="Q737" s="33">
        <v>1</v>
      </c>
      <c r="R737" s="33">
        <v>1</v>
      </c>
      <c r="S737" s="33">
        <v>0</v>
      </c>
      <c r="T737" s="38"/>
      <c r="U737" s="38"/>
      <c r="V737" s="38">
        <v>0</v>
      </c>
      <c r="W737" s="38">
        <v>44196</v>
      </c>
      <c r="X737" s="38" t="s">
        <v>68</v>
      </c>
      <c r="Y737" s="38">
        <v>0</v>
      </c>
      <c r="Z737" s="38">
        <v>43776</v>
      </c>
      <c r="AA737" s="38">
        <v>0</v>
      </c>
      <c r="AB737" s="38">
        <v>43776</v>
      </c>
      <c r="AC737" s="38">
        <v>44047</v>
      </c>
      <c r="AD737" s="38">
        <v>44047</v>
      </c>
      <c r="AE737" s="20">
        <v>4</v>
      </c>
      <c r="AF737" s="20">
        <v>5.5</v>
      </c>
      <c r="AG737" s="9" t="s">
        <v>4785</v>
      </c>
      <c r="AH737" s="9" t="s">
        <v>4786</v>
      </c>
      <c r="AI737" s="10" t="s">
        <v>4787</v>
      </c>
      <c r="AJ737" s="46" t="s">
        <v>4788</v>
      </c>
      <c r="AK737" s="47">
        <v>1430394867</v>
      </c>
      <c r="AL737" s="47">
        <v>0</v>
      </c>
      <c r="AM737" s="47">
        <v>1430394867</v>
      </c>
      <c r="AN737" s="72"/>
      <c r="AO737" s="10" t="s">
        <v>1743</v>
      </c>
      <c r="AP737" s="10" t="s">
        <v>1743</v>
      </c>
      <c r="AQ737" t="e">
        <f>VLOOKUP(TCoordinacion[[#This Row],[ID SISTEMA DE INFORMACION]],[1]!ProyectosSGMO[[#All],[IDPROYECTO]:[DEPARTAMENTO]],3,FALSE)</f>
        <v>#REF!</v>
      </c>
      <c r="AR737" t="e">
        <f>VLOOKUP(TCoordinacion[[#This Row],[ID SISTEMA DE INFORMACION]],[1]!ProyectosSGMO[[#All],[IDPROYECTO]:[DEPARTAMENTO]],4,FALSE)</f>
        <v>#REF!</v>
      </c>
      <c r="AS737">
        <v>9514</v>
      </c>
    </row>
    <row r="738" spans="1:45" ht="54" hidden="1" customHeight="1" x14ac:dyDescent="0.3">
      <c r="A738" s="63">
        <v>8202</v>
      </c>
      <c r="B738" s="5" t="s">
        <v>4789</v>
      </c>
      <c r="C738" s="5">
        <v>8</v>
      </c>
      <c r="D738" s="6" t="s">
        <v>1511</v>
      </c>
      <c r="E738" s="7" t="s">
        <v>4670</v>
      </c>
      <c r="F738" s="8" t="s">
        <v>4778</v>
      </c>
      <c r="G738" s="9" t="s">
        <v>51</v>
      </c>
      <c r="H738" s="20" t="s">
        <v>106</v>
      </c>
      <c r="I738" s="10">
        <v>340</v>
      </c>
      <c r="J738" s="11" t="s">
        <v>1718</v>
      </c>
      <c r="K738" s="30" t="s">
        <v>4790</v>
      </c>
      <c r="L738" s="31">
        <v>43591</v>
      </c>
      <c r="M738" s="31">
        <v>43591</v>
      </c>
      <c r="N738" s="32"/>
      <c r="O738" s="32"/>
      <c r="P738" s="20" t="s">
        <v>67</v>
      </c>
      <c r="Q738" s="33">
        <v>1</v>
      </c>
      <c r="R738" s="33">
        <v>1</v>
      </c>
      <c r="S738" s="33">
        <v>0</v>
      </c>
      <c r="T738" s="38"/>
      <c r="U738" s="38"/>
      <c r="V738" s="38">
        <v>0</v>
      </c>
      <c r="W738" s="38">
        <v>44561</v>
      </c>
      <c r="X738" s="38" t="s">
        <v>68</v>
      </c>
      <c r="Y738" s="38">
        <v>0</v>
      </c>
      <c r="Z738" s="38">
        <v>43686</v>
      </c>
      <c r="AA738" s="38">
        <v>0</v>
      </c>
      <c r="AB738" s="38">
        <v>44180</v>
      </c>
      <c r="AC738" s="38">
        <v>0</v>
      </c>
      <c r="AD738" s="38">
        <v>44180</v>
      </c>
      <c r="AE738" s="20">
        <v>7</v>
      </c>
      <c r="AF738" s="20">
        <v>9.6</v>
      </c>
      <c r="AG738" s="9" t="s">
        <v>4791</v>
      </c>
      <c r="AH738" s="9" t="s">
        <v>4792</v>
      </c>
      <c r="AI738" s="10" t="s">
        <v>4793</v>
      </c>
      <c r="AJ738" s="46" t="s">
        <v>4794</v>
      </c>
      <c r="AK738" s="47">
        <v>5092482571</v>
      </c>
      <c r="AL738" s="47">
        <v>0</v>
      </c>
      <c r="AM738" s="47">
        <v>5092482571</v>
      </c>
      <c r="AN738" s="72"/>
      <c r="AO738" s="10" t="s">
        <v>1743</v>
      </c>
      <c r="AP738" s="10" t="s">
        <v>1743</v>
      </c>
      <c r="AQ738" t="e">
        <f>VLOOKUP(TCoordinacion[[#This Row],[ID SISTEMA DE INFORMACION]],[1]!ProyectosSGMO[[#All],[IDPROYECTO]:[DEPARTAMENTO]],3,FALSE)</f>
        <v>#REF!</v>
      </c>
      <c r="AR738" t="e">
        <f>VLOOKUP(TCoordinacion[[#This Row],[ID SISTEMA DE INFORMACION]],[1]!ProyectosSGMO[[#All],[IDPROYECTO]:[DEPARTAMENTO]],4,FALSE)</f>
        <v>#REF!</v>
      </c>
      <c r="AS738">
        <v>8202</v>
      </c>
    </row>
    <row r="739" spans="1:45" ht="54" hidden="1" customHeight="1" x14ac:dyDescent="0.3">
      <c r="A739" s="62">
        <v>8759</v>
      </c>
      <c r="B739" s="5" t="s">
        <v>4795</v>
      </c>
      <c r="C739" s="5">
        <v>8</v>
      </c>
      <c r="D739" s="6" t="s">
        <v>1511</v>
      </c>
      <c r="E739" s="7" t="s">
        <v>4679</v>
      </c>
      <c r="F739" s="8" t="s">
        <v>4796</v>
      </c>
      <c r="G739" s="9" t="s">
        <v>51</v>
      </c>
      <c r="H739" s="20" t="s">
        <v>106</v>
      </c>
      <c r="I739" s="10">
        <v>343</v>
      </c>
      <c r="J739" s="11" t="s">
        <v>1718</v>
      </c>
      <c r="K739" s="30" t="s">
        <v>4797</v>
      </c>
      <c r="L739" s="31">
        <v>43654</v>
      </c>
      <c r="M739" s="31">
        <v>43675</v>
      </c>
      <c r="N739" s="32"/>
      <c r="O739" s="32"/>
      <c r="P739" s="20" t="s">
        <v>67</v>
      </c>
      <c r="Q739" s="33">
        <v>1</v>
      </c>
      <c r="R739" s="33">
        <v>1</v>
      </c>
      <c r="S739" s="33">
        <v>0</v>
      </c>
      <c r="T739" s="38"/>
      <c r="U739" s="38"/>
      <c r="V739" s="38">
        <v>0</v>
      </c>
      <c r="W739" s="38">
        <v>44561</v>
      </c>
      <c r="X739" s="38" t="s">
        <v>68</v>
      </c>
      <c r="Y739" s="38">
        <v>0</v>
      </c>
      <c r="Z739" s="38">
        <v>43761</v>
      </c>
      <c r="AA739" s="38">
        <v>0</v>
      </c>
      <c r="AB739" s="38">
        <v>44028</v>
      </c>
      <c r="AC739" s="38">
        <v>44252</v>
      </c>
      <c r="AD739" s="38">
        <v>44253</v>
      </c>
      <c r="AE739" s="20">
        <v>6</v>
      </c>
      <c r="AF739" s="20">
        <v>9</v>
      </c>
      <c r="AG739" s="9" t="s">
        <v>4798</v>
      </c>
      <c r="AH739" s="9" t="s">
        <v>4799</v>
      </c>
      <c r="AI739" s="10" t="s">
        <v>4800</v>
      </c>
      <c r="AJ739" s="46" t="s">
        <v>4801</v>
      </c>
      <c r="AK739" s="47">
        <v>1961827672</v>
      </c>
      <c r="AL739" s="47">
        <v>0</v>
      </c>
      <c r="AM739" s="47">
        <v>1961827672</v>
      </c>
      <c r="AN739" s="71">
        <v>1962616822</v>
      </c>
      <c r="AO739" s="10" t="s">
        <v>1743</v>
      </c>
      <c r="AP739" s="10" t="s">
        <v>1743</v>
      </c>
      <c r="AQ739" t="e">
        <f>VLOOKUP(TCoordinacion[[#This Row],[ID SISTEMA DE INFORMACION]],[1]!ProyectosSGMO[[#All],[IDPROYECTO]:[DEPARTAMENTO]],3,FALSE)</f>
        <v>#REF!</v>
      </c>
      <c r="AR739" t="e">
        <f>VLOOKUP(TCoordinacion[[#This Row],[ID SISTEMA DE INFORMACION]],[1]!ProyectosSGMO[[#All],[IDPROYECTO]:[DEPARTAMENTO]],4,FALSE)</f>
        <v>#REF!</v>
      </c>
      <c r="AS739">
        <v>8759</v>
      </c>
    </row>
    <row r="740" spans="1:45" ht="54" hidden="1" customHeight="1" x14ac:dyDescent="0.3">
      <c r="A740" s="62">
        <v>5332</v>
      </c>
      <c r="B740" s="5" t="s">
        <v>4802</v>
      </c>
      <c r="C740" s="5">
        <v>8</v>
      </c>
      <c r="D740" s="6" t="s">
        <v>1511</v>
      </c>
      <c r="E740" s="7" t="s">
        <v>4679</v>
      </c>
      <c r="F740" s="8" t="s">
        <v>4803</v>
      </c>
      <c r="G740" s="9" t="s">
        <v>51</v>
      </c>
      <c r="H740" s="20" t="s">
        <v>106</v>
      </c>
      <c r="I740" s="10">
        <v>344</v>
      </c>
      <c r="J740" s="11" t="s">
        <v>1718</v>
      </c>
      <c r="K740" s="30" t="s">
        <v>4804</v>
      </c>
      <c r="L740" s="31">
        <v>43608</v>
      </c>
      <c r="M740" s="31">
        <v>43620</v>
      </c>
      <c r="N740" s="32"/>
      <c r="O740" s="32"/>
      <c r="P740" s="20" t="s">
        <v>67</v>
      </c>
      <c r="Q740" s="33">
        <v>1</v>
      </c>
      <c r="R740" s="33">
        <v>1</v>
      </c>
      <c r="S740" s="33">
        <v>0</v>
      </c>
      <c r="T740" s="38"/>
      <c r="U740" s="38"/>
      <c r="V740" s="38">
        <v>0</v>
      </c>
      <c r="W740" s="38">
        <v>44196</v>
      </c>
      <c r="X740" s="38" t="s">
        <v>68</v>
      </c>
      <c r="Y740" s="38">
        <v>0</v>
      </c>
      <c r="Z740" s="38">
        <v>43678</v>
      </c>
      <c r="AA740" s="38">
        <v>0</v>
      </c>
      <c r="AB740" s="38">
        <v>43720</v>
      </c>
      <c r="AC740" s="38">
        <v>0</v>
      </c>
      <c r="AD740" s="38">
        <v>43803</v>
      </c>
      <c r="AE740" s="20">
        <v>4</v>
      </c>
      <c r="AF740" s="20">
        <v>5</v>
      </c>
      <c r="AG740" s="9" t="s">
        <v>4673</v>
      </c>
      <c r="AH740" s="9" t="s">
        <v>4805</v>
      </c>
      <c r="AI740" s="10" t="s">
        <v>4806</v>
      </c>
      <c r="AJ740" s="46" t="s">
        <v>4807</v>
      </c>
      <c r="AK740" s="47">
        <v>1057455795</v>
      </c>
      <c r="AL740" s="47">
        <v>0</v>
      </c>
      <c r="AM740" s="47">
        <v>1057455795</v>
      </c>
      <c r="AN740" s="72"/>
      <c r="AO740" s="10" t="s">
        <v>1743</v>
      </c>
      <c r="AP740" s="10" t="s">
        <v>1743</v>
      </c>
      <c r="AQ740" t="e">
        <f>VLOOKUP(TCoordinacion[[#This Row],[ID SISTEMA DE INFORMACION]],[1]!ProyectosSGMO[[#All],[IDPROYECTO]:[DEPARTAMENTO]],3,FALSE)</f>
        <v>#REF!</v>
      </c>
      <c r="AR740" t="e">
        <f>VLOOKUP(TCoordinacion[[#This Row],[ID SISTEMA DE INFORMACION]],[1]!ProyectosSGMO[[#All],[IDPROYECTO]:[DEPARTAMENTO]],4,FALSE)</f>
        <v>#REF!</v>
      </c>
      <c r="AS740">
        <v>5332</v>
      </c>
    </row>
    <row r="741" spans="1:45" ht="54" hidden="1" customHeight="1" x14ac:dyDescent="0.3">
      <c r="A741" s="63">
        <v>8344</v>
      </c>
      <c r="B741" s="5" t="s">
        <v>4808</v>
      </c>
      <c r="C741" s="5">
        <v>8</v>
      </c>
      <c r="D741" s="6" t="s">
        <v>1511</v>
      </c>
      <c r="E741" s="7" t="s">
        <v>4679</v>
      </c>
      <c r="F741" s="8" t="s">
        <v>4809</v>
      </c>
      <c r="G741" s="9" t="s">
        <v>51</v>
      </c>
      <c r="H741" s="20" t="s">
        <v>106</v>
      </c>
      <c r="I741" s="10">
        <v>345</v>
      </c>
      <c r="J741" s="11" t="s">
        <v>1718</v>
      </c>
      <c r="K741" s="30" t="s">
        <v>4810</v>
      </c>
      <c r="L741" s="31">
        <v>43606</v>
      </c>
      <c r="M741" s="31">
        <v>43616</v>
      </c>
      <c r="N741" s="32"/>
      <c r="O741" s="32"/>
      <c r="P741" s="20" t="s">
        <v>67</v>
      </c>
      <c r="Q741" s="33">
        <v>1</v>
      </c>
      <c r="R741" s="33">
        <v>1</v>
      </c>
      <c r="S741" s="33">
        <v>0</v>
      </c>
      <c r="T741" s="38"/>
      <c r="U741" s="38"/>
      <c r="V741" s="38">
        <v>0</v>
      </c>
      <c r="W741" s="38">
        <v>44196</v>
      </c>
      <c r="X741" s="38" t="s">
        <v>68</v>
      </c>
      <c r="Y741" s="38">
        <v>0</v>
      </c>
      <c r="Z741" s="38">
        <v>43664</v>
      </c>
      <c r="AA741" s="38">
        <v>0</v>
      </c>
      <c r="AB741" s="38">
        <v>43748</v>
      </c>
      <c r="AC741" s="38">
        <v>0</v>
      </c>
      <c r="AD741" s="38">
        <v>43805</v>
      </c>
      <c r="AE741" s="20">
        <v>6</v>
      </c>
      <c r="AF741" s="20">
        <v>6</v>
      </c>
      <c r="AG741" s="9" t="s">
        <v>4673</v>
      </c>
      <c r="AH741" s="9" t="s">
        <v>4811</v>
      </c>
      <c r="AI741" s="10" t="s">
        <v>4812</v>
      </c>
      <c r="AJ741" s="46" t="s">
        <v>4813</v>
      </c>
      <c r="AK741" s="47">
        <v>2892380000</v>
      </c>
      <c r="AL741" s="47">
        <v>0</v>
      </c>
      <c r="AM741" s="47">
        <v>2892380000</v>
      </c>
      <c r="AN741" s="72"/>
      <c r="AO741" s="10" t="s">
        <v>1743</v>
      </c>
      <c r="AP741" s="10" t="s">
        <v>1743</v>
      </c>
      <c r="AQ741" t="e">
        <f>VLOOKUP(TCoordinacion[[#This Row],[ID SISTEMA DE INFORMACION]],[1]!ProyectosSGMO[[#All],[IDPROYECTO]:[DEPARTAMENTO]],3,FALSE)</f>
        <v>#REF!</v>
      </c>
      <c r="AR741" t="e">
        <f>VLOOKUP(TCoordinacion[[#This Row],[ID SISTEMA DE INFORMACION]],[1]!ProyectosSGMO[[#All],[IDPROYECTO]:[DEPARTAMENTO]],4,FALSE)</f>
        <v>#REF!</v>
      </c>
      <c r="AS741">
        <v>8344</v>
      </c>
    </row>
    <row r="742" spans="1:45" ht="54" hidden="1" customHeight="1" x14ac:dyDescent="0.3">
      <c r="A742" s="63">
        <v>10216</v>
      </c>
      <c r="B742" s="5" t="s">
        <v>4814</v>
      </c>
      <c r="C742" s="5">
        <v>8</v>
      </c>
      <c r="D742" s="6" t="s">
        <v>1511</v>
      </c>
      <c r="E742" s="7" t="s">
        <v>4679</v>
      </c>
      <c r="F742" s="8" t="s">
        <v>4809</v>
      </c>
      <c r="G742" s="9" t="s">
        <v>51</v>
      </c>
      <c r="H742" s="20" t="s">
        <v>106</v>
      </c>
      <c r="I742" s="10">
        <v>346</v>
      </c>
      <c r="J742" s="11" t="s">
        <v>1718</v>
      </c>
      <c r="K742" s="30" t="s">
        <v>4815</v>
      </c>
      <c r="L742" s="31">
        <v>43606</v>
      </c>
      <c r="M742" s="31">
        <v>43612</v>
      </c>
      <c r="N742" s="32"/>
      <c r="O742" s="32"/>
      <c r="P742" s="20" t="s">
        <v>67</v>
      </c>
      <c r="Q742" s="33">
        <v>1</v>
      </c>
      <c r="R742" s="33">
        <v>1</v>
      </c>
      <c r="S742" s="33">
        <v>0</v>
      </c>
      <c r="T742" s="38"/>
      <c r="U742" s="38"/>
      <c r="V742" s="38">
        <v>0</v>
      </c>
      <c r="W742" s="38">
        <v>44196</v>
      </c>
      <c r="X742" s="38" t="s">
        <v>68</v>
      </c>
      <c r="Y742" s="38">
        <v>0</v>
      </c>
      <c r="Z742" s="38">
        <v>43664</v>
      </c>
      <c r="AA742" s="38">
        <v>0</v>
      </c>
      <c r="AB742" s="38">
        <v>43747</v>
      </c>
      <c r="AC742" s="38">
        <v>0</v>
      </c>
      <c r="AD742" s="38">
        <v>43816</v>
      </c>
      <c r="AE742" s="20">
        <v>6</v>
      </c>
      <c r="AF742" s="20">
        <v>6</v>
      </c>
      <c r="AG742" s="9" t="s">
        <v>4673</v>
      </c>
      <c r="AH742" s="9" t="s">
        <v>4816</v>
      </c>
      <c r="AI742" s="10" t="s">
        <v>4817</v>
      </c>
      <c r="AJ742" s="46">
        <v>0</v>
      </c>
      <c r="AK742" s="47">
        <v>1869158000</v>
      </c>
      <c r="AL742" s="47">
        <v>0</v>
      </c>
      <c r="AM742" s="47">
        <v>1869158000</v>
      </c>
      <c r="AN742" s="72"/>
      <c r="AO742" s="10" t="s">
        <v>1743</v>
      </c>
      <c r="AP742" s="10" t="s">
        <v>1743</v>
      </c>
      <c r="AQ742" t="e">
        <f>VLOOKUP(TCoordinacion[[#This Row],[ID SISTEMA DE INFORMACION]],[1]!ProyectosSGMO[[#All],[IDPROYECTO]:[DEPARTAMENTO]],3,FALSE)</f>
        <v>#REF!</v>
      </c>
      <c r="AR742" t="e">
        <f>VLOOKUP(TCoordinacion[[#This Row],[ID SISTEMA DE INFORMACION]],[1]!ProyectosSGMO[[#All],[IDPROYECTO]:[DEPARTAMENTO]],4,FALSE)</f>
        <v>#REF!</v>
      </c>
      <c r="AS742">
        <v>10216</v>
      </c>
    </row>
    <row r="743" spans="1:45" ht="54" hidden="1" customHeight="1" x14ac:dyDescent="0.3">
      <c r="A743" s="62">
        <v>3221</v>
      </c>
      <c r="B743" s="5" t="s">
        <v>4818</v>
      </c>
      <c r="C743" s="5">
        <v>8</v>
      </c>
      <c r="D743" s="6" t="s">
        <v>1511</v>
      </c>
      <c r="E743" s="7" t="s">
        <v>4670</v>
      </c>
      <c r="F743" s="8" t="s">
        <v>4819</v>
      </c>
      <c r="G743" s="9" t="s">
        <v>65</v>
      </c>
      <c r="H743" s="9" t="s">
        <v>65</v>
      </c>
      <c r="I743" s="10">
        <v>357</v>
      </c>
      <c r="J743" s="11" t="s">
        <v>107</v>
      </c>
      <c r="K743" s="30" t="s">
        <v>4820</v>
      </c>
      <c r="L743" s="31">
        <v>43703</v>
      </c>
      <c r="M743" s="31">
        <v>43704</v>
      </c>
      <c r="N743" s="32"/>
      <c r="O743" s="32"/>
      <c r="P743" s="20" t="s">
        <v>67</v>
      </c>
      <c r="Q743" s="33">
        <v>1</v>
      </c>
      <c r="R743" s="33">
        <v>1</v>
      </c>
      <c r="S743" s="33">
        <v>0</v>
      </c>
      <c r="T743" s="38"/>
      <c r="U743" s="38"/>
      <c r="V743" s="38">
        <v>0</v>
      </c>
      <c r="W743" s="38">
        <v>44561</v>
      </c>
      <c r="X743" s="38" t="s">
        <v>68</v>
      </c>
      <c r="Y743" s="38">
        <v>0</v>
      </c>
      <c r="Z743" s="38">
        <v>44175</v>
      </c>
      <c r="AA743" s="38">
        <v>0</v>
      </c>
      <c r="AB743" s="38">
        <v>44175</v>
      </c>
      <c r="AC743" s="38">
        <v>0</v>
      </c>
      <c r="AD743" s="38">
        <v>44348</v>
      </c>
      <c r="AE743" s="20">
        <v>4</v>
      </c>
      <c r="AF743" s="20">
        <v>5</v>
      </c>
      <c r="AG743" s="9" t="s">
        <v>4821</v>
      </c>
      <c r="AH743" s="9" t="s">
        <v>4822</v>
      </c>
      <c r="AI743" s="10" t="s">
        <v>4823</v>
      </c>
      <c r="AJ743" s="46" t="s">
        <v>4824</v>
      </c>
      <c r="AK743" s="47">
        <v>446428572</v>
      </c>
      <c r="AL743" s="47">
        <v>0</v>
      </c>
      <c r="AM743" s="47">
        <v>446428572</v>
      </c>
      <c r="AN743" s="72">
        <v>446428572</v>
      </c>
      <c r="AO743" s="10" t="s">
        <v>3122</v>
      </c>
      <c r="AP743" s="10" t="s">
        <v>804</v>
      </c>
      <c r="AQ743" t="e">
        <f>VLOOKUP(TCoordinacion[[#This Row],[ID SISTEMA DE INFORMACION]],[1]!ProyectosSGMO[[#All],[IDPROYECTO]:[DEPARTAMENTO]],3,FALSE)</f>
        <v>#REF!</v>
      </c>
      <c r="AR743" t="e">
        <f>VLOOKUP(TCoordinacion[[#This Row],[ID SISTEMA DE INFORMACION]],[1]!ProyectosSGMO[[#All],[IDPROYECTO]:[DEPARTAMENTO]],4,FALSE)</f>
        <v>#REF!</v>
      </c>
      <c r="AS743">
        <v>3221</v>
      </c>
    </row>
    <row r="744" spans="1:45" ht="54" hidden="1" customHeight="1" x14ac:dyDescent="0.3">
      <c r="A744" s="63">
        <v>10087</v>
      </c>
      <c r="B744" s="5" t="s">
        <v>4825</v>
      </c>
      <c r="C744" s="5">
        <v>8</v>
      </c>
      <c r="D744" s="6" t="s">
        <v>1511</v>
      </c>
      <c r="E744" s="7" t="s">
        <v>4670</v>
      </c>
      <c r="F744" s="8" t="s">
        <v>4819</v>
      </c>
      <c r="G744" s="9" t="s">
        <v>51</v>
      </c>
      <c r="H744" s="20" t="s">
        <v>106</v>
      </c>
      <c r="I744" s="10">
        <v>365</v>
      </c>
      <c r="J744" s="11" t="s">
        <v>1718</v>
      </c>
      <c r="K744" s="30" t="s">
        <v>4826</v>
      </c>
      <c r="L744" s="31">
        <v>43606</v>
      </c>
      <c r="M744" s="31">
        <v>43612</v>
      </c>
      <c r="N744" s="32"/>
      <c r="O744" s="32"/>
      <c r="P744" s="20" t="s">
        <v>67</v>
      </c>
      <c r="Q744" s="33">
        <v>1</v>
      </c>
      <c r="R744" s="33">
        <v>1</v>
      </c>
      <c r="S744" s="33">
        <v>0</v>
      </c>
      <c r="T744" s="38"/>
      <c r="U744" s="38"/>
      <c r="V744" s="38">
        <v>0</v>
      </c>
      <c r="W744" s="38">
        <v>0</v>
      </c>
      <c r="X744" s="38" t="s">
        <v>68</v>
      </c>
      <c r="Y744" s="38">
        <v>0</v>
      </c>
      <c r="Z744" s="38">
        <v>43698</v>
      </c>
      <c r="AA744" s="38">
        <v>0</v>
      </c>
      <c r="AB744" s="38">
        <v>43714</v>
      </c>
      <c r="AC744" s="38">
        <v>44180</v>
      </c>
      <c r="AD744" s="38">
        <v>44180</v>
      </c>
      <c r="AE744" s="20">
        <v>6</v>
      </c>
      <c r="AF744" s="20">
        <v>6</v>
      </c>
      <c r="AG744" s="9" t="s">
        <v>4827</v>
      </c>
      <c r="AH744" s="9" t="s">
        <v>4828</v>
      </c>
      <c r="AI744" s="10" t="s">
        <v>4729</v>
      </c>
      <c r="AJ744" s="46" t="s">
        <v>4730</v>
      </c>
      <c r="AK744" s="47">
        <v>2429872099</v>
      </c>
      <c r="AL744" s="47">
        <v>0</v>
      </c>
      <c r="AM744" s="47">
        <v>2429872099</v>
      </c>
      <c r="AN744" s="47"/>
      <c r="AO744" s="10" t="s">
        <v>1743</v>
      </c>
      <c r="AP744" s="10" t="s">
        <v>1743</v>
      </c>
      <c r="AQ744" t="e">
        <f>VLOOKUP(TCoordinacion[[#This Row],[ID SISTEMA DE INFORMACION]],[1]!ProyectosSGMO[[#All],[IDPROYECTO]:[DEPARTAMENTO]],3,FALSE)</f>
        <v>#REF!</v>
      </c>
      <c r="AR744" t="e">
        <f>VLOOKUP(TCoordinacion[[#This Row],[ID SISTEMA DE INFORMACION]],[1]!ProyectosSGMO[[#All],[IDPROYECTO]:[DEPARTAMENTO]],4,FALSE)</f>
        <v>#REF!</v>
      </c>
      <c r="AS744">
        <v>10087</v>
      </c>
    </row>
    <row r="745" spans="1:45" ht="54" hidden="1" customHeight="1" x14ac:dyDescent="0.3">
      <c r="A745" s="62">
        <v>8115</v>
      </c>
      <c r="B745" s="5" t="s">
        <v>4829</v>
      </c>
      <c r="C745" s="5">
        <v>8</v>
      </c>
      <c r="D745" s="6" t="s">
        <v>1511</v>
      </c>
      <c r="E745" s="7" t="s">
        <v>4670</v>
      </c>
      <c r="F745" s="8" t="s">
        <v>4819</v>
      </c>
      <c r="G745" s="9" t="s">
        <v>51</v>
      </c>
      <c r="H745" s="20" t="s">
        <v>106</v>
      </c>
      <c r="I745" s="10">
        <v>377</v>
      </c>
      <c r="J745" s="11" t="s">
        <v>1718</v>
      </c>
      <c r="K745" s="30" t="s">
        <v>4830</v>
      </c>
      <c r="L745" s="31">
        <v>43654</v>
      </c>
      <c r="M745" s="31">
        <v>43662</v>
      </c>
      <c r="N745" s="32"/>
      <c r="O745" s="32"/>
      <c r="P745" s="20" t="s">
        <v>67</v>
      </c>
      <c r="Q745" s="33">
        <v>1</v>
      </c>
      <c r="R745" s="33">
        <v>1</v>
      </c>
      <c r="S745" s="33">
        <v>0</v>
      </c>
      <c r="T745" s="38"/>
      <c r="U745" s="38"/>
      <c r="V745" s="38">
        <v>0</v>
      </c>
      <c r="W745" s="38">
        <v>0</v>
      </c>
      <c r="X745" s="38" t="s">
        <v>68</v>
      </c>
      <c r="Y745" s="38">
        <v>0</v>
      </c>
      <c r="Z745" s="38">
        <v>43746</v>
      </c>
      <c r="AA745" s="38">
        <v>0</v>
      </c>
      <c r="AB745" s="38">
        <v>43746</v>
      </c>
      <c r="AC745" s="38">
        <v>44180</v>
      </c>
      <c r="AD745" s="38">
        <v>44180</v>
      </c>
      <c r="AE745" s="20">
        <v>6</v>
      </c>
      <c r="AF745" s="20">
        <v>6</v>
      </c>
      <c r="AG745" s="9" t="s">
        <v>4831</v>
      </c>
      <c r="AH745" s="9" t="s">
        <v>4832</v>
      </c>
      <c r="AI745" s="10" t="s">
        <v>4833</v>
      </c>
      <c r="AJ745" s="46" t="s">
        <v>4834</v>
      </c>
      <c r="AK745" s="47">
        <v>2194079187</v>
      </c>
      <c r="AL745" s="47">
        <v>0</v>
      </c>
      <c r="AM745" s="47">
        <v>2194079187</v>
      </c>
      <c r="AN745" s="72">
        <v>2195983167</v>
      </c>
      <c r="AO745" s="10" t="s">
        <v>1743</v>
      </c>
      <c r="AP745" s="10" t="s">
        <v>1743</v>
      </c>
      <c r="AQ745" t="e">
        <f>VLOOKUP(TCoordinacion[[#This Row],[ID SISTEMA DE INFORMACION]],[1]!ProyectosSGMO[[#All],[IDPROYECTO]:[DEPARTAMENTO]],3,FALSE)</f>
        <v>#REF!</v>
      </c>
      <c r="AR745" t="e">
        <f>VLOOKUP(TCoordinacion[[#This Row],[ID SISTEMA DE INFORMACION]],[1]!ProyectosSGMO[[#All],[IDPROYECTO]:[DEPARTAMENTO]],4,FALSE)</f>
        <v>#REF!</v>
      </c>
      <c r="AS745">
        <v>8115</v>
      </c>
    </row>
    <row r="746" spans="1:45" ht="54" hidden="1" customHeight="1" x14ac:dyDescent="0.3">
      <c r="A746" s="62">
        <v>9223</v>
      </c>
      <c r="B746" s="5" t="s">
        <v>4835</v>
      </c>
      <c r="C746" s="5">
        <v>8</v>
      </c>
      <c r="D746" s="6" t="s">
        <v>1511</v>
      </c>
      <c r="E746" s="7" t="s">
        <v>4670</v>
      </c>
      <c r="F746" s="8" t="s">
        <v>4836</v>
      </c>
      <c r="G746" s="9" t="s">
        <v>51</v>
      </c>
      <c r="H746" s="20" t="s">
        <v>106</v>
      </c>
      <c r="I746" s="10">
        <v>396</v>
      </c>
      <c r="J746" s="11" t="s">
        <v>1718</v>
      </c>
      <c r="K746" s="30" t="s">
        <v>4837</v>
      </c>
      <c r="L746" s="31">
        <v>43577</v>
      </c>
      <c r="M746" s="31">
        <v>43577</v>
      </c>
      <c r="N746" s="32"/>
      <c r="O746" s="32"/>
      <c r="P746" s="20" t="s">
        <v>67</v>
      </c>
      <c r="Q746" s="33">
        <v>1</v>
      </c>
      <c r="R746" s="33">
        <v>1</v>
      </c>
      <c r="S746" s="33">
        <v>0</v>
      </c>
      <c r="T746" s="38"/>
      <c r="U746" s="38"/>
      <c r="V746" s="38">
        <v>0</v>
      </c>
      <c r="W746" s="38">
        <v>0</v>
      </c>
      <c r="X746" s="38" t="s">
        <v>68</v>
      </c>
      <c r="Y746" s="38">
        <v>0</v>
      </c>
      <c r="Z746" s="38">
        <v>43635</v>
      </c>
      <c r="AA746" s="38">
        <v>0</v>
      </c>
      <c r="AB746" s="38">
        <v>44022</v>
      </c>
      <c r="AC746" s="38">
        <v>0</v>
      </c>
      <c r="AD746" s="38">
        <v>44022</v>
      </c>
      <c r="AE746" s="20">
        <v>6</v>
      </c>
      <c r="AF746" s="20">
        <v>9.6</v>
      </c>
      <c r="AG746" s="9" t="s">
        <v>4838</v>
      </c>
      <c r="AH746" s="9" t="s">
        <v>4839</v>
      </c>
      <c r="AI746" s="10" t="s">
        <v>4840</v>
      </c>
      <c r="AJ746" s="46" t="s">
        <v>4794</v>
      </c>
      <c r="AK746" s="47">
        <v>5434999852</v>
      </c>
      <c r="AL746" s="47">
        <v>0</v>
      </c>
      <c r="AM746" s="47">
        <v>5434999852</v>
      </c>
      <c r="AN746" s="72">
        <v>5435192576</v>
      </c>
      <c r="AO746" s="10" t="s">
        <v>4677</v>
      </c>
      <c r="AP746" s="10" t="s">
        <v>1521</v>
      </c>
      <c r="AQ746" t="e">
        <f>VLOOKUP(TCoordinacion[[#This Row],[ID SISTEMA DE INFORMACION]],[1]!ProyectosSGMO[[#All],[IDPROYECTO]:[DEPARTAMENTO]],3,FALSE)</f>
        <v>#REF!</v>
      </c>
      <c r="AR746" t="e">
        <f>VLOOKUP(TCoordinacion[[#This Row],[ID SISTEMA DE INFORMACION]],[1]!ProyectosSGMO[[#All],[IDPROYECTO]:[DEPARTAMENTO]],4,FALSE)</f>
        <v>#REF!</v>
      </c>
      <c r="AS746">
        <v>9223</v>
      </c>
    </row>
    <row r="747" spans="1:45" ht="54" hidden="1" customHeight="1" x14ac:dyDescent="0.3">
      <c r="A747" s="63">
        <v>8365</v>
      </c>
      <c r="B747" s="5" t="s">
        <v>4841</v>
      </c>
      <c r="C747" s="5">
        <v>8</v>
      </c>
      <c r="D747" s="6" t="s">
        <v>1511</v>
      </c>
      <c r="E747" s="7" t="s">
        <v>4670</v>
      </c>
      <c r="F747" s="8" t="s">
        <v>4842</v>
      </c>
      <c r="G747" s="9" t="s">
        <v>51</v>
      </c>
      <c r="H747" s="20" t="s">
        <v>106</v>
      </c>
      <c r="I747" s="10">
        <v>408</v>
      </c>
      <c r="J747" s="11" t="s">
        <v>1718</v>
      </c>
      <c r="K747" s="30" t="s">
        <v>4843</v>
      </c>
      <c r="L747" s="31">
        <v>43577</v>
      </c>
      <c r="M747" s="31">
        <v>43606</v>
      </c>
      <c r="N747" s="32"/>
      <c r="O747" s="32"/>
      <c r="P747" s="20" t="s">
        <v>67</v>
      </c>
      <c r="Q747" s="33">
        <v>1</v>
      </c>
      <c r="R747" s="33">
        <v>1</v>
      </c>
      <c r="S747" s="33">
        <v>0</v>
      </c>
      <c r="T747" s="38"/>
      <c r="U747" s="38"/>
      <c r="V747" s="38">
        <v>0</v>
      </c>
      <c r="W747" s="38">
        <v>0</v>
      </c>
      <c r="X747" s="38" t="s">
        <v>68</v>
      </c>
      <c r="Y747" s="38">
        <v>0</v>
      </c>
      <c r="Z747" s="38">
        <v>43685</v>
      </c>
      <c r="AA747" s="38">
        <v>0</v>
      </c>
      <c r="AB747" s="38">
        <v>44180</v>
      </c>
      <c r="AC747" s="38">
        <v>0</v>
      </c>
      <c r="AD747" s="38">
        <v>44180</v>
      </c>
      <c r="AE747" s="20">
        <v>4</v>
      </c>
      <c r="AF747" s="20">
        <v>6</v>
      </c>
      <c r="AG747" s="9" t="s">
        <v>4844</v>
      </c>
      <c r="AH747" s="9" t="s">
        <v>4845</v>
      </c>
      <c r="AI747" s="10" t="s">
        <v>4846</v>
      </c>
      <c r="AJ747" s="46" t="s">
        <v>4847</v>
      </c>
      <c r="AK747" s="47">
        <v>1258677493</v>
      </c>
      <c r="AL747" s="47">
        <v>0</v>
      </c>
      <c r="AM747" s="47">
        <v>1258677493</v>
      </c>
      <c r="AN747" s="72">
        <v>1260511283</v>
      </c>
      <c r="AO747" s="10" t="s">
        <v>1743</v>
      </c>
      <c r="AP747" s="10" t="s">
        <v>1743</v>
      </c>
      <c r="AQ747" t="e">
        <f>VLOOKUP(TCoordinacion[[#This Row],[ID SISTEMA DE INFORMACION]],[1]!ProyectosSGMO[[#All],[IDPROYECTO]:[DEPARTAMENTO]],3,FALSE)</f>
        <v>#REF!</v>
      </c>
      <c r="AR747" t="e">
        <f>VLOOKUP(TCoordinacion[[#This Row],[ID SISTEMA DE INFORMACION]],[1]!ProyectosSGMO[[#All],[IDPROYECTO]:[DEPARTAMENTO]],4,FALSE)</f>
        <v>#REF!</v>
      </c>
      <c r="AS747">
        <v>8365</v>
      </c>
    </row>
    <row r="748" spans="1:45" ht="54" hidden="1" customHeight="1" x14ac:dyDescent="0.3">
      <c r="A748" s="63">
        <v>8287</v>
      </c>
      <c r="B748" s="5" t="s">
        <v>4848</v>
      </c>
      <c r="C748" s="5">
        <v>8</v>
      </c>
      <c r="D748" s="6" t="s">
        <v>1511</v>
      </c>
      <c r="E748" s="7" t="s">
        <v>4679</v>
      </c>
      <c r="F748" s="8" t="s">
        <v>4849</v>
      </c>
      <c r="G748" s="9" t="s">
        <v>51</v>
      </c>
      <c r="H748" s="20" t="s">
        <v>106</v>
      </c>
      <c r="I748" s="10">
        <v>410</v>
      </c>
      <c r="J748" s="11" t="s">
        <v>1718</v>
      </c>
      <c r="K748" s="30" t="s">
        <v>4850</v>
      </c>
      <c r="L748" s="31">
        <v>43656</v>
      </c>
      <c r="M748" s="31">
        <v>43682</v>
      </c>
      <c r="N748" s="32"/>
      <c r="O748" s="32"/>
      <c r="P748" s="20" t="s">
        <v>67</v>
      </c>
      <c r="Q748" s="33">
        <v>1</v>
      </c>
      <c r="R748" s="33">
        <v>1</v>
      </c>
      <c r="S748" s="33">
        <v>0</v>
      </c>
      <c r="T748" s="38"/>
      <c r="U748" s="38"/>
      <c r="V748" s="38">
        <v>0</v>
      </c>
      <c r="W748" s="38">
        <v>0</v>
      </c>
      <c r="X748" s="38" t="s">
        <v>68</v>
      </c>
      <c r="Y748" s="38">
        <v>0</v>
      </c>
      <c r="Z748" s="38">
        <v>43895</v>
      </c>
      <c r="AA748" s="38">
        <v>0</v>
      </c>
      <c r="AB748" s="38">
        <v>43895</v>
      </c>
      <c r="AC748" s="38">
        <v>44239</v>
      </c>
      <c r="AD748" s="38">
        <v>44243</v>
      </c>
      <c r="AE748" s="20">
        <v>6</v>
      </c>
      <c r="AF748" s="20">
        <v>8</v>
      </c>
      <c r="AG748" s="9" t="s">
        <v>4851</v>
      </c>
      <c r="AH748" s="9" t="s">
        <v>4852</v>
      </c>
      <c r="AI748" s="10" t="s">
        <v>4853</v>
      </c>
      <c r="AJ748" s="46" t="s">
        <v>4801</v>
      </c>
      <c r="AK748" s="47">
        <v>1868250094</v>
      </c>
      <c r="AL748" s="47">
        <v>0</v>
      </c>
      <c r="AM748" s="47">
        <v>1868250094</v>
      </c>
      <c r="AN748" s="48">
        <v>1869158880</v>
      </c>
      <c r="AO748" s="10" t="s">
        <v>1743</v>
      </c>
      <c r="AP748" s="10" t="s">
        <v>1743</v>
      </c>
      <c r="AQ748" t="e">
        <f>VLOOKUP(TCoordinacion[[#This Row],[ID SISTEMA DE INFORMACION]],[1]!ProyectosSGMO[[#All],[IDPROYECTO]:[DEPARTAMENTO]],3,FALSE)</f>
        <v>#REF!</v>
      </c>
      <c r="AR748" t="e">
        <f>VLOOKUP(TCoordinacion[[#This Row],[ID SISTEMA DE INFORMACION]],[1]!ProyectosSGMO[[#All],[IDPROYECTO]:[DEPARTAMENTO]],4,FALSE)</f>
        <v>#REF!</v>
      </c>
      <c r="AS748">
        <v>8287</v>
      </c>
    </row>
    <row r="749" spans="1:45" ht="54" hidden="1" customHeight="1" x14ac:dyDescent="0.3">
      <c r="A749" s="62">
        <v>9949</v>
      </c>
      <c r="B749" s="5" t="s">
        <v>4854</v>
      </c>
      <c r="C749" s="5">
        <v>8</v>
      </c>
      <c r="D749" s="6" t="s">
        <v>1511</v>
      </c>
      <c r="E749" s="7" t="s">
        <v>4679</v>
      </c>
      <c r="F749" s="8" t="s">
        <v>4849</v>
      </c>
      <c r="G749" s="9" t="s">
        <v>51</v>
      </c>
      <c r="H749" s="20" t="s">
        <v>106</v>
      </c>
      <c r="I749" s="10">
        <v>411</v>
      </c>
      <c r="J749" s="11" t="s">
        <v>1718</v>
      </c>
      <c r="K749" s="30" t="s">
        <v>4855</v>
      </c>
      <c r="L749" s="31">
        <v>43584</v>
      </c>
      <c r="M749" s="31">
        <v>43584</v>
      </c>
      <c r="N749" s="32"/>
      <c r="O749" s="32"/>
      <c r="P749" s="20" t="s">
        <v>67</v>
      </c>
      <c r="Q749" s="33">
        <v>1</v>
      </c>
      <c r="R749" s="33">
        <v>1</v>
      </c>
      <c r="S749" s="33">
        <v>0</v>
      </c>
      <c r="T749" s="38"/>
      <c r="U749" s="38"/>
      <c r="V749" s="38">
        <v>0</v>
      </c>
      <c r="W749" s="38">
        <v>0</v>
      </c>
      <c r="X749" s="38" t="s">
        <v>68</v>
      </c>
      <c r="Y749" s="38">
        <v>0</v>
      </c>
      <c r="Z749" s="38">
        <v>43689</v>
      </c>
      <c r="AA749" s="38">
        <v>0</v>
      </c>
      <c r="AB749" s="38">
        <v>43784</v>
      </c>
      <c r="AC749" s="38">
        <v>0</v>
      </c>
      <c r="AD749" s="38">
        <v>43896</v>
      </c>
      <c r="AE749" s="20">
        <v>6</v>
      </c>
      <c r="AF749" s="20">
        <v>8</v>
      </c>
      <c r="AG749" s="9" t="s">
        <v>4856</v>
      </c>
      <c r="AH749" s="9" t="s">
        <v>4857</v>
      </c>
      <c r="AI749" s="10" t="s">
        <v>4858</v>
      </c>
      <c r="AJ749" s="46" t="s">
        <v>4859</v>
      </c>
      <c r="AK749" s="47">
        <v>2829494029</v>
      </c>
      <c r="AL749" s="47">
        <v>0</v>
      </c>
      <c r="AM749" s="47">
        <v>2829494029</v>
      </c>
      <c r="AN749" s="49">
        <v>2830188680</v>
      </c>
      <c r="AO749" s="10" t="s">
        <v>1743</v>
      </c>
      <c r="AP749" s="10" t="s">
        <v>1743</v>
      </c>
      <c r="AQ749" t="e">
        <f>VLOOKUP(TCoordinacion[[#This Row],[ID SISTEMA DE INFORMACION]],[1]!ProyectosSGMO[[#All],[IDPROYECTO]:[DEPARTAMENTO]],3,FALSE)</f>
        <v>#REF!</v>
      </c>
      <c r="AR749" t="e">
        <f>VLOOKUP(TCoordinacion[[#This Row],[ID SISTEMA DE INFORMACION]],[1]!ProyectosSGMO[[#All],[IDPROYECTO]:[DEPARTAMENTO]],4,FALSE)</f>
        <v>#REF!</v>
      </c>
      <c r="AS749">
        <v>9949</v>
      </c>
    </row>
    <row r="750" spans="1:45" ht="54" hidden="1" customHeight="1" x14ac:dyDescent="0.3">
      <c r="A750" s="62">
        <v>10140</v>
      </c>
      <c r="B750" s="5" t="s">
        <v>4860</v>
      </c>
      <c r="C750" s="5">
        <v>8</v>
      </c>
      <c r="D750" s="6" t="s">
        <v>1511</v>
      </c>
      <c r="E750" s="7" t="s">
        <v>4679</v>
      </c>
      <c r="F750" s="8" t="s">
        <v>4709</v>
      </c>
      <c r="G750" s="9" t="s">
        <v>51</v>
      </c>
      <c r="H750" s="20" t="s">
        <v>1754</v>
      </c>
      <c r="I750" s="10">
        <v>415</v>
      </c>
      <c r="J750" s="11" t="s">
        <v>1718</v>
      </c>
      <c r="K750" s="30" t="s">
        <v>4861</v>
      </c>
      <c r="L750" s="31">
        <v>43577</v>
      </c>
      <c r="M750" s="31">
        <v>43577</v>
      </c>
      <c r="N750" s="32"/>
      <c r="O750" s="32"/>
      <c r="P750" s="20" t="s">
        <v>67</v>
      </c>
      <c r="Q750" s="33">
        <v>1</v>
      </c>
      <c r="R750" s="33">
        <v>1</v>
      </c>
      <c r="S750" s="33">
        <v>0</v>
      </c>
      <c r="T750" s="38"/>
      <c r="U750" s="38"/>
      <c r="V750" s="38">
        <v>0</v>
      </c>
      <c r="W750" s="38">
        <v>44196</v>
      </c>
      <c r="X750" s="38" t="s">
        <v>68</v>
      </c>
      <c r="Y750" s="38">
        <v>0</v>
      </c>
      <c r="Z750" s="38">
        <v>43616</v>
      </c>
      <c r="AA750" s="38">
        <v>0</v>
      </c>
      <c r="AB750" s="38">
        <v>43791</v>
      </c>
      <c r="AC750" s="38">
        <v>44120</v>
      </c>
      <c r="AD750" s="38">
        <v>44120</v>
      </c>
      <c r="AE750" s="20">
        <v>6</v>
      </c>
      <c r="AF750" s="20">
        <v>6.5</v>
      </c>
      <c r="AG750" s="9" t="s">
        <v>4673</v>
      </c>
      <c r="AH750" s="9" t="s">
        <v>4862</v>
      </c>
      <c r="AI750" s="10" t="s">
        <v>4863</v>
      </c>
      <c r="AJ750" s="46" t="s">
        <v>4864</v>
      </c>
      <c r="AK750" s="47">
        <v>1195922214</v>
      </c>
      <c r="AL750" s="47">
        <v>0</v>
      </c>
      <c r="AM750" s="47">
        <v>1195922214</v>
      </c>
      <c r="AN750" s="49">
        <v>1196970073</v>
      </c>
      <c r="AO750" s="10" t="s">
        <v>1743</v>
      </c>
      <c r="AP750" s="10" t="s">
        <v>1743</v>
      </c>
      <c r="AQ750" t="e">
        <f>VLOOKUP(TCoordinacion[[#This Row],[ID SISTEMA DE INFORMACION]],[1]!ProyectosSGMO[[#All],[IDPROYECTO]:[DEPARTAMENTO]],3,FALSE)</f>
        <v>#REF!</v>
      </c>
      <c r="AR750" t="e">
        <f>VLOOKUP(TCoordinacion[[#This Row],[ID SISTEMA DE INFORMACION]],[1]!ProyectosSGMO[[#All],[IDPROYECTO]:[DEPARTAMENTO]],4,FALSE)</f>
        <v>#REF!</v>
      </c>
      <c r="AS750">
        <v>10140</v>
      </c>
    </row>
    <row r="751" spans="1:45" ht="54" hidden="1" customHeight="1" x14ac:dyDescent="0.3">
      <c r="A751" s="62">
        <v>6669</v>
      </c>
      <c r="B751" s="5" t="s">
        <v>4865</v>
      </c>
      <c r="C751" s="5">
        <v>8</v>
      </c>
      <c r="D751" s="6" t="s">
        <v>1511</v>
      </c>
      <c r="E751" s="7" t="s">
        <v>4679</v>
      </c>
      <c r="F751" s="8" t="s">
        <v>4709</v>
      </c>
      <c r="G751" s="9" t="s">
        <v>51</v>
      </c>
      <c r="H751" s="20" t="s">
        <v>1717</v>
      </c>
      <c r="I751" s="10">
        <v>416</v>
      </c>
      <c r="J751" s="11" t="s">
        <v>1718</v>
      </c>
      <c r="K751" s="30" t="s">
        <v>4866</v>
      </c>
      <c r="L751" s="31">
        <v>43577</v>
      </c>
      <c r="M751" s="31">
        <v>43577</v>
      </c>
      <c r="N751" s="32"/>
      <c r="O751" s="32"/>
      <c r="P751" s="20" t="s">
        <v>67</v>
      </c>
      <c r="Q751" s="33">
        <v>1</v>
      </c>
      <c r="R751" s="33">
        <v>1</v>
      </c>
      <c r="S751" s="33">
        <v>0</v>
      </c>
      <c r="T751" s="38"/>
      <c r="U751" s="38"/>
      <c r="V751" s="38">
        <v>0</v>
      </c>
      <c r="W751" s="38">
        <v>44196</v>
      </c>
      <c r="X751" s="38" t="s">
        <v>68</v>
      </c>
      <c r="Y751" s="38">
        <v>0</v>
      </c>
      <c r="Z751" s="38">
        <v>43616</v>
      </c>
      <c r="AA751" s="38">
        <v>0</v>
      </c>
      <c r="AB751" s="38">
        <v>43791</v>
      </c>
      <c r="AC751" s="38">
        <v>44120</v>
      </c>
      <c r="AD751" s="38">
        <v>44120</v>
      </c>
      <c r="AE751" s="20">
        <v>6</v>
      </c>
      <c r="AF751" s="20">
        <v>9</v>
      </c>
      <c r="AG751" s="9" t="s">
        <v>4673</v>
      </c>
      <c r="AH751" s="9" t="s">
        <v>4867</v>
      </c>
      <c r="AI751" s="10" t="s">
        <v>4863</v>
      </c>
      <c r="AJ751" s="46" t="s">
        <v>4864</v>
      </c>
      <c r="AK751" s="47">
        <v>1684182881</v>
      </c>
      <c r="AL751" s="47">
        <v>0</v>
      </c>
      <c r="AM751" s="47">
        <v>1684182881</v>
      </c>
      <c r="AN751" s="49">
        <v>1684997622</v>
      </c>
      <c r="AO751" s="10" t="s">
        <v>1743</v>
      </c>
      <c r="AP751" s="10" t="s">
        <v>1743</v>
      </c>
      <c r="AQ751" t="e">
        <f>VLOOKUP(TCoordinacion[[#This Row],[ID SISTEMA DE INFORMACION]],[1]!ProyectosSGMO[[#All],[IDPROYECTO]:[DEPARTAMENTO]],3,FALSE)</f>
        <v>#REF!</v>
      </c>
      <c r="AR751" t="e">
        <f>VLOOKUP(TCoordinacion[[#This Row],[ID SISTEMA DE INFORMACION]],[1]!ProyectosSGMO[[#All],[IDPROYECTO]:[DEPARTAMENTO]],4,FALSE)</f>
        <v>#REF!</v>
      </c>
      <c r="AS751">
        <v>6669</v>
      </c>
    </row>
    <row r="752" spans="1:45" ht="54" hidden="1" customHeight="1" x14ac:dyDescent="0.3">
      <c r="A752" s="62">
        <v>7755</v>
      </c>
      <c r="B752" s="5" t="s">
        <v>4868</v>
      </c>
      <c r="C752" s="5">
        <v>8</v>
      </c>
      <c r="D752" s="6" t="s">
        <v>1511</v>
      </c>
      <c r="E752" s="7" t="s">
        <v>4679</v>
      </c>
      <c r="F752" s="8" t="s">
        <v>4709</v>
      </c>
      <c r="G752" s="9" t="s">
        <v>51</v>
      </c>
      <c r="H752" s="20" t="s">
        <v>1754</v>
      </c>
      <c r="I752" s="10">
        <v>417</v>
      </c>
      <c r="J752" s="11" t="s">
        <v>1718</v>
      </c>
      <c r="K752" s="30" t="s">
        <v>4869</v>
      </c>
      <c r="L752" s="31">
        <v>43577</v>
      </c>
      <c r="M752" s="31">
        <v>43577</v>
      </c>
      <c r="N752" s="32"/>
      <c r="O752" s="32"/>
      <c r="P752" s="20" t="s">
        <v>67</v>
      </c>
      <c r="Q752" s="33">
        <v>1</v>
      </c>
      <c r="R752" s="33">
        <v>1</v>
      </c>
      <c r="S752" s="33">
        <v>0</v>
      </c>
      <c r="T752" s="38"/>
      <c r="U752" s="38"/>
      <c r="V752" s="38">
        <v>0</v>
      </c>
      <c r="W752" s="38">
        <v>44196</v>
      </c>
      <c r="X752" s="38" t="s">
        <v>68</v>
      </c>
      <c r="Y752" s="38">
        <v>0</v>
      </c>
      <c r="Z752" s="38">
        <v>43615</v>
      </c>
      <c r="AA752" s="38">
        <v>0</v>
      </c>
      <c r="AB752" s="38">
        <v>43718</v>
      </c>
      <c r="AC752" s="38">
        <v>0</v>
      </c>
      <c r="AD752" s="38">
        <v>43791</v>
      </c>
      <c r="AE752" s="20">
        <v>6</v>
      </c>
      <c r="AF752" s="20">
        <v>6</v>
      </c>
      <c r="AG752" s="9" t="s">
        <v>4673</v>
      </c>
      <c r="AH752" s="9" t="s">
        <v>4870</v>
      </c>
      <c r="AI752" s="10" t="s">
        <v>4871</v>
      </c>
      <c r="AJ752" s="46" t="s">
        <v>4872</v>
      </c>
      <c r="AK752" s="47">
        <v>949481093</v>
      </c>
      <c r="AL752" s="47">
        <v>0</v>
      </c>
      <c r="AM752" s="47">
        <v>949481093</v>
      </c>
      <c r="AN752" s="72"/>
      <c r="AO752" s="10" t="s">
        <v>1743</v>
      </c>
      <c r="AP752" s="10" t="s">
        <v>1743</v>
      </c>
      <c r="AQ752" t="e">
        <f>VLOOKUP(TCoordinacion[[#This Row],[ID SISTEMA DE INFORMACION]],[1]!ProyectosSGMO[[#All],[IDPROYECTO]:[DEPARTAMENTO]],3,FALSE)</f>
        <v>#REF!</v>
      </c>
      <c r="AR752" t="e">
        <f>VLOOKUP(TCoordinacion[[#This Row],[ID SISTEMA DE INFORMACION]],[1]!ProyectosSGMO[[#All],[IDPROYECTO]:[DEPARTAMENTO]],4,FALSE)</f>
        <v>#REF!</v>
      </c>
      <c r="AS752">
        <v>7755</v>
      </c>
    </row>
    <row r="753" spans="1:45" ht="54" hidden="1" customHeight="1" x14ac:dyDescent="0.3">
      <c r="A753" s="63">
        <v>8066</v>
      </c>
      <c r="B753" s="5" t="s">
        <v>4873</v>
      </c>
      <c r="C753" s="5">
        <v>8</v>
      </c>
      <c r="D753" s="6" t="s">
        <v>1511</v>
      </c>
      <c r="E753" s="7" t="s">
        <v>4679</v>
      </c>
      <c r="F753" s="8" t="s">
        <v>4709</v>
      </c>
      <c r="G753" s="9" t="s">
        <v>51</v>
      </c>
      <c r="H753" s="20" t="s">
        <v>106</v>
      </c>
      <c r="I753" s="10">
        <v>418</v>
      </c>
      <c r="J753" s="11" t="s">
        <v>1718</v>
      </c>
      <c r="K753" s="30" t="s">
        <v>4874</v>
      </c>
      <c r="L753" s="31">
        <v>43577</v>
      </c>
      <c r="M753" s="31">
        <v>43577</v>
      </c>
      <c r="N753" s="32"/>
      <c r="O753" s="32"/>
      <c r="P753" s="20" t="s">
        <v>67</v>
      </c>
      <c r="Q753" s="33">
        <v>1</v>
      </c>
      <c r="R753" s="33">
        <v>1</v>
      </c>
      <c r="S753" s="33">
        <v>0</v>
      </c>
      <c r="T753" s="38"/>
      <c r="U753" s="38"/>
      <c r="V753" s="38">
        <v>0</v>
      </c>
      <c r="W753" s="38">
        <v>44196</v>
      </c>
      <c r="X753" s="38" t="s">
        <v>68</v>
      </c>
      <c r="Y753" s="38">
        <v>0</v>
      </c>
      <c r="Z753" s="38">
        <v>43615</v>
      </c>
      <c r="AA753" s="38">
        <v>0</v>
      </c>
      <c r="AB753" s="38">
        <v>43685</v>
      </c>
      <c r="AC753" s="38">
        <v>0</v>
      </c>
      <c r="AD753" s="38">
        <v>43718</v>
      </c>
      <c r="AE753" s="20">
        <v>6</v>
      </c>
      <c r="AF753" s="20">
        <v>6</v>
      </c>
      <c r="AG753" s="9" t="s">
        <v>4875</v>
      </c>
      <c r="AH753" s="9" t="s">
        <v>4876</v>
      </c>
      <c r="AI753" s="10" t="s">
        <v>4877</v>
      </c>
      <c r="AJ753" s="46" t="s">
        <v>4878</v>
      </c>
      <c r="AK753" s="47">
        <v>2055359293</v>
      </c>
      <c r="AL753" s="47">
        <v>0</v>
      </c>
      <c r="AM753" s="47">
        <v>2055359293</v>
      </c>
      <c r="AN753" s="72"/>
      <c r="AO753" s="10" t="s">
        <v>1743</v>
      </c>
      <c r="AP753" s="10" t="s">
        <v>1743</v>
      </c>
      <c r="AQ753" t="e">
        <f>VLOOKUP(TCoordinacion[[#This Row],[ID SISTEMA DE INFORMACION]],[1]!ProyectosSGMO[[#All],[IDPROYECTO]:[DEPARTAMENTO]],3,FALSE)</f>
        <v>#REF!</v>
      </c>
      <c r="AR753" t="e">
        <f>VLOOKUP(TCoordinacion[[#This Row],[ID SISTEMA DE INFORMACION]],[1]!ProyectosSGMO[[#All],[IDPROYECTO]:[DEPARTAMENTO]],4,FALSE)</f>
        <v>#REF!</v>
      </c>
      <c r="AS753">
        <v>8066</v>
      </c>
    </row>
    <row r="754" spans="1:45" ht="54" hidden="1" customHeight="1" x14ac:dyDescent="0.3">
      <c r="A754" s="62">
        <v>10524</v>
      </c>
      <c r="B754" s="5" t="s">
        <v>4879</v>
      </c>
      <c r="C754" s="5">
        <v>8</v>
      </c>
      <c r="D754" s="6" t="s">
        <v>1511</v>
      </c>
      <c r="E754" s="7" t="s">
        <v>4679</v>
      </c>
      <c r="F754" s="8" t="s">
        <v>4680</v>
      </c>
      <c r="G754" s="9" t="s">
        <v>51</v>
      </c>
      <c r="H754" s="20" t="s">
        <v>106</v>
      </c>
      <c r="I754" s="10">
        <v>424</v>
      </c>
      <c r="J754" s="11" t="s">
        <v>1718</v>
      </c>
      <c r="K754" s="30" t="s">
        <v>4880</v>
      </c>
      <c r="L754" s="31">
        <v>43654</v>
      </c>
      <c r="M754" s="31">
        <v>44075</v>
      </c>
      <c r="N754" s="32"/>
      <c r="O754" s="32"/>
      <c r="P754" s="20" t="s">
        <v>67</v>
      </c>
      <c r="Q754" s="33">
        <v>1</v>
      </c>
      <c r="R754" s="33">
        <v>1</v>
      </c>
      <c r="S754" s="33">
        <v>0</v>
      </c>
      <c r="T754" s="38"/>
      <c r="U754" s="38"/>
      <c r="V754" s="38">
        <v>0</v>
      </c>
      <c r="W754" s="38">
        <v>0</v>
      </c>
      <c r="X754" s="38" t="s">
        <v>68</v>
      </c>
      <c r="Y754" s="38">
        <v>0</v>
      </c>
      <c r="Z754" s="38">
        <v>43789</v>
      </c>
      <c r="AA754" s="38">
        <v>44098</v>
      </c>
      <c r="AB754" s="38">
        <v>44098</v>
      </c>
      <c r="AC754" s="38">
        <v>44462</v>
      </c>
      <c r="AD754" s="38">
        <v>44462</v>
      </c>
      <c r="AE754" s="20">
        <v>12</v>
      </c>
      <c r="AF754" s="20">
        <v>12</v>
      </c>
      <c r="AG754" s="9" t="s">
        <v>4881</v>
      </c>
      <c r="AH754" s="9" t="s">
        <v>4882</v>
      </c>
      <c r="AI754" s="10" t="s">
        <v>4883</v>
      </c>
      <c r="AJ754" s="46">
        <v>0</v>
      </c>
      <c r="AK754" s="47">
        <v>2052135061</v>
      </c>
      <c r="AL754" s="47">
        <v>0</v>
      </c>
      <c r="AM754" s="47">
        <v>2052135061</v>
      </c>
      <c r="AN754" s="71">
        <v>2057158162</v>
      </c>
      <c r="AO754" s="10" t="s">
        <v>4884</v>
      </c>
      <c r="AP754" s="10" t="s">
        <v>300</v>
      </c>
      <c r="AQ754" t="e">
        <f>VLOOKUP(TCoordinacion[[#This Row],[ID SISTEMA DE INFORMACION]],[1]!ProyectosSGMO[[#All],[IDPROYECTO]:[DEPARTAMENTO]],3,FALSE)</f>
        <v>#REF!</v>
      </c>
      <c r="AR754" t="e">
        <f>VLOOKUP(TCoordinacion[[#This Row],[ID SISTEMA DE INFORMACION]],[1]!ProyectosSGMO[[#All],[IDPROYECTO]:[DEPARTAMENTO]],4,FALSE)</f>
        <v>#REF!</v>
      </c>
      <c r="AS754">
        <v>10524</v>
      </c>
    </row>
    <row r="755" spans="1:45" ht="54" hidden="1" customHeight="1" x14ac:dyDescent="0.3">
      <c r="A755" s="63">
        <v>972</v>
      </c>
      <c r="B755" s="5" t="s">
        <v>4885</v>
      </c>
      <c r="C755" s="5">
        <v>8</v>
      </c>
      <c r="D755" s="6" t="s">
        <v>1511</v>
      </c>
      <c r="E755" s="7" t="s">
        <v>4670</v>
      </c>
      <c r="F755" s="8" t="s">
        <v>3702</v>
      </c>
      <c r="G755" s="9" t="s">
        <v>51</v>
      </c>
      <c r="H755" s="20" t="s">
        <v>106</v>
      </c>
      <c r="I755" s="10">
        <v>434</v>
      </c>
      <c r="J755" s="11" t="s">
        <v>1718</v>
      </c>
      <c r="K755" s="30" t="s">
        <v>4886</v>
      </c>
      <c r="L755" s="31">
        <v>43577</v>
      </c>
      <c r="M755" s="31">
        <v>43591</v>
      </c>
      <c r="N755" s="32"/>
      <c r="O755" s="32"/>
      <c r="P755" s="20" t="s">
        <v>67</v>
      </c>
      <c r="Q755" s="33">
        <v>1</v>
      </c>
      <c r="R755" s="33">
        <v>1</v>
      </c>
      <c r="S755" s="33">
        <v>0</v>
      </c>
      <c r="T755" s="38"/>
      <c r="U755" s="38"/>
      <c r="V755" s="38">
        <v>0</v>
      </c>
      <c r="W755" s="38">
        <v>44195</v>
      </c>
      <c r="X755" s="38" t="s">
        <v>68</v>
      </c>
      <c r="Y755" s="38">
        <v>0</v>
      </c>
      <c r="Z755" s="38">
        <v>43686</v>
      </c>
      <c r="AA755" s="38">
        <v>0</v>
      </c>
      <c r="AB755" s="38">
        <v>43803</v>
      </c>
      <c r="AC755" s="38">
        <v>44529</v>
      </c>
      <c r="AD755" s="38">
        <v>44530</v>
      </c>
      <c r="AE755" s="20">
        <v>5</v>
      </c>
      <c r="AF755" s="20">
        <v>9.8000000000000007</v>
      </c>
      <c r="AG755" s="9" t="s">
        <v>4887</v>
      </c>
      <c r="AH755" s="9" t="s">
        <v>4888</v>
      </c>
      <c r="AI755" s="10" t="s">
        <v>4889</v>
      </c>
      <c r="AJ755" s="46" t="s">
        <v>4890</v>
      </c>
      <c r="AK755" s="47">
        <v>2805021854</v>
      </c>
      <c r="AL755" s="47">
        <v>0</v>
      </c>
      <c r="AM755" s="47">
        <v>2805021854</v>
      </c>
      <c r="AN755" s="47"/>
      <c r="AO755" s="10" t="s">
        <v>1743</v>
      </c>
      <c r="AP755" s="10" t="s">
        <v>1743</v>
      </c>
      <c r="AQ755" t="e">
        <f>VLOOKUP(TCoordinacion[[#This Row],[ID SISTEMA DE INFORMACION]],[1]!ProyectosSGMO[[#All],[IDPROYECTO]:[DEPARTAMENTO]],3,FALSE)</f>
        <v>#REF!</v>
      </c>
      <c r="AR755" t="e">
        <f>VLOOKUP(TCoordinacion[[#This Row],[ID SISTEMA DE INFORMACION]],[1]!ProyectosSGMO[[#All],[IDPROYECTO]:[DEPARTAMENTO]],4,FALSE)</f>
        <v>#REF!</v>
      </c>
      <c r="AS755">
        <v>972</v>
      </c>
    </row>
    <row r="756" spans="1:45" ht="54" hidden="1" customHeight="1" x14ac:dyDescent="0.3">
      <c r="A756" s="63">
        <v>9515</v>
      </c>
      <c r="B756" s="5" t="s">
        <v>4891</v>
      </c>
      <c r="C756" s="5">
        <v>8</v>
      </c>
      <c r="D756" s="6" t="s">
        <v>1511</v>
      </c>
      <c r="E756" s="7" t="s">
        <v>4670</v>
      </c>
      <c r="F756" s="8" t="s">
        <v>4892</v>
      </c>
      <c r="G756" s="9" t="s">
        <v>51</v>
      </c>
      <c r="H756" s="20" t="s">
        <v>1754</v>
      </c>
      <c r="I756" s="10">
        <v>492</v>
      </c>
      <c r="J756" s="11" t="s">
        <v>1718</v>
      </c>
      <c r="K756" s="30" t="s">
        <v>4893</v>
      </c>
      <c r="L756" s="31">
        <v>43584</v>
      </c>
      <c r="M756" s="31">
        <v>43717</v>
      </c>
      <c r="N756" s="32"/>
      <c r="O756" s="32"/>
      <c r="P756" s="20" t="s">
        <v>67</v>
      </c>
      <c r="Q756" s="33">
        <v>1</v>
      </c>
      <c r="R756" s="33">
        <v>1</v>
      </c>
      <c r="S756" s="33">
        <v>0</v>
      </c>
      <c r="T756" s="38"/>
      <c r="U756" s="38"/>
      <c r="V756" s="38">
        <v>0</v>
      </c>
      <c r="W756" s="38">
        <v>0</v>
      </c>
      <c r="X756" s="38" t="s">
        <v>68</v>
      </c>
      <c r="Y756" s="38">
        <v>0</v>
      </c>
      <c r="Z756" s="38">
        <v>44022</v>
      </c>
      <c r="AA756" s="38">
        <v>0</v>
      </c>
      <c r="AB756" s="38">
        <v>44022</v>
      </c>
      <c r="AC756" s="38">
        <v>0</v>
      </c>
      <c r="AD756" s="38">
        <v>44083</v>
      </c>
      <c r="AE756" s="20">
        <v>5</v>
      </c>
      <c r="AF756" s="20">
        <v>5</v>
      </c>
      <c r="AG756" s="9" t="s">
        <v>4894</v>
      </c>
      <c r="AH756" s="9" t="s">
        <v>4895</v>
      </c>
      <c r="AI756" s="10" t="s">
        <v>4896</v>
      </c>
      <c r="AJ756" s="46" t="s">
        <v>4897</v>
      </c>
      <c r="AK756" s="47">
        <v>1463085573</v>
      </c>
      <c r="AL756" s="47">
        <v>0</v>
      </c>
      <c r="AM756" s="47">
        <v>1463085573</v>
      </c>
      <c r="AN756" s="47">
        <v>1464765667</v>
      </c>
      <c r="AO756" s="10" t="s">
        <v>4677</v>
      </c>
      <c r="AP756" s="10" t="s">
        <v>1521</v>
      </c>
      <c r="AQ756" t="e">
        <f>VLOOKUP(TCoordinacion[[#This Row],[ID SISTEMA DE INFORMACION]],[1]!ProyectosSGMO[[#All],[IDPROYECTO]:[DEPARTAMENTO]],3,FALSE)</f>
        <v>#REF!</v>
      </c>
      <c r="AR756" t="e">
        <f>VLOOKUP(TCoordinacion[[#This Row],[ID SISTEMA DE INFORMACION]],[1]!ProyectosSGMO[[#All],[IDPROYECTO]:[DEPARTAMENTO]],4,FALSE)</f>
        <v>#REF!</v>
      </c>
      <c r="AS756">
        <v>9515</v>
      </c>
    </row>
    <row r="757" spans="1:45" ht="54" hidden="1" customHeight="1" x14ac:dyDescent="0.3">
      <c r="A757" s="62">
        <v>9309</v>
      </c>
      <c r="B757" s="5" t="s">
        <v>4898</v>
      </c>
      <c r="C757" s="5">
        <v>8</v>
      </c>
      <c r="D757" s="6" t="s">
        <v>1511</v>
      </c>
      <c r="E757" s="7" t="s">
        <v>4670</v>
      </c>
      <c r="F757" s="8" t="s">
        <v>4892</v>
      </c>
      <c r="G757" s="9" t="s">
        <v>51</v>
      </c>
      <c r="H757" s="20" t="s">
        <v>106</v>
      </c>
      <c r="I757" s="10">
        <v>501</v>
      </c>
      <c r="J757" s="11" t="s">
        <v>1718</v>
      </c>
      <c r="K757" s="30" t="s">
        <v>4899</v>
      </c>
      <c r="L757" s="31">
        <v>43636</v>
      </c>
      <c r="M757" s="31">
        <v>43661</v>
      </c>
      <c r="N757" s="32"/>
      <c r="O757" s="32"/>
      <c r="P757" s="20" t="s">
        <v>67</v>
      </c>
      <c r="Q757" s="33">
        <v>1</v>
      </c>
      <c r="R757" s="33">
        <v>1</v>
      </c>
      <c r="S757" s="33">
        <v>0</v>
      </c>
      <c r="T757" s="38"/>
      <c r="U757" s="38"/>
      <c r="V757" s="38">
        <v>0</v>
      </c>
      <c r="W757" s="38">
        <v>0</v>
      </c>
      <c r="X757" s="38" t="s">
        <v>68</v>
      </c>
      <c r="Y757" s="38">
        <v>0</v>
      </c>
      <c r="Z757" s="38">
        <v>43740</v>
      </c>
      <c r="AA757" s="38">
        <v>0</v>
      </c>
      <c r="AB757" s="38" t="s">
        <v>4900</v>
      </c>
      <c r="AC757" s="38">
        <v>0</v>
      </c>
      <c r="AD757" s="38">
        <v>44069</v>
      </c>
      <c r="AE757" s="20">
        <v>5</v>
      </c>
      <c r="AF757" s="20">
        <v>5.5</v>
      </c>
      <c r="AG757" s="9" t="s">
        <v>4901</v>
      </c>
      <c r="AH757" s="9" t="s">
        <v>4902</v>
      </c>
      <c r="AI757" s="10" t="s">
        <v>4903</v>
      </c>
      <c r="AJ757" s="46">
        <v>0</v>
      </c>
      <c r="AK757" s="47">
        <v>2439451424</v>
      </c>
      <c r="AL757" s="47">
        <v>0</v>
      </c>
      <c r="AM757" s="47">
        <v>2439451424</v>
      </c>
      <c r="AN757" s="47">
        <v>2445206207</v>
      </c>
      <c r="AO757" s="10" t="s">
        <v>1743</v>
      </c>
      <c r="AP757" s="10" t="s">
        <v>1743</v>
      </c>
      <c r="AQ757" t="e">
        <f>VLOOKUP(TCoordinacion[[#This Row],[ID SISTEMA DE INFORMACION]],[1]!ProyectosSGMO[[#All],[IDPROYECTO]:[DEPARTAMENTO]],3,FALSE)</f>
        <v>#REF!</v>
      </c>
      <c r="AR757" t="e">
        <f>VLOOKUP(TCoordinacion[[#This Row],[ID SISTEMA DE INFORMACION]],[1]!ProyectosSGMO[[#All],[IDPROYECTO]:[DEPARTAMENTO]],4,FALSE)</f>
        <v>#REF!</v>
      </c>
      <c r="AS757">
        <v>9309</v>
      </c>
    </row>
    <row r="758" spans="1:45" ht="54" hidden="1" customHeight="1" x14ac:dyDescent="0.3">
      <c r="A758" s="62">
        <v>8519</v>
      </c>
      <c r="B758" s="5" t="s">
        <v>4904</v>
      </c>
      <c r="C758" s="5">
        <v>8</v>
      </c>
      <c r="D758" s="6" t="s">
        <v>1511</v>
      </c>
      <c r="E758" s="7" t="s">
        <v>4679</v>
      </c>
      <c r="F758" s="8" t="s">
        <v>4905</v>
      </c>
      <c r="G758" s="9" t="s">
        <v>51</v>
      </c>
      <c r="H758" s="20" t="s">
        <v>106</v>
      </c>
      <c r="I758" s="10">
        <v>555</v>
      </c>
      <c r="J758" s="11" t="s">
        <v>1718</v>
      </c>
      <c r="K758" s="30" t="s">
        <v>4906</v>
      </c>
      <c r="L758" s="31">
        <v>43859</v>
      </c>
      <c r="M758" s="31">
        <v>43885</v>
      </c>
      <c r="N758" s="32"/>
      <c r="O758" s="32"/>
      <c r="P758" s="20" t="s">
        <v>433</v>
      </c>
      <c r="Q758" s="33">
        <v>1</v>
      </c>
      <c r="R758" s="33">
        <v>1</v>
      </c>
      <c r="S758" s="33">
        <v>0</v>
      </c>
      <c r="T758" s="38"/>
      <c r="U758" s="38"/>
      <c r="V758" s="38">
        <v>0</v>
      </c>
      <c r="W758" s="38">
        <v>44561</v>
      </c>
      <c r="X758" s="38" t="s">
        <v>68</v>
      </c>
      <c r="Y758" s="38">
        <v>0</v>
      </c>
      <c r="Z758" s="38">
        <v>44085</v>
      </c>
      <c r="AA758" s="38">
        <v>0</v>
      </c>
      <c r="AB758" s="38">
        <v>44223</v>
      </c>
      <c r="AC758" s="38">
        <v>0</v>
      </c>
      <c r="AD758" s="38">
        <v>44365</v>
      </c>
      <c r="AE758" s="20">
        <v>6</v>
      </c>
      <c r="AF758" s="20">
        <v>6.666666666666667</v>
      </c>
      <c r="AG758" s="9" t="s">
        <v>4907</v>
      </c>
      <c r="AH758" s="9" t="s">
        <v>4908</v>
      </c>
      <c r="AI758" s="10" t="s">
        <v>4909</v>
      </c>
      <c r="AJ758" s="46" t="s">
        <v>4910</v>
      </c>
      <c r="AK758" s="47">
        <v>1919094744</v>
      </c>
      <c r="AL758" s="47">
        <v>0</v>
      </c>
      <c r="AM758" s="47">
        <v>1919094744</v>
      </c>
      <c r="AN758" s="71">
        <v>1919616762</v>
      </c>
      <c r="AO758" s="10" t="s">
        <v>4884</v>
      </c>
      <c r="AP758" s="10" t="s">
        <v>300</v>
      </c>
      <c r="AQ758" t="e">
        <f>VLOOKUP(TCoordinacion[[#This Row],[ID SISTEMA DE INFORMACION]],[1]!ProyectosSGMO[[#All],[IDPROYECTO]:[DEPARTAMENTO]],3,FALSE)</f>
        <v>#REF!</v>
      </c>
      <c r="AR758" t="e">
        <f>VLOOKUP(TCoordinacion[[#This Row],[ID SISTEMA DE INFORMACION]],[1]!ProyectosSGMO[[#All],[IDPROYECTO]:[DEPARTAMENTO]],4,FALSE)</f>
        <v>#REF!</v>
      </c>
      <c r="AS758">
        <v>8519</v>
      </c>
    </row>
    <row r="759" spans="1:45" ht="54" hidden="1" customHeight="1" x14ac:dyDescent="0.3">
      <c r="A759" s="63">
        <v>8457</v>
      </c>
      <c r="B759" s="5" t="s">
        <v>4911</v>
      </c>
      <c r="C759" s="5">
        <v>8</v>
      </c>
      <c r="D759" s="6" t="s">
        <v>1511</v>
      </c>
      <c r="E759" s="7" t="s">
        <v>4670</v>
      </c>
      <c r="F759" s="8" t="s">
        <v>4912</v>
      </c>
      <c r="G759" s="9" t="s">
        <v>51</v>
      </c>
      <c r="H759" s="20" t="s">
        <v>106</v>
      </c>
      <c r="I759" s="10">
        <v>561</v>
      </c>
      <c r="J759" s="11" t="s">
        <v>1718</v>
      </c>
      <c r="K759" s="30" t="s">
        <v>4913</v>
      </c>
      <c r="L759" s="31">
        <v>43577</v>
      </c>
      <c r="M759" s="31">
        <v>43661</v>
      </c>
      <c r="N759" s="32"/>
      <c r="O759" s="32"/>
      <c r="P759" s="20" t="s">
        <v>67</v>
      </c>
      <c r="Q759" s="33">
        <v>1</v>
      </c>
      <c r="R759" s="33">
        <v>1</v>
      </c>
      <c r="S759" s="33">
        <v>0</v>
      </c>
      <c r="T759" s="38"/>
      <c r="U759" s="38"/>
      <c r="V759" s="38">
        <v>0</v>
      </c>
      <c r="W759" s="38">
        <v>0</v>
      </c>
      <c r="X759" s="38" t="s">
        <v>68</v>
      </c>
      <c r="Y759" s="38">
        <v>0</v>
      </c>
      <c r="Z759" s="38">
        <v>43742</v>
      </c>
      <c r="AA759" s="38">
        <v>0</v>
      </c>
      <c r="AB759" s="38">
        <v>44068</v>
      </c>
      <c r="AC759" s="38">
        <v>44390</v>
      </c>
      <c r="AD759" s="38">
        <v>44390</v>
      </c>
      <c r="AE759" s="20">
        <v>8</v>
      </c>
      <c r="AF759" s="20">
        <v>11</v>
      </c>
      <c r="AG759" s="9" t="s">
        <v>4914</v>
      </c>
      <c r="AH759" s="9" t="s">
        <v>4915</v>
      </c>
      <c r="AI759" s="10" t="s">
        <v>4916</v>
      </c>
      <c r="AJ759" s="46" t="s">
        <v>4890</v>
      </c>
      <c r="AK759" s="47">
        <v>8309598165</v>
      </c>
      <c r="AL759" s="47">
        <v>0</v>
      </c>
      <c r="AM759" s="47">
        <v>8309598165</v>
      </c>
      <c r="AN759" s="72">
        <v>8317757009</v>
      </c>
      <c r="AO759" s="10" t="s">
        <v>4677</v>
      </c>
      <c r="AP759" s="10" t="s">
        <v>1521</v>
      </c>
      <c r="AQ759" t="e">
        <f>VLOOKUP(TCoordinacion[[#This Row],[ID SISTEMA DE INFORMACION]],[1]!ProyectosSGMO[[#All],[IDPROYECTO]:[DEPARTAMENTO]],3,FALSE)</f>
        <v>#REF!</v>
      </c>
      <c r="AR759" t="e">
        <f>VLOOKUP(TCoordinacion[[#This Row],[ID SISTEMA DE INFORMACION]],[1]!ProyectosSGMO[[#All],[IDPROYECTO]:[DEPARTAMENTO]],4,FALSE)</f>
        <v>#REF!</v>
      </c>
      <c r="AS759">
        <v>8457</v>
      </c>
    </row>
    <row r="760" spans="1:45" ht="54" hidden="1" customHeight="1" x14ac:dyDescent="0.3">
      <c r="A760" s="63">
        <v>10025</v>
      </c>
      <c r="B760" s="5" t="s">
        <v>4917</v>
      </c>
      <c r="C760" s="5">
        <v>8</v>
      </c>
      <c r="D760" s="6" t="s">
        <v>1511</v>
      </c>
      <c r="E760" s="7" t="s">
        <v>4679</v>
      </c>
      <c r="F760" s="8" t="s">
        <v>4766</v>
      </c>
      <c r="G760" s="9" t="s">
        <v>51</v>
      </c>
      <c r="H760" s="20" t="s">
        <v>1717</v>
      </c>
      <c r="I760" s="10">
        <v>564</v>
      </c>
      <c r="J760" s="11" t="s">
        <v>1718</v>
      </c>
      <c r="K760" s="30" t="s">
        <v>4918</v>
      </c>
      <c r="L760" s="31">
        <v>43654</v>
      </c>
      <c r="M760" s="31">
        <v>43727</v>
      </c>
      <c r="N760" s="32"/>
      <c r="O760" s="32"/>
      <c r="P760" s="20" t="s">
        <v>67</v>
      </c>
      <c r="Q760" s="33">
        <v>1</v>
      </c>
      <c r="R760" s="33">
        <v>1</v>
      </c>
      <c r="S760" s="33">
        <v>0</v>
      </c>
      <c r="T760" s="38"/>
      <c r="U760" s="38"/>
      <c r="V760" s="38">
        <v>0</v>
      </c>
      <c r="W760" s="38">
        <v>44196</v>
      </c>
      <c r="X760" s="38" t="s">
        <v>68</v>
      </c>
      <c r="Y760" s="38">
        <v>0</v>
      </c>
      <c r="Z760" s="38">
        <v>43783</v>
      </c>
      <c r="AA760" s="38">
        <v>44047</v>
      </c>
      <c r="AB760" s="38">
        <v>44061</v>
      </c>
      <c r="AC760" s="38">
        <v>44175</v>
      </c>
      <c r="AD760" s="38">
        <v>44181</v>
      </c>
      <c r="AE760" s="20">
        <v>5</v>
      </c>
      <c r="AF760" s="20">
        <v>7.4</v>
      </c>
      <c r="AG760" s="9" t="s">
        <v>4919</v>
      </c>
      <c r="AH760" s="9" t="s">
        <v>4920</v>
      </c>
      <c r="AI760" s="10" t="s">
        <v>4921</v>
      </c>
      <c r="AJ760" s="46" t="s">
        <v>4922</v>
      </c>
      <c r="AK760" s="47">
        <v>1448450341</v>
      </c>
      <c r="AL760" s="47">
        <v>0</v>
      </c>
      <c r="AM760" s="47">
        <v>1448450341</v>
      </c>
      <c r="AN760" s="73">
        <v>1448598131</v>
      </c>
      <c r="AO760" s="10" t="s">
        <v>1743</v>
      </c>
      <c r="AP760" s="10" t="s">
        <v>1743</v>
      </c>
      <c r="AQ760" t="e">
        <f>VLOOKUP(TCoordinacion[[#This Row],[ID SISTEMA DE INFORMACION]],[1]!ProyectosSGMO[[#All],[IDPROYECTO]:[DEPARTAMENTO]],3,FALSE)</f>
        <v>#REF!</v>
      </c>
      <c r="AR760" t="e">
        <f>VLOOKUP(TCoordinacion[[#This Row],[ID SISTEMA DE INFORMACION]],[1]!ProyectosSGMO[[#All],[IDPROYECTO]:[DEPARTAMENTO]],4,FALSE)</f>
        <v>#REF!</v>
      </c>
      <c r="AS760">
        <v>10025</v>
      </c>
    </row>
    <row r="761" spans="1:45" ht="54" hidden="1" customHeight="1" x14ac:dyDescent="0.3">
      <c r="A761" s="62">
        <v>7284</v>
      </c>
      <c r="B761" s="5" t="s">
        <v>4923</v>
      </c>
      <c r="C761" s="5">
        <v>8</v>
      </c>
      <c r="D761" s="6" t="s">
        <v>1511</v>
      </c>
      <c r="E761" s="7" t="s">
        <v>4679</v>
      </c>
      <c r="F761" s="8" t="s">
        <v>4809</v>
      </c>
      <c r="G761" s="9" t="s">
        <v>65</v>
      </c>
      <c r="H761" s="9" t="s">
        <v>65</v>
      </c>
      <c r="I761" s="10">
        <v>565</v>
      </c>
      <c r="J761" s="11" t="s">
        <v>1701</v>
      </c>
      <c r="K761" s="30" t="s">
        <v>1693</v>
      </c>
      <c r="L761" s="31">
        <v>43577</v>
      </c>
      <c r="M761" s="31">
        <v>44102</v>
      </c>
      <c r="N761" s="32"/>
      <c r="O761" s="32"/>
      <c r="P761" s="20" t="s">
        <v>67</v>
      </c>
      <c r="Q761" s="33">
        <v>1</v>
      </c>
      <c r="R761" s="33">
        <v>1</v>
      </c>
      <c r="S761" s="33">
        <v>0</v>
      </c>
      <c r="T761" s="38"/>
      <c r="U761" s="38"/>
      <c r="V761" s="38">
        <v>0</v>
      </c>
      <c r="W761" s="38">
        <v>44561</v>
      </c>
      <c r="X761" s="38" t="s">
        <v>68</v>
      </c>
      <c r="Y761" s="38">
        <v>44140</v>
      </c>
      <c r="Z761" s="38">
        <v>44140</v>
      </c>
      <c r="AA761" s="38">
        <v>44182</v>
      </c>
      <c r="AB761" s="38">
        <v>44544</v>
      </c>
      <c r="AC761" s="38">
        <v>44544</v>
      </c>
      <c r="AD761" s="38">
        <v>44544</v>
      </c>
      <c r="AE761" s="20">
        <v>5</v>
      </c>
      <c r="AF761" s="20">
        <v>5</v>
      </c>
      <c r="AG761" s="9" t="s">
        <v>4924</v>
      </c>
      <c r="AH761" s="9" t="s">
        <v>4925</v>
      </c>
      <c r="AI761" s="10" t="s">
        <v>4926</v>
      </c>
      <c r="AJ761" s="46" t="s">
        <v>4713</v>
      </c>
      <c r="AK761" s="47">
        <v>1869609163</v>
      </c>
      <c r="AL761" s="47">
        <v>0</v>
      </c>
      <c r="AM761" s="47">
        <v>1869609163</v>
      </c>
      <c r="AN761" s="73">
        <v>1869705763</v>
      </c>
      <c r="AO761" s="10" t="s">
        <v>4684</v>
      </c>
      <c r="AP761" s="10" t="s">
        <v>140</v>
      </c>
      <c r="AQ761" t="e">
        <f>VLOOKUP(TCoordinacion[[#This Row],[ID SISTEMA DE INFORMACION]],[1]!ProyectosSGMO[[#All],[IDPROYECTO]:[DEPARTAMENTO]],3,FALSE)</f>
        <v>#REF!</v>
      </c>
      <c r="AR761" t="e">
        <f>VLOOKUP(TCoordinacion[[#This Row],[ID SISTEMA DE INFORMACION]],[1]!ProyectosSGMO[[#All],[IDPROYECTO]:[DEPARTAMENTO]],4,FALSE)</f>
        <v>#REF!</v>
      </c>
      <c r="AS761">
        <v>7284</v>
      </c>
    </row>
    <row r="762" spans="1:45" ht="54" hidden="1" customHeight="1" x14ac:dyDescent="0.3">
      <c r="A762" s="63">
        <v>8271</v>
      </c>
      <c r="B762" s="5" t="s">
        <v>4927</v>
      </c>
      <c r="C762" s="5">
        <v>8</v>
      </c>
      <c r="D762" s="6" t="s">
        <v>1511</v>
      </c>
      <c r="E762" s="7" t="s">
        <v>4670</v>
      </c>
      <c r="F762" s="8" t="s">
        <v>4928</v>
      </c>
      <c r="G762" s="9" t="s">
        <v>51</v>
      </c>
      <c r="H762" s="20" t="s">
        <v>106</v>
      </c>
      <c r="I762" s="10">
        <v>574</v>
      </c>
      <c r="J762" s="11" t="s">
        <v>1718</v>
      </c>
      <c r="K762" s="30" t="s">
        <v>4929</v>
      </c>
      <c r="L762" s="31">
        <v>43606</v>
      </c>
      <c r="M762" s="31">
        <v>43612</v>
      </c>
      <c r="N762" s="32"/>
      <c r="O762" s="32"/>
      <c r="P762" s="20" t="s">
        <v>67</v>
      </c>
      <c r="Q762" s="33">
        <v>1</v>
      </c>
      <c r="R762" s="33">
        <v>1</v>
      </c>
      <c r="S762" s="33">
        <v>0</v>
      </c>
      <c r="T762" s="38"/>
      <c r="U762" s="38"/>
      <c r="V762" s="38">
        <v>43991</v>
      </c>
      <c r="W762" s="38">
        <v>0</v>
      </c>
      <c r="X762" s="38" t="s">
        <v>68</v>
      </c>
      <c r="Y762" s="38">
        <v>0</v>
      </c>
      <c r="Z762" s="38">
        <v>43699</v>
      </c>
      <c r="AA762" s="38">
        <v>0</v>
      </c>
      <c r="AB762" s="38">
        <v>43747</v>
      </c>
      <c r="AC762" s="38">
        <v>44175</v>
      </c>
      <c r="AD762" s="38">
        <v>44175</v>
      </c>
      <c r="AE762" s="20">
        <v>5</v>
      </c>
      <c r="AF762" s="20">
        <v>6</v>
      </c>
      <c r="AG762" s="9" t="s">
        <v>4930</v>
      </c>
      <c r="AH762" s="9" t="s">
        <v>4931</v>
      </c>
      <c r="AI762" s="10" t="s">
        <v>4932</v>
      </c>
      <c r="AJ762" s="46" t="s">
        <v>4730</v>
      </c>
      <c r="AK762" s="47">
        <v>2738985261</v>
      </c>
      <c r="AL762" s="47">
        <v>0</v>
      </c>
      <c r="AM762" s="47">
        <v>2738985261</v>
      </c>
      <c r="AN762" s="47">
        <v>2738991347</v>
      </c>
      <c r="AO762" s="10" t="s">
        <v>1743</v>
      </c>
      <c r="AP762" s="10" t="s">
        <v>1743</v>
      </c>
      <c r="AQ762" t="e">
        <f>VLOOKUP(TCoordinacion[[#This Row],[ID SISTEMA DE INFORMACION]],[1]!ProyectosSGMO[[#All],[IDPROYECTO]:[DEPARTAMENTO]],3,FALSE)</f>
        <v>#REF!</v>
      </c>
      <c r="AR762" t="e">
        <f>VLOOKUP(TCoordinacion[[#This Row],[ID SISTEMA DE INFORMACION]],[1]!ProyectosSGMO[[#All],[IDPROYECTO]:[DEPARTAMENTO]],4,FALSE)</f>
        <v>#REF!</v>
      </c>
      <c r="AS762">
        <v>8271</v>
      </c>
    </row>
    <row r="763" spans="1:45" ht="54" hidden="1" customHeight="1" x14ac:dyDescent="0.3">
      <c r="A763" s="62">
        <v>8368</v>
      </c>
      <c r="B763" s="5" t="s">
        <v>4933</v>
      </c>
      <c r="C763" s="5">
        <v>8</v>
      </c>
      <c r="D763" s="6" t="s">
        <v>1511</v>
      </c>
      <c r="E763" s="7" t="s">
        <v>4679</v>
      </c>
      <c r="F763" s="8" t="s">
        <v>4720</v>
      </c>
      <c r="G763" s="9" t="s">
        <v>51</v>
      </c>
      <c r="H763" s="20" t="s">
        <v>106</v>
      </c>
      <c r="I763" s="10">
        <v>596</v>
      </c>
      <c r="J763" s="11" t="s">
        <v>1718</v>
      </c>
      <c r="K763" s="30" t="s">
        <v>4934</v>
      </c>
      <c r="L763" s="31">
        <v>43652</v>
      </c>
      <c r="M763" s="31">
        <v>43662</v>
      </c>
      <c r="N763" s="32"/>
      <c r="O763" s="32"/>
      <c r="P763" s="20" t="s">
        <v>433</v>
      </c>
      <c r="Q763" s="33">
        <v>1</v>
      </c>
      <c r="R763" s="33">
        <v>1</v>
      </c>
      <c r="S763" s="33">
        <v>0</v>
      </c>
      <c r="T763" s="38"/>
      <c r="U763" s="38"/>
      <c r="V763" s="38">
        <v>0</v>
      </c>
      <c r="W763" s="38" t="s">
        <v>4935</v>
      </c>
      <c r="X763" s="38" t="s">
        <v>794</v>
      </c>
      <c r="Y763" s="38">
        <v>0</v>
      </c>
      <c r="Z763" s="38">
        <v>43747</v>
      </c>
      <c r="AA763" s="38">
        <v>44261</v>
      </c>
      <c r="AB763" s="38">
        <v>44264</v>
      </c>
      <c r="AC763" s="38">
        <v>44610</v>
      </c>
      <c r="AD763" s="38">
        <v>44610</v>
      </c>
      <c r="AE763" s="20">
        <v>5</v>
      </c>
      <c r="AF763" s="20">
        <v>7</v>
      </c>
      <c r="AG763" s="9" t="s">
        <v>4936</v>
      </c>
      <c r="AH763" s="9" t="s">
        <v>4937</v>
      </c>
      <c r="AI763" s="10" t="s">
        <v>4938</v>
      </c>
      <c r="AJ763" s="46">
        <v>0</v>
      </c>
      <c r="AK763" s="47">
        <v>1121093751</v>
      </c>
      <c r="AL763" s="47">
        <v>0</v>
      </c>
      <c r="AM763" s="47">
        <v>1121093751</v>
      </c>
      <c r="AN763" s="71">
        <v>1121379327</v>
      </c>
      <c r="AO763" s="10" t="s">
        <v>4684</v>
      </c>
      <c r="AP763" s="10" t="s">
        <v>300</v>
      </c>
      <c r="AQ763" t="e">
        <f>VLOOKUP(TCoordinacion[[#This Row],[ID SISTEMA DE INFORMACION]],[1]!ProyectosSGMO[[#All],[IDPROYECTO]:[DEPARTAMENTO]],3,FALSE)</f>
        <v>#REF!</v>
      </c>
      <c r="AR763" t="e">
        <f>VLOOKUP(TCoordinacion[[#This Row],[ID SISTEMA DE INFORMACION]],[1]!ProyectosSGMO[[#All],[IDPROYECTO]:[DEPARTAMENTO]],4,FALSE)</f>
        <v>#REF!</v>
      </c>
      <c r="AS763">
        <v>8368</v>
      </c>
    </row>
    <row r="764" spans="1:45" ht="54" hidden="1" customHeight="1" x14ac:dyDescent="0.3">
      <c r="A764" s="62">
        <v>5821</v>
      </c>
      <c r="B764" s="5" t="s">
        <v>4939</v>
      </c>
      <c r="C764" s="5">
        <v>8</v>
      </c>
      <c r="D764" s="6" t="s">
        <v>1511</v>
      </c>
      <c r="E764" s="7" t="s">
        <v>4679</v>
      </c>
      <c r="F764" s="8" t="s">
        <v>4940</v>
      </c>
      <c r="G764" s="9" t="s">
        <v>65</v>
      </c>
      <c r="H764" s="9" t="s">
        <v>65</v>
      </c>
      <c r="I764" s="10">
        <v>615</v>
      </c>
      <c r="J764" s="11" t="s">
        <v>1718</v>
      </c>
      <c r="K764" s="30" t="s">
        <v>2009</v>
      </c>
      <c r="L764" s="31">
        <v>43577</v>
      </c>
      <c r="M764" s="31">
        <v>44033</v>
      </c>
      <c r="N764" s="32"/>
      <c r="O764" s="32"/>
      <c r="P764" s="20" t="s">
        <v>67</v>
      </c>
      <c r="Q764" s="33">
        <v>1</v>
      </c>
      <c r="R764" s="33">
        <v>1</v>
      </c>
      <c r="S764" s="33">
        <v>0</v>
      </c>
      <c r="T764" s="38"/>
      <c r="U764" s="38"/>
      <c r="V764" s="38">
        <v>0</v>
      </c>
      <c r="W764" s="38">
        <v>0</v>
      </c>
      <c r="X764" s="38" t="s">
        <v>68</v>
      </c>
      <c r="Y764" s="38">
        <v>44102</v>
      </c>
      <c r="Z764" s="38">
        <v>44102</v>
      </c>
      <c r="AA764" s="38">
        <v>0</v>
      </c>
      <c r="AB764" s="38">
        <v>44369</v>
      </c>
      <c r="AC764" s="38">
        <v>44369</v>
      </c>
      <c r="AD764" s="38">
        <v>44369</v>
      </c>
      <c r="AE764" s="20">
        <v>4</v>
      </c>
      <c r="AF764" s="20">
        <v>5</v>
      </c>
      <c r="AG764" s="9" t="s">
        <v>4941</v>
      </c>
      <c r="AH764" s="9" t="s">
        <v>4942</v>
      </c>
      <c r="AI764" s="10" t="s">
        <v>4943</v>
      </c>
      <c r="AJ764" s="46" t="s">
        <v>4944</v>
      </c>
      <c r="AK764" s="47">
        <v>932203389</v>
      </c>
      <c r="AL764" s="47">
        <v>0</v>
      </c>
      <c r="AM764" s="47">
        <v>932203389</v>
      </c>
      <c r="AN764" s="73">
        <v>932203389</v>
      </c>
      <c r="AO764" s="10" t="s">
        <v>4684</v>
      </c>
      <c r="AP764" s="10" t="s">
        <v>140</v>
      </c>
      <c r="AQ764" t="e">
        <f>VLOOKUP(TCoordinacion[[#This Row],[ID SISTEMA DE INFORMACION]],[1]!ProyectosSGMO[[#All],[IDPROYECTO]:[DEPARTAMENTO]],3,FALSE)</f>
        <v>#REF!</v>
      </c>
      <c r="AR764" t="e">
        <f>VLOOKUP(TCoordinacion[[#This Row],[ID SISTEMA DE INFORMACION]],[1]!ProyectosSGMO[[#All],[IDPROYECTO]:[DEPARTAMENTO]],4,FALSE)</f>
        <v>#REF!</v>
      </c>
      <c r="AS764">
        <v>5821</v>
      </c>
    </row>
    <row r="765" spans="1:45" ht="54" hidden="1" customHeight="1" x14ac:dyDescent="0.3">
      <c r="A765" s="63">
        <v>9060</v>
      </c>
      <c r="B765" s="5" t="s">
        <v>4945</v>
      </c>
      <c r="C765" s="5">
        <v>8</v>
      </c>
      <c r="D765" s="6" t="s">
        <v>1511</v>
      </c>
      <c r="E765" s="7" t="s">
        <v>4679</v>
      </c>
      <c r="F765" s="8" t="s">
        <v>4905</v>
      </c>
      <c r="G765" s="9" t="s">
        <v>65</v>
      </c>
      <c r="H765" s="9" t="s">
        <v>65</v>
      </c>
      <c r="I765" s="10">
        <v>669</v>
      </c>
      <c r="J765" s="11" t="s">
        <v>1718</v>
      </c>
      <c r="K765" s="30" t="s">
        <v>2009</v>
      </c>
      <c r="L765" s="31">
        <v>43593</v>
      </c>
      <c r="M765" s="31">
        <v>44075</v>
      </c>
      <c r="N765" s="32"/>
      <c r="O765" s="32"/>
      <c r="P765" s="20" t="s">
        <v>67</v>
      </c>
      <c r="Q765" s="33">
        <v>1</v>
      </c>
      <c r="R765" s="33">
        <v>1</v>
      </c>
      <c r="S765" s="33">
        <v>0</v>
      </c>
      <c r="T765" s="38"/>
      <c r="U765" s="38"/>
      <c r="V765" s="38">
        <v>0</v>
      </c>
      <c r="W765" s="38">
        <v>44561</v>
      </c>
      <c r="X765" s="38" t="s">
        <v>68</v>
      </c>
      <c r="Y765" s="38">
        <v>44125</v>
      </c>
      <c r="Z765" s="38">
        <v>44125</v>
      </c>
      <c r="AA765" s="38">
        <v>0</v>
      </c>
      <c r="AB765" s="38">
        <v>44379</v>
      </c>
      <c r="AC765" s="38">
        <v>0</v>
      </c>
      <c r="AD765" s="38">
        <v>44379</v>
      </c>
      <c r="AE765" s="20">
        <v>3</v>
      </c>
      <c r="AF765" s="20">
        <v>4</v>
      </c>
      <c r="AG765" s="9" t="s">
        <v>4946</v>
      </c>
      <c r="AH765" s="9" t="s">
        <v>4947</v>
      </c>
      <c r="AI765" s="10" t="s">
        <v>4948</v>
      </c>
      <c r="AJ765" s="46">
        <v>0</v>
      </c>
      <c r="AK765" s="47">
        <v>1101694917</v>
      </c>
      <c r="AL765" s="47">
        <v>0</v>
      </c>
      <c r="AM765" s="47">
        <v>1101694917</v>
      </c>
      <c r="AN765" s="73">
        <v>1101694917</v>
      </c>
      <c r="AO765" s="10" t="s">
        <v>4684</v>
      </c>
      <c r="AP765" s="10" t="s">
        <v>140</v>
      </c>
      <c r="AQ765" t="e">
        <f>VLOOKUP(TCoordinacion[[#This Row],[ID SISTEMA DE INFORMACION]],[1]!ProyectosSGMO[[#All],[IDPROYECTO]:[DEPARTAMENTO]],3,FALSE)</f>
        <v>#REF!</v>
      </c>
      <c r="AR765" t="e">
        <f>VLOOKUP(TCoordinacion[[#This Row],[ID SISTEMA DE INFORMACION]],[1]!ProyectosSGMO[[#All],[IDPROYECTO]:[DEPARTAMENTO]],4,FALSE)</f>
        <v>#REF!</v>
      </c>
      <c r="AS765">
        <v>9060</v>
      </c>
    </row>
    <row r="766" spans="1:45" ht="54" hidden="1" customHeight="1" x14ac:dyDescent="0.3">
      <c r="A766" s="63">
        <v>9556</v>
      </c>
      <c r="B766" s="5" t="s">
        <v>4949</v>
      </c>
      <c r="C766" s="5">
        <v>8</v>
      </c>
      <c r="D766" s="6" t="s">
        <v>1511</v>
      </c>
      <c r="E766" s="7" t="s">
        <v>4670</v>
      </c>
      <c r="F766" s="8" t="s">
        <v>4950</v>
      </c>
      <c r="G766" s="9" t="s">
        <v>65</v>
      </c>
      <c r="H766" s="9" t="s">
        <v>65</v>
      </c>
      <c r="I766" s="10">
        <v>679</v>
      </c>
      <c r="J766" s="11" t="s">
        <v>1718</v>
      </c>
      <c r="K766" s="30" t="s">
        <v>2009</v>
      </c>
      <c r="L766" s="31">
        <v>43578</v>
      </c>
      <c r="M766" s="31">
        <v>44053</v>
      </c>
      <c r="N766" s="32"/>
      <c r="O766" s="32"/>
      <c r="P766" s="20" t="s">
        <v>67</v>
      </c>
      <c r="Q766" s="33">
        <v>1</v>
      </c>
      <c r="R766" s="33">
        <v>1</v>
      </c>
      <c r="S766" s="33">
        <v>0</v>
      </c>
      <c r="T766" s="38"/>
      <c r="U766" s="38"/>
      <c r="V766" s="38">
        <v>0</v>
      </c>
      <c r="W766" s="38">
        <v>44469</v>
      </c>
      <c r="X766" s="38" t="s">
        <v>68</v>
      </c>
      <c r="Y766" s="38">
        <v>0</v>
      </c>
      <c r="Z766" s="38">
        <v>44109</v>
      </c>
      <c r="AA766" s="38">
        <v>44181</v>
      </c>
      <c r="AB766" s="38">
        <v>44181</v>
      </c>
      <c r="AC766" s="38">
        <v>44529</v>
      </c>
      <c r="AD766" s="38">
        <v>44529</v>
      </c>
      <c r="AE766" s="20">
        <v>6</v>
      </c>
      <c r="AF766" s="20">
        <v>6</v>
      </c>
      <c r="AG766" s="9" t="s">
        <v>4951</v>
      </c>
      <c r="AH766" s="9" t="s">
        <v>4952</v>
      </c>
      <c r="AI766" s="10" t="s">
        <v>4953</v>
      </c>
      <c r="AJ766" s="46" t="s">
        <v>4691</v>
      </c>
      <c r="AK766" s="47">
        <v>2118644067</v>
      </c>
      <c r="AL766" s="47">
        <v>0</v>
      </c>
      <c r="AM766" s="47">
        <v>2118644067</v>
      </c>
      <c r="AN766" s="73">
        <v>2118644067</v>
      </c>
      <c r="AO766" s="10" t="s">
        <v>648</v>
      </c>
      <c r="AP766" s="10" t="s">
        <v>2027</v>
      </c>
      <c r="AQ766" t="e">
        <f>VLOOKUP(TCoordinacion[[#This Row],[ID SISTEMA DE INFORMACION]],[1]!ProyectosSGMO[[#All],[IDPROYECTO]:[DEPARTAMENTO]],3,FALSE)</f>
        <v>#REF!</v>
      </c>
      <c r="AR766" t="e">
        <f>VLOOKUP(TCoordinacion[[#This Row],[ID SISTEMA DE INFORMACION]],[1]!ProyectosSGMO[[#All],[IDPROYECTO]:[DEPARTAMENTO]],4,FALSE)</f>
        <v>#REF!</v>
      </c>
      <c r="AS766">
        <v>9556</v>
      </c>
    </row>
    <row r="767" spans="1:45" ht="54" hidden="1" customHeight="1" x14ac:dyDescent="0.3">
      <c r="A767" s="62">
        <v>8459</v>
      </c>
      <c r="B767" s="5" t="s">
        <v>4954</v>
      </c>
      <c r="C767" s="5">
        <v>8</v>
      </c>
      <c r="D767" s="6" t="s">
        <v>1511</v>
      </c>
      <c r="E767" s="7" t="s">
        <v>4670</v>
      </c>
      <c r="F767" s="8" t="s">
        <v>4836</v>
      </c>
      <c r="G767" s="9" t="s">
        <v>51</v>
      </c>
      <c r="H767" s="20" t="s">
        <v>1717</v>
      </c>
      <c r="I767" s="10">
        <v>700</v>
      </c>
      <c r="J767" s="11" t="s">
        <v>1718</v>
      </c>
      <c r="K767" s="30" t="s">
        <v>4955</v>
      </c>
      <c r="L767" s="31">
        <v>43584</v>
      </c>
      <c r="M767" s="31">
        <v>43614</v>
      </c>
      <c r="N767" s="32"/>
      <c r="O767" s="32"/>
      <c r="P767" s="20" t="s">
        <v>67</v>
      </c>
      <c r="Q767" s="33">
        <v>1</v>
      </c>
      <c r="R767" s="33">
        <v>1</v>
      </c>
      <c r="S767" s="33">
        <v>0</v>
      </c>
      <c r="T767" s="38"/>
      <c r="U767" s="38"/>
      <c r="V767" s="38">
        <v>0</v>
      </c>
      <c r="W767" s="38">
        <v>0</v>
      </c>
      <c r="X767" s="38" t="s">
        <v>68</v>
      </c>
      <c r="Y767" s="38">
        <v>0</v>
      </c>
      <c r="Z767" s="38">
        <v>43676</v>
      </c>
      <c r="AA767" s="38">
        <v>0</v>
      </c>
      <c r="AB767" s="38">
        <v>43894</v>
      </c>
      <c r="AC767" s="38">
        <v>0</v>
      </c>
      <c r="AD767" s="38">
        <v>44272</v>
      </c>
      <c r="AE767" s="20">
        <v>7</v>
      </c>
      <c r="AF767" s="20">
        <v>14</v>
      </c>
      <c r="AG767" s="9" t="s">
        <v>4956</v>
      </c>
      <c r="AH767" s="9" t="s">
        <v>4957</v>
      </c>
      <c r="AI767" s="10" t="s">
        <v>4958</v>
      </c>
      <c r="AJ767" s="46" t="s">
        <v>4959</v>
      </c>
      <c r="AK767" s="47">
        <v>8983110856</v>
      </c>
      <c r="AL767" s="47">
        <v>0</v>
      </c>
      <c r="AM767" s="47">
        <v>8983110856</v>
      </c>
      <c r="AN767" s="47">
        <v>4391289870</v>
      </c>
      <c r="AO767" s="10" t="s">
        <v>4677</v>
      </c>
      <c r="AP767" s="10" t="s">
        <v>1521</v>
      </c>
      <c r="AQ767" t="e">
        <f>VLOOKUP(TCoordinacion[[#This Row],[ID SISTEMA DE INFORMACION]],[1]!ProyectosSGMO[[#All],[IDPROYECTO]:[DEPARTAMENTO]],3,FALSE)</f>
        <v>#REF!</v>
      </c>
      <c r="AR767" t="e">
        <f>VLOOKUP(TCoordinacion[[#This Row],[ID SISTEMA DE INFORMACION]],[1]!ProyectosSGMO[[#All],[IDPROYECTO]:[DEPARTAMENTO]],4,FALSE)</f>
        <v>#REF!</v>
      </c>
      <c r="AS767">
        <v>8459</v>
      </c>
    </row>
    <row r="768" spans="1:45" ht="54" hidden="1" customHeight="1" x14ac:dyDescent="0.3">
      <c r="A768" s="62">
        <v>15640</v>
      </c>
      <c r="B768" s="5" t="s">
        <v>4960</v>
      </c>
      <c r="C768" s="5">
        <v>8</v>
      </c>
      <c r="D768" s="6" t="s">
        <v>1511</v>
      </c>
      <c r="E768" s="7" t="s">
        <v>4679</v>
      </c>
      <c r="F768" s="5" t="s">
        <v>4961</v>
      </c>
      <c r="G768" s="9" t="s">
        <v>65</v>
      </c>
      <c r="H768" s="9" t="s">
        <v>65</v>
      </c>
      <c r="I768" s="10">
        <v>244</v>
      </c>
      <c r="J768" s="11" t="s">
        <v>1701</v>
      </c>
      <c r="K768" s="30" t="s">
        <v>4962</v>
      </c>
      <c r="L768" s="31">
        <v>0</v>
      </c>
      <c r="M768" s="31">
        <v>0</v>
      </c>
      <c r="N768" s="32"/>
      <c r="O768" s="32"/>
      <c r="P768" s="20" t="s">
        <v>123</v>
      </c>
      <c r="Q768" s="33">
        <v>0</v>
      </c>
      <c r="R768" s="33">
        <v>0</v>
      </c>
      <c r="S768" s="33">
        <v>0</v>
      </c>
      <c r="T768" s="38"/>
      <c r="U768" s="38"/>
      <c r="V768" s="38">
        <v>0</v>
      </c>
      <c r="W768" s="38">
        <v>0</v>
      </c>
      <c r="X768" s="38" t="s">
        <v>794</v>
      </c>
      <c r="Y768" s="38">
        <v>0</v>
      </c>
      <c r="Z768" s="38">
        <v>0</v>
      </c>
      <c r="AA768" s="38">
        <v>0</v>
      </c>
      <c r="AB768" s="38">
        <v>0</v>
      </c>
      <c r="AC768" s="38">
        <v>0</v>
      </c>
      <c r="AD768" s="38">
        <v>0</v>
      </c>
      <c r="AE768" s="20">
        <v>0</v>
      </c>
      <c r="AF768" s="20">
        <v>0</v>
      </c>
      <c r="AG768" s="9" t="s">
        <v>4963</v>
      </c>
      <c r="AH768" s="9" t="s">
        <v>58</v>
      </c>
      <c r="AI768" s="10" t="s">
        <v>4964</v>
      </c>
      <c r="AJ768" s="46" t="s">
        <v>4964</v>
      </c>
      <c r="AK768" s="47">
        <v>0</v>
      </c>
      <c r="AL768" s="47">
        <v>0</v>
      </c>
      <c r="AM768" s="47">
        <v>0</v>
      </c>
      <c r="AN768" s="71">
        <v>619682280</v>
      </c>
      <c r="AO768" s="10" t="s">
        <v>1704</v>
      </c>
      <c r="AP768" s="10" t="s">
        <v>1705</v>
      </c>
      <c r="AQ768" t="e">
        <f>VLOOKUP(TCoordinacion[[#This Row],[ID SISTEMA DE INFORMACION]],[1]!ProyectosSGMO[[#All],[IDPROYECTO]:[DEPARTAMENTO]],3,FALSE)</f>
        <v>#REF!</v>
      </c>
      <c r="AR768" t="e">
        <f>VLOOKUP(TCoordinacion[[#This Row],[ID SISTEMA DE INFORMACION]],[1]!ProyectosSGMO[[#All],[IDPROYECTO]:[DEPARTAMENTO]],4,FALSE)</f>
        <v>#REF!</v>
      </c>
      <c r="AS768">
        <v>15640</v>
      </c>
    </row>
    <row r="769" spans="1:45" ht="54" hidden="1" customHeight="1" x14ac:dyDescent="0.3">
      <c r="A769" s="62">
        <v>5221</v>
      </c>
      <c r="B769" s="5" t="s">
        <v>4965</v>
      </c>
      <c r="C769" s="5">
        <v>8</v>
      </c>
      <c r="D769" s="6" t="s">
        <v>1511</v>
      </c>
      <c r="E769" s="7" t="s">
        <v>4670</v>
      </c>
      <c r="F769" s="8" t="s">
        <v>4778</v>
      </c>
      <c r="G769" s="9" t="s">
        <v>51</v>
      </c>
      <c r="H769" s="20" t="s">
        <v>1717</v>
      </c>
      <c r="I769" s="10">
        <v>604</v>
      </c>
      <c r="J769" s="11" t="s">
        <v>1701</v>
      </c>
      <c r="K769" s="30" t="s">
        <v>4966</v>
      </c>
      <c r="L769" s="31">
        <v>44022</v>
      </c>
      <c r="M769" s="31">
        <v>44027</v>
      </c>
      <c r="N769" s="32"/>
      <c r="O769" s="32"/>
      <c r="P769" s="20" t="s">
        <v>433</v>
      </c>
      <c r="Q769" s="33">
        <v>1</v>
      </c>
      <c r="R769" s="33">
        <v>1</v>
      </c>
      <c r="S769" s="33">
        <v>0</v>
      </c>
      <c r="T769" s="38"/>
      <c r="U769" s="38"/>
      <c r="V769" s="38">
        <v>0</v>
      </c>
      <c r="W769" s="38">
        <v>44561</v>
      </c>
      <c r="X769" s="38" t="s">
        <v>68</v>
      </c>
      <c r="Y769" s="38">
        <v>0</v>
      </c>
      <c r="Z769" s="38">
        <v>44103</v>
      </c>
      <c r="AA769" s="38">
        <v>0</v>
      </c>
      <c r="AB769" s="38">
        <v>44322</v>
      </c>
      <c r="AC769" s="38">
        <v>44546</v>
      </c>
      <c r="AD769" s="38">
        <v>44546</v>
      </c>
      <c r="AE769" s="20">
        <v>5</v>
      </c>
      <c r="AF769" s="20">
        <v>5</v>
      </c>
      <c r="AG769" s="9" t="s">
        <v>4967</v>
      </c>
      <c r="AH769" s="9" t="s">
        <v>4968</v>
      </c>
      <c r="AI769" s="10" t="s">
        <v>4969</v>
      </c>
      <c r="AJ769" s="46" t="s">
        <v>4794</v>
      </c>
      <c r="AK769" s="47">
        <v>0</v>
      </c>
      <c r="AL769" s="47">
        <v>0</v>
      </c>
      <c r="AM769" s="47">
        <v>0</v>
      </c>
      <c r="AN769" s="71">
        <v>895739284.04999995</v>
      </c>
      <c r="AO769" s="10" t="s">
        <v>520</v>
      </c>
      <c r="AP769" s="10" t="s">
        <v>721</v>
      </c>
      <c r="AQ769" t="e">
        <f>VLOOKUP(TCoordinacion[[#This Row],[ID SISTEMA DE INFORMACION]],[1]!ProyectosSGMO[[#All],[IDPROYECTO]:[DEPARTAMENTO]],3,FALSE)</f>
        <v>#REF!</v>
      </c>
      <c r="AR769" t="e">
        <f>VLOOKUP(TCoordinacion[[#This Row],[ID SISTEMA DE INFORMACION]],[1]!ProyectosSGMO[[#All],[IDPROYECTO]:[DEPARTAMENTO]],4,FALSE)</f>
        <v>#REF!</v>
      </c>
      <c r="AS769">
        <v>5221</v>
      </c>
    </row>
    <row r="770" spans="1:45" ht="54" hidden="1" customHeight="1" x14ac:dyDescent="0.3">
      <c r="A770" s="62">
        <v>5220</v>
      </c>
      <c r="B770" s="5" t="s">
        <v>4970</v>
      </c>
      <c r="C770" s="5">
        <v>8</v>
      </c>
      <c r="D770" s="6" t="s">
        <v>1511</v>
      </c>
      <c r="E770" s="7" t="s">
        <v>4670</v>
      </c>
      <c r="F770" s="8" t="s">
        <v>4971</v>
      </c>
      <c r="G770" s="9" t="s">
        <v>51</v>
      </c>
      <c r="H770" s="20" t="s">
        <v>1717</v>
      </c>
      <c r="I770" s="10">
        <v>604</v>
      </c>
      <c r="J770" s="11" t="s">
        <v>1701</v>
      </c>
      <c r="K770" s="30" t="s">
        <v>4972</v>
      </c>
      <c r="L770" s="31">
        <v>44022</v>
      </c>
      <c r="M770" s="31">
        <v>44027</v>
      </c>
      <c r="N770" s="32"/>
      <c r="O770" s="32"/>
      <c r="P770" s="20" t="s">
        <v>433</v>
      </c>
      <c r="Q770" s="33">
        <v>1</v>
      </c>
      <c r="R770" s="33">
        <v>1</v>
      </c>
      <c r="S770" s="33">
        <v>0</v>
      </c>
      <c r="T770" s="38"/>
      <c r="U770" s="38"/>
      <c r="V770" s="38">
        <v>0</v>
      </c>
      <c r="W770" s="38">
        <v>44561</v>
      </c>
      <c r="X770" s="38" t="s">
        <v>68</v>
      </c>
      <c r="Y770" s="38">
        <v>44104</v>
      </c>
      <c r="Z770" s="38">
        <v>44104</v>
      </c>
      <c r="AA770" s="38">
        <v>44322</v>
      </c>
      <c r="AB770" s="38">
        <v>44322</v>
      </c>
      <c r="AC770" s="38">
        <v>44390</v>
      </c>
      <c r="AD770" s="38">
        <v>44390</v>
      </c>
      <c r="AE770" s="20">
        <v>5</v>
      </c>
      <c r="AF770" s="20">
        <v>8</v>
      </c>
      <c r="AG770" s="9" t="s">
        <v>4967</v>
      </c>
      <c r="AH770" s="9" t="s">
        <v>4973</v>
      </c>
      <c r="AI770" s="10" t="s">
        <v>4969</v>
      </c>
      <c r="AJ770" s="46" t="s">
        <v>4794</v>
      </c>
      <c r="AK770" s="47">
        <v>2526745603.6700001</v>
      </c>
      <c r="AL770" s="47">
        <v>0</v>
      </c>
      <c r="AM770" s="47">
        <v>2526745603.6700001</v>
      </c>
      <c r="AN770" s="71">
        <v>895739284.04999995</v>
      </c>
      <c r="AO770" s="10" t="s">
        <v>520</v>
      </c>
      <c r="AP770" s="10" t="s">
        <v>721</v>
      </c>
      <c r="AQ770" t="e">
        <f>VLOOKUP(TCoordinacion[[#This Row],[ID SISTEMA DE INFORMACION]],[1]!ProyectosSGMO[[#All],[IDPROYECTO]:[DEPARTAMENTO]],3,FALSE)</f>
        <v>#REF!</v>
      </c>
      <c r="AR770" t="e">
        <f>VLOOKUP(TCoordinacion[[#This Row],[ID SISTEMA DE INFORMACION]],[1]!ProyectosSGMO[[#All],[IDPROYECTO]:[DEPARTAMENTO]],4,FALSE)</f>
        <v>#REF!</v>
      </c>
      <c r="AS770">
        <v>5220</v>
      </c>
    </row>
    <row r="771" spans="1:45" ht="54" hidden="1" customHeight="1" x14ac:dyDescent="0.3">
      <c r="A771" s="62">
        <v>5238</v>
      </c>
      <c r="B771" s="5" t="s">
        <v>4974</v>
      </c>
      <c r="C771" s="5">
        <v>8</v>
      </c>
      <c r="D771" s="6" t="s">
        <v>1511</v>
      </c>
      <c r="E771" s="7" t="s">
        <v>4670</v>
      </c>
      <c r="F771" s="8" t="s">
        <v>4950</v>
      </c>
      <c r="G771" s="9" t="s">
        <v>51</v>
      </c>
      <c r="H771" s="20" t="s">
        <v>1717</v>
      </c>
      <c r="I771" s="10">
        <v>604</v>
      </c>
      <c r="J771" s="11" t="s">
        <v>1701</v>
      </c>
      <c r="K771" s="30" t="s">
        <v>4975</v>
      </c>
      <c r="L771" s="31">
        <v>44014</v>
      </c>
      <c r="M771" s="31">
        <v>44018</v>
      </c>
      <c r="N771" s="32"/>
      <c r="O771" s="32"/>
      <c r="P771" s="20" t="s">
        <v>433</v>
      </c>
      <c r="Q771" s="33">
        <v>1</v>
      </c>
      <c r="R771" s="33">
        <v>1</v>
      </c>
      <c r="S771" s="33">
        <v>0</v>
      </c>
      <c r="T771" s="38"/>
      <c r="U771" s="38"/>
      <c r="V771" s="38" t="s">
        <v>58</v>
      </c>
      <c r="W771" s="38">
        <v>44561</v>
      </c>
      <c r="X771" s="38" t="s">
        <v>68</v>
      </c>
      <c r="Y771" s="38">
        <v>44099</v>
      </c>
      <c r="Z771" s="38">
        <v>44099</v>
      </c>
      <c r="AA771" s="38">
        <v>44154</v>
      </c>
      <c r="AB771" s="38">
        <v>44166</v>
      </c>
      <c r="AC771" s="38">
        <v>0</v>
      </c>
      <c r="AD771" s="38">
        <v>44194</v>
      </c>
      <c r="AE771" s="20">
        <v>4</v>
      </c>
      <c r="AF771" s="20">
        <v>6</v>
      </c>
      <c r="AG771" s="9" t="s">
        <v>4967</v>
      </c>
      <c r="AH771" s="9" t="s">
        <v>4976</v>
      </c>
      <c r="AI771" s="10" t="s">
        <v>4969</v>
      </c>
      <c r="AJ771" s="46" t="s">
        <v>4794</v>
      </c>
      <c r="AK771" s="47">
        <v>760924103.38999999</v>
      </c>
      <c r="AL771" s="47">
        <v>0</v>
      </c>
      <c r="AM771" s="47">
        <v>760924103.38999999</v>
      </c>
      <c r="AN771" s="71">
        <v>348160455.12</v>
      </c>
      <c r="AO771" s="10" t="s">
        <v>520</v>
      </c>
      <c r="AP771" s="10" t="s">
        <v>721</v>
      </c>
      <c r="AQ771" t="e">
        <f>VLOOKUP(TCoordinacion[[#This Row],[ID SISTEMA DE INFORMACION]],[1]!ProyectosSGMO[[#All],[IDPROYECTO]:[DEPARTAMENTO]],3,FALSE)</f>
        <v>#REF!</v>
      </c>
      <c r="AR771" t="e">
        <f>VLOOKUP(TCoordinacion[[#This Row],[ID SISTEMA DE INFORMACION]],[1]!ProyectosSGMO[[#All],[IDPROYECTO]:[DEPARTAMENTO]],4,FALSE)</f>
        <v>#REF!</v>
      </c>
      <c r="AS771">
        <v>5238</v>
      </c>
    </row>
    <row r="772" spans="1:45" ht="54" hidden="1" customHeight="1" x14ac:dyDescent="0.3">
      <c r="A772" s="62">
        <v>5240</v>
      </c>
      <c r="B772" s="5" t="s">
        <v>4977</v>
      </c>
      <c r="C772" s="5">
        <v>8</v>
      </c>
      <c r="D772" s="6" t="s">
        <v>1511</v>
      </c>
      <c r="E772" s="7" t="s">
        <v>4670</v>
      </c>
      <c r="F772" s="8" t="s">
        <v>4698</v>
      </c>
      <c r="G772" s="9" t="s">
        <v>51</v>
      </c>
      <c r="H772" s="20" t="s">
        <v>1717</v>
      </c>
      <c r="I772" s="10">
        <v>604</v>
      </c>
      <c r="J772" s="11" t="s">
        <v>1701</v>
      </c>
      <c r="K772" s="30" t="s">
        <v>4978</v>
      </c>
      <c r="L772" s="31">
        <v>44014</v>
      </c>
      <c r="M772" s="31">
        <v>44018</v>
      </c>
      <c r="N772" s="32"/>
      <c r="O772" s="32"/>
      <c r="P772" s="20" t="s">
        <v>433</v>
      </c>
      <c r="Q772" s="33">
        <v>1</v>
      </c>
      <c r="R772" s="33">
        <v>1</v>
      </c>
      <c r="S772" s="33">
        <v>0</v>
      </c>
      <c r="T772" s="38"/>
      <c r="U772" s="38"/>
      <c r="V772" s="38" t="s">
        <v>58</v>
      </c>
      <c r="W772" s="38">
        <v>44561</v>
      </c>
      <c r="X772" s="38" t="s">
        <v>68</v>
      </c>
      <c r="Y772" s="38">
        <v>44105</v>
      </c>
      <c r="Z772" s="38">
        <v>44153</v>
      </c>
      <c r="AA772" s="38">
        <v>0</v>
      </c>
      <c r="AB772" s="38">
        <v>44153</v>
      </c>
      <c r="AC772" s="38">
        <v>0</v>
      </c>
      <c r="AD772" s="38">
        <v>44193</v>
      </c>
      <c r="AE772" s="20">
        <v>4</v>
      </c>
      <c r="AF772" s="20">
        <v>6</v>
      </c>
      <c r="AG772" s="9" t="s">
        <v>4979</v>
      </c>
      <c r="AH772" s="9" t="s">
        <v>4980</v>
      </c>
      <c r="AI772" s="10" t="s">
        <v>4969</v>
      </c>
      <c r="AJ772" s="46" t="s">
        <v>4794</v>
      </c>
      <c r="AK772" s="47">
        <v>817124412.78999996</v>
      </c>
      <c r="AL772" s="47">
        <v>0</v>
      </c>
      <c r="AM772" s="47">
        <v>817124412.78999996</v>
      </c>
      <c r="AN772" s="71">
        <v>348160455.12</v>
      </c>
      <c r="AO772" s="10" t="s">
        <v>520</v>
      </c>
      <c r="AP772" s="10" t="s">
        <v>721</v>
      </c>
      <c r="AQ772" t="e">
        <f>VLOOKUP(TCoordinacion[[#This Row],[ID SISTEMA DE INFORMACION]],[1]!ProyectosSGMO[[#All],[IDPROYECTO]:[DEPARTAMENTO]],3,FALSE)</f>
        <v>#REF!</v>
      </c>
      <c r="AR772" t="e">
        <f>VLOOKUP(TCoordinacion[[#This Row],[ID SISTEMA DE INFORMACION]],[1]!ProyectosSGMO[[#All],[IDPROYECTO]:[DEPARTAMENTO]],4,FALSE)</f>
        <v>#REF!</v>
      </c>
      <c r="AS772">
        <v>5240</v>
      </c>
    </row>
    <row r="773" spans="1:45" ht="54" hidden="1" customHeight="1" x14ac:dyDescent="0.3">
      <c r="A773" s="62">
        <v>5244</v>
      </c>
      <c r="B773" s="5" t="s">
        <v>4981</v>
      </c>
      <c r="C773" s="5">
        <v>8</v>
      </c>
      <c r="D773" s="6" t="s">
        <v>1511</v>
      </c>
      <c r="E773" s="7" t="s">
        <v>4670</v>
      </c>
      <c r="F773" s="8" t="s">
        <v>3960</v>
      </c>
      <c r="G773" s="9" t="s">
        <v>51</v>
      </c>
      <c r="H773" s="20" t="s">
        <v>1717</v>
      </c>
      <c r="I773" s="10">
        <v>604</v>
      </c>
      <c r="J773" s="11" t="s">
        <v>1701</v>
      </c>
      <c r="K773" s="30" t="s">
        <v>4982</v>
      </c>
      <c r="L773" s="31">
        <v>44014</v>
      </c>
      <c r="M773" s="31">
        <v>44018</v>
      </c>
      <c r="N773" s="32"/>
      <c r="O773" s="32"/>
      <c r="P773" s="20" t="s">
        <v>433</v>
      </c>
      <c r="Q773" s="33">
        <v>1</v>
      </c>
      <c r="R773" s="33">
        <v>1</v>
      </c>
      <c r="S773" s="33">
        <v>0</v>
      </c>
      <c r="T773" s="38"/>
      <c r="U773" s="38"/>
      <c r="V773" s="38" t="s">
        <v>58</v>
      </c>
      <c r="W773" s="38">
        <v>44561</v>
      </c>
      <c r="X773" s="38" t="s">
        <v>68</v>
      </c>
      <c r="Y773" s="38">
        <v>44103</v>
      </c>
      <c r="Z773" s="38">
        <v>44103</v>
      </c>
      <c r="AA773" s="38">
        <v>0</v>
      </c>
      <c r="AB773" s="38">
        <v>44155</v>
      </c>
      <c r="AC773" s="38">
        <v>0</v>
      </c>
      <c r="AD773" s="38">
        <v>44390</v>
      </c>
      <c r="AE773" s="20">
        <v>4</v>
      </c>
      <c r="AF773" s="20">
        <v>6</v>
      </c>
      <c r="AG773" s="9" t="s">
        <v>4967</v>
      </c>
      <c r="AH773" s="9" t="s">
        <v>4983</v>
      </c>
      <c r="AI773" s="10" t="s">
        <v>4969</v>
      </c>
      <c r="AJ773" s="46" t="s">
        <v>4794</v>
      </c>
      <c r="AK773" s="47">
        <v>759324651.97000003</v>
      </c>
      <c r="AL773" s="47">
        <v>0</v>
      </c>
      <c r="AM773" s="47">
        <v>759324651.97000003</v>
      </c>
      <c r="AN773" s="71">
        <v>348160455.12</v>
      </c>
      <c r="AO773" s="10" t="s">
        <v>520</v>
      </c>
      <c r="AP773" s="10" t="s">
        <v>721</v>
      </c>
      <c r="AQ773" t="e">
        <f>VLOOKUP(TCoordinacion[[#This Row],[ID SISTEMA DE INFORMACION]],[1]!ProyectosSGMO[[#All],[IDPROYECTO]:[DEPARTAMENTO]],3,FALSE)</f>
        <v>#REF!</v>
      </c>
      <c r="AR773" t="e">
        <f>VLOOKUP(TCoordinacion[[#This Row],[ID SISTEMA DE INFORMACION]],[1]!ProyectosSGMO[[#All],[IDPROYECTO]:[DEPARTAMENTO]],4,FALSE)</f>
        <v>#REF!</v>
      </c>
      <c r="AS773">
        <v>5244</v>
      </c>
    </row>
    <row r="774" spans="1:45" ht="54" hidden="1" customHeight="1" x14ac:dyDescent="0.3">
      <c r="A774" s="62">
        <v>5247</v>
      </c>
      <c r="B774" s="5" t="s">
        <v>4984</v>
      </c>
      <c r="C774" s="5">
        <v>8</v>
      </c>
      <c r="D774" s="6" t="s">
        <v>1511</v>
      </c>
      <c r="E774" s="7" t="s">
        <v>4670</v>
      </c>
      <c r="F774" s="8" t="s">
        <v>4759</v>
      </c>
      <c r="G774" s="9" t="s">
        <v>51</v>
      </c>
      <c r="H774" s="20" t="s">
        <v>1717</v>
      </c>
      <c r="I774" s="10">
        <v>604</v>
      </c>
      <c r="J774" s="11" t="s">
        <v>1701</v>
      </c>
      <c r="K774" s="30" t="s">
        <v>4985</v>
      </c>
      <c r="L774" s="31">
        <v>44022</v>
      </c>
      <c r="M774" s="31">
        <v>44027</v>
      </c>
      <c r="N774" s="32"/>
      <c r="O774" s="32"/>
      <c r="P774" s="20" t="s">
        <v>433</v>
      </c>
      <c r="Q774" s="33">
        <v>1</v>
      </c>
      <c r="R774" s="33">
        <v>1</v>
      </c>
      <c r="S774" s="33">
        <v>0</v>
      </c>
      <c r="T774" s="38"/>
      <c r="U774" s="38"/>
      <c r="V774" s="38">
        <v>0</v>
      </c>
      <c r="W774" s="38">
        <v>44561</v>
      </c>
      <c r="X774" s="38" t="s">
        <v>68</v>
      </c>
      <c r="Y774" s="38">
        <v>44153</v>
      </c>
      <c r="Z774" s="38">
        <v>44153</v>
      </c>
      <c r="AA774" s="38">
        <v>0</v>
      </c>
      <c r="AB774" s="38">
        <v>44348</v>
      </c>
      <c r="AC774" s="38">
        <v>0</v>
      </c>
      <c r="AD774" s="38">
        <v>44390</v>
      </c>
      <c r="AE774" s="20">
        <v>5</v>
      </c>
      <c r="AF774" s="20">
        <v>8</v>
      </c>
      <c r="AG774" s="9" t="s">
        <v>4967</v>
      </c>
      <c r="AH774" s="9" t="s">
        <v>4986</v>
      </c>
      <c r="AI774" s="10" t="s">
        <v>4969</v>
      </c>
      <c r="AJ774" s="46" t="s">
        <v>4794</v>
      </c>
      <c r="AK774" s="47">
        <v>3096499861.2600002</v>
      </c>
      <c r="AL774" s="47">
        <v>0</v>
      </c>
      <c r="AM774" s="47">
        <v>3096499861.2600002</v>
      </c>
      <c r="AN774" s="71">
        <v>895739284.04999995</v>
      </c>
      <c r="AO774" s="10" t="s">
        <v>520</v>
      </c>
      <c r="AP774" s="10" t="s">
        <v>721</v>
      </c>
      <c r="AQ774" t="e">
        <f>VLOOKUP(TCoordinacion[[#This Row],[ID SISTEMA DE INFORMACION]],[1]!ProyectosSGMO[[#All],[IDPROYECTO]:[DEPARTAMENTO]],3,FALSE)</f>
        <v>#REF!</v>
      </c>
      <c r="AR774" t="e">
        <f>VLOOKUP(TCoordinacion[[#This Row],[ID SISTEMA DE INFORMACION]],[1]!ProyectosSGMO[[#All],[IDPROYECTO]:[DEPARTAMENTO]],4,FALSE)</f>
        <v>#REF!</v>
      </c>
      <c r="AS774">
        <v>5247</v>
      </c>
    </row>
    <row r="775" spans="1:45" ht="54" hidden="1" customHeight="1" x14ac:dyDescent="0.3">
      <c r="A775" s="62">
        <v>5250</v>
      </c>
      <c r="B775" s="5" t="s">
        <v>4987</v>
      </c>
      <c r="C775" s="5">
        <v>8</v>
      </c>
      <c r="D775" s="6" t="s">
        <v>1511</v>
      </c>
      <c r="E775" s="7" t="s">
        <v>4670</v>
      </c>
      <c r="F775" s="8" t="s">
        <v>4988</v>
      </c>
      <c r="G775" s="9" t="s">
        <v>51</v>
      </c>
      <c r="H775" s="20" t="s">
        <v>1717</v>
      </c>
      <c r="I775" s="10">
        <v>604</v>
      </c>
      <c r="J775" s="11" t="s">
        <v>1701</v>
      </c>
      <c r="K775" s="30" t="s">
        <v>4989</v>
      </c>
      <c r="L775" s="31">
        <v>44022</v>
      </c>
      <c r="M775" s="31">
        <v>44027</v>
      </c>
      <c r="N775" s="32"/>
      <c r="O775" s="32"/>
      <c r="P775" s="20" t="s">
        <v>433</v>
      </c>
      <c r="Q775" s="33">
        <v>1</v>
      </c>
      <c r="R775" s="33">
        <v>1</v>
      </c>
      <c r="S775" s="33">
        <v>0</v>
      </c>
      <c r="T775" s="38"/>
      <c r="U775" s="38"/>
      <c r="V775" s="38">
        <v>0</v>
      </c>
      <c r="W775" s="38">
        <v>44561</v>
      </c>
      <c r="X775" s="38" t="s">
        <v>68</v>
      </c>
      <c r="Y775" s="38">
        <v>0</v>
      </c>
      <c r="Z775" s="38">
        <v>44176</v>
      </c>
      <c r="AA775" s="38">
        <v>0</v>
      </c>
      <c r="AB775" s="38">
        <v>44348</v>
      </c>
      <c r="AC775" s="38">
        <v>44547</v>
      </c>
      <c r="AD775" s="38">
        <v>44559</v>
      </c>
      <c r="AE775" s="20">
        <v>5</v>
      </c>
      <c r="AF775" s="20">
        <v>5</v>
      </c>
      <c r="AG775" s="9" t="s">
        <v>4967</v>
      </c>
      <c r="AH775" s="9" t="s">
        <v>4990</v>
      </c>
      <c r="AI775" s="10" t="s">
        <v>4969</v>
      </c>
      <c r="AJ775" s="46" t="s">
        <v>4794</v>
      </c>
      <c r="AK775" s="47">
        <v>2849791849.73</v>
      </c>
      <c r="AL775" s="47">
        <v>0</v>
      </c>
      <c r="AM775" s="47">
        <v>2849791849.73</v>
      </c>
      <c r="AN775" s="71">
        <v>895739284.04999995</v>
      </c>
      <c r="AO775" s="10" t="s">
        <v>520</v>
      </c>
      <c r="AP775" s="10" t="s">
        <v>721</v>
      </c>
      <c r="AQ775" t="e">
        <f>VLOOKUP(TCoordinacion[[#This Row],[ID SISTEMA DE INFORMACION]],[1]!ProyectosSGMO[[#All],[IDPROYECTO]:[DEPARTAMENTO]],3,FALSE)</f>
        <v>#REF!</v>
      </c>
      <c r="AR775" t="e">
        <f>VLOOKUP(TCoordinacion[[#This Row],[ID SISTEMA DE INFORMACION]],[1]!ProyectosSGMO[[#All],[IDPROYECTO]:[DEPARTAMENTO]],4,FALSE)</f>
        <v>#REF!</v>
      </c>
      <c r="AS775">
        <v>5250</v>
      </c>
    </row>
    <row r="776" spans="1:45" ht="54" hidden="1" customHeight="1" x14ac:dyDescent="0.3">
      <c r="A776" s="62">
        <v>5222</v>
      </c>
      <c r="B776" s="5" t="s">
        <v>4991</v>
      </c>
      <c r="C776" s="5">
        <v>8</v>
      </c>
      <c r="D776" s="6" t="s">
        <v>1511</v>
      </c>
      <c r="E776" s="7" t="s">
        <v>4670</v>
      </c>
      <c r="F776" s="8" t="s">
        <v>4912</v>
      </c>
      <c r="G776" s="9" t="s">
        <v>51</v>
      </c>
      <c r="H776" s="20" t="s">
        <v>1717</v>
      </c>
      <c r="I776" s="10">
        <v>604</v>
      </c>
      <c r="J776" s="11" t="s">
        <v>1701</v>
      </c>
      <c r="K776" s="30" t="s">
        <v>4992</v>
      </c>
      <c r="L776" s="31">
        <v>44469</v>
      </c>
      <c r="M776" s="31">
        <v>44470</v>
      </c>
      <c r="N776" s="32"/>
      <c r="O776" s="32"/>
      <c r="P776" s="20" t="s">
        <v>68</v>
      </c>
      <c r="Q776" s="33">
        <v>1</v>
      </c>
      <c r="R776" s="33">
        <v>1</v>
      </c>
      <c r="S776" s="33">
        <v>0</v>
      </c>
      <c r="T776" s="38"/>
      <c r="U776" s="38"/>
      <c r="V776" s="38">
        <v>44732</v>
      </c>
      <c r="W776" s="38">
        <v>44742</v>
      </c>
      <c r="X776" s="38" t="s">
        <v>68</v>
      </c>
      <c r="Y776" s="38">
        <v>0</v>
      </c>
      <c r="Z776" s="38">
        <v>0</v>
      </c>
      <c r="AA776" s="38">
        <v>44769</v>
      </c>
      <c r="AB776" s="38">
        <v>0</v>
      </c>
      <c r="AC776" s="38">
        <v>0</v>
      </c>
      <c r="AD776" s="38">
        <v>0</v>
      </c>
      <c r="AE776" s="20">
        <v>10</v>
      </c>
      <c r="AF776" s="20">
        <v>6.7</v>
      </c>
      <c r="AG776" s="9" t="s">
        <v>4993</v>
      </c>
      <c r="AH776" s="9" t="s">
        <v>4994</v>
      </c>
      <c r="AI776" s="10" t="s">
        <v>4969</v>
      </c>
      <c r="AJ776" s="46" t="s">
        <v>4794</v>
      </c>
      <c r="AK776" s="47">
        <v>4202587149.8400002</v>
      </c>
      <c r="AL776" s="47">
        <v>1469249257.1900001</v>
      </c>
      <c r="AM776" s="47">
        <v>5671836407.0300007</v>
      </c>
      <c r="AN776" s="71">
        <v>1961009174</v>
      </c>
      <c r="AO776" s="10" t="s">
        <v>520</v>
      </c>
      <c r="AP776" s="10" t="s">
        <v>721</v>
      </c>
      <c r="AQ776" t="e">
        <f>VLOOKUP(TCoordinacion[[#This Row],[ID SISTEMA DE INFORMACION]],[1]!ProyectosSGMO[[#All],[IDPROYECTO]:[DEPARTAMENTO]],3,FALSE)</f>
        <v>#REF!</v>
      </c>
      <c r="AR776" t="e">
        <f>VLOOKUP(TCoordinacion[[#This Row],[ID SISTEMA DE INFORMACION]],[1]!ProyectosSGMO[[#All],[IDPROYECTO]:[DEPARTAMENTO]],4,FALSE)</f>
        <v>#REF!</v>
      </c>
      <c r="AS776">
        <v>5222</v>
      </c>
    </row>
    <row r="777" spans="1:45" ht="54" hidden="1" customHeight="1" x14ac:dyDescent="0.3">
      <c r="A777" s="62">
        <v>16441</v>
      </c>
      <c r="B777" s="5" t="s">
        <v>4995</v>
      </c>
      <c r="C777" s="5" t="s">
        <v>4996</v>
      </c>
      <c r="D777" s="6" t="s">
        <v>4997</v>
      </c>
      <c r="E777" s="7" t="s">
        <v>1066</v>
      </c>
      <c r="F777" s="8" t="s">
        <v>4998</v>
      </c>
      <c r="G777" s="9" t="s">
        <v>65</v>
      </c>
      <c r="H777" s="9" t="s">
        <v>65</v>
      </c>
      <c r="I777" s="10" t="s">
        <v>4999</v>
      </c>
      <c r="J777" s="11" t="s">
        <v>66</v>
      </c>
      <c r="K777" s="30" t="s">
        <v>5000</v>
      </c>
      <c r="L777" s="31">
        <v>44754</v>
      </c>
      <c r="M777" s="31" t="s">
        <v>122</v>
      </c>
      <c r="N777" s="34">
        <v>44818</v>
      </c>
      <c r="O777" s="35"/>
      <c r="P777" s="20" t="s">
        <v>68</v>
      </c>
      <c r="Q777" s="33">
        <v>0</v>
      </c>
      <c r="R777" s="33">
        <v>0</v>
      </c>
      <c r="S777" s="33">
        <v>0</v>
      </c>
      <c r="T777" s="38">
        <v>44910</v>
      </c>
      <c r="U777" s="38">
        <v>0</v>
      </c>
      <c r="V777" s="38">
        <v>44941</v>
      </c>
      <c r="W777" s="38">
        <v>45000</v>
      </c>
      <c r="X777" s="38" t="s">
        <v>68</v>
      </c>
      <c r="Y777" s="38"/>
      <c r="Z777" s="38">
        <v>0</v>
      </c>
      <c r="AA777" s="38"/>
      <c r="AB777" s="38">
        <v>0</v>
      </c>
      <c r="AC777" s="38"/>
      <c r="AD777" s="38">
        <v>0</v>
      </c>
      <c r="AE777" s="20" t="s">
        <v>5001</v>
      </c>
      <c r="AF777" s="20" t="s">
        <v>5001</v>
      </c>
      <c r="AG777" s="9" t="s">
        <v>5002</v>
      </c>
      <c r="AH777" s="9" t="s">
        <v>5003</v>
      </c>
      <c r="AI777" s="10" t="s">
        <v>5004</v>
      </c>
      <c r="AJ777" s="46" t="s">
        <v>5005</v>
      </c>
      <c r="AK777" s="47">
        <v>1260000000</v>
      </c>
      <c r="AL777" s="47">
        <v>0</v>
      </c>
      <c r="AM777" s="47">
        <v>1260000000</v>
      </c>
      <c r="AN777" s="47">
        <v>1260000000</v>
      </c>
      <c r="AO777" s="10" t="s">
        <v>4684</v>
      </c>
      <c r="AP777" s="55" t="s">
        <v>1001</v>
      </c>
      <c r="AQ777" t="e">
        <f>VLOOKUP(TCoordinacion[[#This Row],[ID SISTEMA DE INFORMACION]],[1]!ProyectosSGMO[[#All],[IDPROYECTO]:[DEPARTAMENTO]],3,FALSE)</f>
        <v>#REF!</v>
      </c>
      <c r="AR777" t="e">
        <f>VLOOKUP(TCoordinacion[[#This Row],[ID SISTEMA DE INFORMACION]],[1]!ProyectosSGMO[[#All],[IDPROYECTO]:[DEPARTAMENTO]],4,FALSE)</f>
        <v>#REF!</v>
      </c>
      <c r="AS777">
        <v>16441</v>
      </c>
    </row>
    <row r="778" spans="1:45" ht="54" hidden="1" customHeight="1" x14ac:dyDescent="0.3">
      <c r="A778" s="62">
        <v>16442</v>
      </c>
      <c r="B778" s="5" t="s">
        <v>5006</v>
      </c>
      <c r="C778" s="5" t="s">
        <v>4996</v>
      </c>
      <c r="D778" s="6" t="s">
        <v>4997</v>
      </c>
      <c r="E778" s="7" t="s">
        <v>1066</v>
      </c>
      <c r="F778" s="8" t="s">
        <v>847</v>
      </c>
      <c r="G778" s="9" t="s">
        <v>65</v>
      </c>
      <c r="H778" s="9" t="s">
        <v>65</v>
      </c>
      <c r="I778" s="10" t="s">
        <v>5007</v>
      </c>
      <c r="J778" s="11" t="s">
        <v>66</v>
      </c>
      <c r="K778" s="30" t="s">
        <v>5008</v>
      </c>
      <c r="L778" s="31">
        <v>44755</v>
      </c>
      <c r="M778" s="31" t="s">
        <v>122</v>
      </c>
      <c r="N778" s="34">
        <v>44767</v>
      </c>
      <c r="O778" s="35"/>
      <c r="P778" s="20" t="s">
        <v>68</v>
      </c>
      <c r="Q778" s="33">
        <v>0</v>
      </c>
      <c r="R778" s="33">
        <v>0</v>
      </c>
      <c r="S778" s="33">
        <v>0</v>
      </c>
      <c r="T778" s="38">
        <v>44833</v>
      </c>
      <c r="U778" s="38">
        <v>0</v>
      </c>
      <c r="V778" s="38">
        <v>44889</v>
      </c>
      <c r="W778" s="38">
        <v>44926</v>
      </c>
      <c r="X778" s="38" t="s">
        <v>68</v>
      </c>
      <c r="Y778" s="38"/>
      <c r="Z778" s="38">
        <v>0</v>
      </c>
      <c r="AA778" s="38"/>
      <c r="AB778" s="38">
        <v>0</v>
      </c>
      <c r="AC778" s="38"/>
      <c r="AD778" s="38">
        <v>0</v>
      </c>
      <c r="AE778" s="20">
        <v>4</v>
      </c>
      <c r="AF778" s="20">
        <v>4</v>
      </c>
      <c r="AG778" s="9" t="s">
        <v>5009</v>
      </c>
      <c r="AH778" s="9" t="s">
        <v>5010</v>
      </c>
      <c r="AI778" s="10" t="s">
        <v>5011</v>
      </c>
      <c r="AJ778" s="46" t="s">
        <v>5012</v>
      </c>
      <c r="AK778" s="47">
        <v>1260000000</v>
      </c>
      <c r="AL778" s="47">
        <v>0</v>
      </c>
      <c r="AM778" s="47">
        <v>1260000000</v>
      </c>
      <c r="AN778" s="47">
        <v>1260000000</v>
      </c>
      <c r="AO778" s="10" t="s">
        <v>4684</v>
      </c>
      <c r="AP778" s="10" t="s">
        <v>1001</v>
      </c>
      <c r="AQ778" t="e">
        <f>VLOOKUP(TCoordinacion[[#This Row],[ID SISTEMA DE INFORMACION]],[1]!ProyectosSGMO[[#All],[IDPROYECTO]:[DEPARTAMENTO]],3,FALSE)</f>
        <v>#REF!</v>
      </c>
      <c r="AR778" t="e">
        <f>VLOOKUP(TCoordinacion[[#This Row],[ID SISTEMA DE INFORMACION]],[1]!ProyectosSGMO[[#All],[IDPROYECTO]:[DEPARTAMENTO]],4,FALSE)</f>
        <v>#REF!</v>
      </c>
      <c r="AS778">
        <v>16442</v>
      </c>
    </row>
    <row r="779" spans="1:45" ht="54" hidden="1" customHeight="1" x14ac:dyDescent="0.3">
      <c r="A779" s="62">
        <v>16444</v>
      </c>
      <c r="B779" s="5" t="s">
        <v>5013</v>
      </c>
      <c r="C779" s="5" t="s">
        <v>4996</v>
      </c>
      <c r="D779" s="6" t="s">
        <v>4997</v>
      </c>
      <c r="E779" s="7" t="s">
        <v>1066</v>
      </c>
      <c r="F779" s="8" t="s">
        <v>5014</v>
      </c>
      <c r="G779" s="9" t="s">
        <v>65</v>
      </c>
      <c r="H779" s="9" t="s">
        <v>65</v>
      </c>
      <c r="I779" s="10" t="s">
        <v>5015</v>
      </c>
      <c r="J779" s="11" t="s">
        <v>66</v>
      </c>
      <c r="K779" s="30" t="s">
        <v>5016</v>
      </c>
      <c r="L779" s="31">
        <v>44755</v>
      </c>
      <c r="M779" s="31" t="s">
        <v>122</v>
      </c>
      <c r="N779" s="34">
        <v>44823</v>
      </c>
      <c r="O779" s="35"/>
      <c r="P779" s="20" t="s">
        <v>68</v>
      </c>
      <c r="Q779" s="33">
        <v>0</v>
      </c>
      <c r="R779" s="33">
        <v>0</v>
      </c>
      <c r="S779" s="33">
        <v>0</v>
      </c>
      <c r="T779" s="38">
        <v>44894</v>
      </c>
      <c r="U779" s="38">
        <v>0</v>
      </c>
      <c r="V779" s="38">
        <v>45000</v>
      </c>
      <c r="W779" s="38">
        <v>45000</v>
      </c>
      <c r="X779" s="38" t="s">
        <v>68</v>
      </c>
      <c r="Y779" s="38"/>
      <c r="Z779" s="38">
        <v>0</v>
      </c>
      <c r="AA779" s="38"/>
      <c r="AB779" s="38">
        <v>0</v>
      </c>
      <c r="AC779" s="38"/>
      <c r="AD779" s="38">
        <v>0</v>
      </c>
      <c r="AE779" s="20" t="s">
        <v>2503</v>
      </c>
      <c r="AF779" s="20" t="s">
        <v>2503</v>
      </c>
      <c r="AG779" s="9" t="s">
        <v>5009</v>
      </c>
      <c r="AH779" s="9" t="s">
        <v>5017</v>
      </c>
      <c r="AI779" s="10" t="s">
        <v>5018</v>
      </c>
      <c r="AJ779" s="46" t="s">
        <v>5019</v>
      </c>
      <c r="AK779" s="47">
        <v>1259920430.9100001</v>
      </c>
      <c r="AL779" s="47">
        <v>0</v>
      </c>
      <c r="AM779" s="47">
        <v>1259920430.9100001</v>
      </c>
      <c r="AN779" s="47">
        <v>1260000000</v>
      </c>
      <c r="AO779" s="10" t="s">
        <v>556</v>
      </c>
      <c r="AP779" s="10" t="s">
        <v>1001</v>
      </c>
      <c r="AQ779" t="e">
        <f>VLOOKUP(TCoordinacion[[#This Row],[ID SISTEMA DE INFORMACION]],[1]!ProyectosSGMO[[#All],[IDPROYECTO]:[DEPARTAMENTO]],3,FALSE)</f>
        <v>#REF!</v>
      </c>
      <c r="AR779" t="e">
        <f>VLOOKUP(TCoordinacion[[#This Row],[ID SISTEMA DE INFORMACION]],[1]!ProyectosSGMO[[#All],[IDPROYECTO]:[DEPARTAMENTO]],4,FALSE)</f>
        <v>#REF!</v>
      </c>
      <c r="AS779">
        <v>16444</v>
      </c>
    </row>
    <row r="780" spans="1:45" ht="54" hidden="1" customHeight="1" x14ac:dyDescent="0.3">
      <c r="A780" s="62">
        <v>16445</v>
      </c>
      <c r="B780" s="5" t="s">
        <v>5020</v>
      </c>
      <c r="C780" s="5" t="s">
        <v>4996</v>
      </c>
      <c r="D780" s="6" t="s">
        <v>4997</v>
      </c>
      <c r="E780" s="7" t="s">
        <v>1066</v>
      </c>
      <c r="F780" s="8" t="s">
        <v>5021</v>
      </c>
      <c r="G780" s="9" t="s">
        <v>65</v>
      </c>
      <c r="H780" s="9" t="s">
        <v>65</v>
      </c>
      <c r="I780" s="5" t="s">
        <v>5022</v>
      </c>
      <c r="J780" s="11" t="s">
        <v>66</v>
      </c>
      <c r="K780" s="30" t="s">
        <v>5023</v>
      </c>
      <c r="L780" s="31">
        <v>44755</v>
      </c>
      <c r="M780" s="31" t="s">
        <v>122</v>
      </c>
      <c r="N780" s="34">
        <v>44770</v>
      </c>
      <c r="O780" s="35"/>
      <c r="P780" s="20" t="s">
        <v>68</v>
      </c>
      <c r="Q780" s="33">
        <v>0</v>
      </c>
      <c r="R780" s="33">
        <v>0</v>
      </c>
      <c r="S780" s="33">
        <v>0</v>
      </c>
      <c r="T780" s="38">
        <v>44855</v>
      </c>
      <c r="U780" s="38">
        <v>0</v>
      </c>
      <c r="V780" s="38">
        <v>44968</v>
      </c>
      <c r="W780" s="38">
        <v>45000</v>
      </c>
      <c r="X780" s="38" t="s">
        <v>68</v>
      </c>
      <c r="Y780" s="38"/>
      <c r="Z780" s="38">
        <v>0</v>
      </c>
      <c r="AA780" s="38"/>
      <c r="AB780" s="38">
        <v>0</v>
      </c>
      <c r="AC780" s="38"/>
      <c r="AD780" s="38">
        <v>0</v>
      </c>
      <c r="AE780" s="20" t="s">
        <v>2503</v>
      </c>
      <c r="AF780" s="20" t="s">
        <v>2503</v>
      </c>
      <c r="AG780" s="9" t="s">
        <v>5009</v>
      </c>
      <c r="AH780" s="9" t="s">
        <v>5024</v>
      </c>
      <c r="AI780" s="10" t="s">
        <v>5025</v>
      </c>
      <c r="AJ780" s="46" t="s">
        <v>5026</v>
      </c>
      <c r="AK780" s="47">
        <v>1259999752</v>
      </c>
      <c r="AL780" s="47">
        <v>0</v>
      </c>
      <c r="AM780" s="47">
        <v>1259999752</v>
      </c>
      <c r="AN780" s="47">
        <v>1260000000</v>
      </c>
      <c r="AO780" s="10" t="s">
        <v>556</v>
      </c>
      <c r="AP780" s="10" t="s">
        <v>1001</v>
      </c>
      <c r="AQ780" t="e">
        <f>VLOOKUP(TCoordinacion[[#This Row],[ID SISTEMA DE INFORMACION]],[1]!ProyectosSGMO[[#All],[IDPROYECTO]:[DEPARTAMENTO]],3,FALSE)</f>
        <v>#REF!</v>
      </c>
      <c r="AR780" t="e">
        <f>VLOOKUP(TCoordinacion[[#This Row],[ID SISTEMA DE INFORMACION]],[1]!ProyectosSGMO[[#All],[IDPROYECTO]:[DEPARTAMENTO]],4,FALSE)</f>
        <v>#REF!</v>
      </c>
      <c r="AS780">
        <v>16445</v>
      </c>
    </row>
    <row r="781" spans="1:45" ht="54" hidden="1" customHeight="1" x14ac:dyDescent="0.3">
      <c r="A781" s="62">
        <v>16446</v>
      </c>
      <c r="B781" s="5" t="s">
        <v>5027</v>
      </c>
      <c r="C781" s="5" t="s">
        <v>4996</v>
      </c>
      <c r="D781" s="6" t="s">
        <v>4997</v>
      </c>
      <c r="E781" s="7" t="s">
        <v>1066</v>
      </c>
      <c r="F781" s="8" t="s">
        <v>5028</v>
      </c>
      <c r="G781" s="9" t="s">
        <v>65</v>
      </c>
      <c r="H781" s="9" t="s">
        <v>65</v>
      </c>
      <c r="I781" s="10" t="s">
        <v>5029</v>
      </c>
      <c r="J781" s="11" t="s">
        <v>66</v>
      </c>
      <c r="K781" s="30" t="s">
        <v>5030</v>
      </c>
      <c r="L781" s="31">
        <v>44755</v>
      </c>
      <c r="M781" s="31" t="s">
        <v>122</v>
      </c>
      <c r="N781" s="34">
        <v>44775</v>
      </c>
      <c r="O781" s="35"/>
      <c r="P781" s="20" t="s">
        <v>68</v>
      </c>
      <c r="Q781" s="33">
        <v>0</v>
      </c>
      <c r="R781" s="33">
        <v>0</v>
      </c>
      <c r="S781" s="33">
        <v>0</v>
      </c>
      <c r="T781" s="38">
        <v>44882</v>
      </c>
      <c r="U781" s="38">
        <v>0</v>
      </c>
      <c r="V781" s="38">
        <v>44896</v>
      </c>
      <c r="W781" s="38">
        <v>45000</v>
      </c>
      <c r="X781" s="38" t="s">
        <v>68</v>
      </c>
      <c r="Y781" s="38"/>
      <c r="Z781" s="38">
        <v>0</v>
      </c>
      <c r="AA781" s="38"/>
      <c r="AB781" s="38">
        <v>0</v>
      </c>
      <c r="AC781" s="38"/>
      <c r="AD781" s="38">
        <v>0</v>
      </c>
      <c r="AE781" s="20">
        <v>4</v>
      </c>
      <c r="AF781" s="20">
        <v>4</v>
      </c>
      <c r="AG781" s="9" t="s">
        <v>5009</v>
      </c>
      <c r="AH781" s="9" t="s">
        <v>5031</v>
      </c>
      <c r="AI781" s="10" t="s">
        <v>5032</v>
      </c>
      <c r="AJ781" s="46" t="s">
        <v>5033</v>
      </c>
      <c r="AK781" s="47">
        <v>1260000000</v>
      </c>
      <c r="AL781" s="47">
        <v>0</v>
      </c>
      <c r="AM781" s="47">
        <v>1260000000</v>
      </c>
      <c r="AN781" s="47">
        <v>1260000000</v>
      </c>
      <c r="AO781" s="10" t="s">
        <v>556</v>
      </c>
      <c r="AP781" s="10" t="s">
        <v>1001</v>
      </c>
      <c r="AQ781" t="e">
        <f>VLOOKUP(TCoordinacion[[#This Row],[ID SISTEMA DE INFORMACION]],[1]!ProyectosSGMO[[#All],[IDPROYECTO]:[DEPARTAMENTO]],3,FALSE)</f>
        <v>#REF!</v>
      </c>
      <c r="AR781" t="e">
        <f>VLOOKUP(TCoordinacion[[#This Row],[ID SISTEMA DE INFORMACION]],[1]!ProyectosSGMO[[#All],[IDPROYECTO]:[DEPARTAMENTO]],4,FALSE)</f>
        <v>#REF!</v>
      </c>
      <c r="AS781">
        <v>16446</v>
      </c>
    </row>
    <row r="782" spans="1:45" ht="54" hidden="1" customHeight="1" x14ac:dyDescent="0.3">
      <c r="A782" s="60">
        <v>4613</v>
      </c>
      <c r="B782" s="5" t="s">
        <v>5034</v>
      </c>
      <c r="C782" s="5" t="s">
        <v>4996</v>
      </c>
      <c r="D782" s="21" t="s">
        <v>4997</v>
      </c>
      <c r="E782" s="7" t="s">
        <v>49</v>
      </c>
      <c r="F782" s="8" t="s">
        <v>5035</v>
      </c>
      <c r="G782" s="9" t="s">
        <v>51</v>
      </c>
      <c r="H782" s="20" t="s">
        <v>4584</v>
      </c>
      <c r="I782" s="10" t="s">
        <v>5036</v>
      </c>
      <c r="J782" s="11" t="s">
        <v>1701</v>
      </c>
      <c r="K782" s="30" t="s">
        <v>5037</v>
      </c>
      <c r="L782" s="31">
        <v>0</v>
      </c>
      <c r="M782" s="31">
        <v>43371</v>
      </c>
      <c r="N782" s="34" t="s">
        <v>5038</v>
      </c>
      <c r="O782" s="35"/>
      <c r="P782" s="20" t="s">
        <v>801</v>
      </c>
      <c r="Q782" s="33">
        <v>0</v>
      </c>
      <c r="R782" s="33">
        <v>0</v>
      </c>
      <c r="S782" s="33">
        <v>0</v>
      </c>
      <c r="T782" s="38">
        <v>44264</v>
      </c>
      <c r="U782" s="38">
        <v>0</v>
      </c>
      <c r="V782" s="38">
        <v>0</v>
      </c>
      <c r="W782" s="38">
        <v>44926</v>
      </c>
      <c r="X782" s="38" t="s">
        <v>68</v>
      </c>
      <c r="Y782" s="38"/>
      <c r="Z782" s="38">
        <v>43411</v>
      </c>
      <c r="AA782" s="38"/>
      <c r="AB782" s="38">
        <v>0</v>
      </c>
      <c r="AC782" s="38"/>
      <c r="AD782" s="38">
        <v>0</v>
      </c>
      <c r="AE782" s="20">
        <v>10</v>
      </c>
      <c r="AF782" s="20">
        <v>17</v>
      </c>
      <c r="AG782" s="9" t="s">
        <v>5039</v>
      </c>
      <c r="AH782" s="9" t="s">
        <v>5040</v>
      </c>
      <c r="AI782" s="10" t="s">
        <v>5041</v>
      </c>
      <c r="AJ782" s="46" t="s">
        <v>5042</v>
      </c>
      <c r="AK782" s="47">
        <v>5104230891</v>
      </c>
      <c r="AL782" s="47">
        <v>0</v>
      </c>
      <c r="AM782" s="47">
        <v>5104230891</v>
      </c>
      <c r="AN782" s="71">
        <v>5106594341</v>
      </c>
      <c r="AO782" s="10" t="s">
        <v>871</v>
      </c>
      <c r="AP782" s="10" t="s">
        <v>871</v>
      </c>
      <c r="AQ782" t="e">
        <f>VLOOKUP(TCoordinacion[[#This Row],[ID SISTEMA DE INFORMACION]],[1]!ProyectosSGMO[[#All],[IDPROYECTO]:[DEPARTAMENTO]],3,FALSE)</f>
        <v>#REF!</v>
      </c>
      <c r="AR782" t="e">
        <f>VLOOKUP(TCoordinacion[[#This Row],[ID SISTEMA DE INFORMACION]],[1]!ProyectosSGMO[[#All],[IDPROYECTO]:[DEPARTAMENTO]],4,FALSE)</f>
        <v>#REF!</v>
      </c>
      <c r="AS782">
        <v>4613</v>
      </c>
    </row>
    <row r="783" spans="1:45" ht="54" hidden="1" customHeight="1" x14ac:dyDescent="0.3">
      <c r="A783" s="60">
        <v>11017</v>
      </c>
      <c r="B783" s="5" t="s">
        <v>5043</v>
      </c>
      <c r="C783" s="5" t="s">
        <v>4996</v>
      </c>
      <c r="D783" s="6" t="s">
        <v>4997</v>
      </c>
      <c r="E783" s="7" t="s">
        <v>5044</v>
      </c>
      <c r="F783" s="8" t="s">
        <v>5045</v>
      </c>
      <c r="G783" s="9" t="s">
        <v>51</v>
      </c>
      <c r="H783" s="20" t="s">
        <v>211</v>
      </c>
      <c r="I783" s="10" t="s">
        <v>5046</v>
      </c>
      <c r="J783" s="11" t="s">
        <v>5047</v>
      </c>
      <c r="K783" s="30" t="s">
        <v>5048</v>
      </c>
      <c r="L783" s="31">
        <v>44592</v>
      </c>
      <c r="M783" s="31" t="s">
        <v>122</v>
      </c>
      <c r="N783" s="34">
        <v>0</v>
      </c>
      <c r="O783" s="35" t="s">
        <v>5049</v>
      </c>
      <c r="P783" s="20" t="s">
        <v>986</v>
      </c>
      <c r="Q783" s="33">
        <v>0</v>
      </c>
      <c r="R783" s="33">
        <v>0</v>
      </c>
      <c r="S783" s="33">
        <v>0</v>
      </c>
      <c r="T783" s="38">
        <v>0</v>
      </c>
      <c r="U783" s="38">
        <v>0</v>
      </c>
      <c r="V783" s="38">
        <v>45199</v>
      </c>
      <c r="W783" s="38">
        <v>45199</v>
      </c>
      <c r="X783" s="38" t="s">
        <v>57</v>
      </c>
      <c r="Y783" s="38"/>
      <c r="Z783" s="38">
        <v>0</v>
      </c>
      <c r="AA783" s="38"/>
      <c r="AB783" s="38">
        <v>0</v>
      </c>
      <c r="AC783" s="38"/>
      <c r="AD783" s="38">
        <v>0</v>
      </c>
      <c r="AE783" s="20">
        <v>5</v>
      </c>
      <c r="AF783" s="20">
        <v>5</v>
      </c>
      <c r="AG783" s="9" t="s">
        <v>5050</v>
      </c>
      <c r="AH783" s="9" t="s">
        <v>5051</v>
      </c>
      <c r="AI783" s="10" t="s">
        <v>5052</v>
      </c>
      <c r="AJ783" s="46" t="s">
        <v>5053</v>
      </c>
      <c r="AK783" s="47">
        <v>4000000</v>
      </c>
      <c r="AL783" s="47">
        <v>0</v>
      </c>
      <c r="AM783" s="47">
        <v>4000000</v>
      </c>
      <c r="AN783" s="47">
        <v>4000000000</v>
      </c>
      <c r="AO783" s="10" t="s">
        <v>821</v>
      </c>
      <c r="AP783" s="10" t="s">
        <v>822</v>
      </c>
      <c r="AQ783" t="e">
        <f>VLOOKUP(TCoordinacion[[#This Row],[ID SISTEMA DE INFORMACION]],[1]!ProyectosSGMO[[#All],[IDPROYECTO]:[DEPARTAMENTO]],3,FALSE)</f>
        <v>#REF!</v>
      </c>
      <c r="AR783" t="e">
        <f>VLOOKUP(TCoordinacion[[#This Row],[ID SISTEMA DE INFORMACION]],[1]!ProyectosSGMO[[#All],[IDPROYECTO]:[DEPARTAMENTO]],4,FALSE)</f>
        <v>#REF!</v>
      </c>
      <c r="AS783">
        <v>11017</v>
      </c>
    </row>
    <row r="784" spans="1:45" ht="54" hidden="1" customHeight="1" x14ac:dyDescent="0.3">
      <c r="A784" s="60">
        <v>11059</v>
      </c>
      <c r="B784" s="5" t="s">
        <v>5054</v>
      </c>
      <c r="C784" s="5" t="s">
        <v>4996</v>
      </c>
      <c r="D784" s="6" t="s">
        <v>4997</v>
      </c>
      <c r="E784" s="7" t="s">
        <v>5044</v>
      </c>
      <c r="F784" s="8" t="s">
        <v>5055</v>
      </c>
      <c r="G784" s="9" t="s">
        <v>51</v>
      </c>
      <c r="H784" s="20" t="s">
        <v>211</v>
      </c>
      <c r="I784" s="10" t="s">
        <v>5056</v>
      </c>
      <c r="J784" s="11">
        <v>44512</v>
      </c>
      <c r="K784" s="30" t="s">
        <v>5057</v>
      </c>
      <c r="L784" s="31">
        <v>44725</v>
      </c>
      <c r="M784" s="31">
        <v>44755</v>
      </c>
      <c r="N784" s="34" t="s">
        <v>1037</v>
      </c>
      <c r="O784" s="35" t="s">
        <v>5058</v>
      </c>
      <c r="P784" s="20" t="s">
        <v>68</v>
      </c>
      <c r="Q784" s="33">
        <v>1</v>
      </c>
      <c r="R784" s="33">
        <v>0.99409999999999998</v>
      </c>
      <c r="S784" s="33">
        <v>-5.9000000000000163E-3</v>
      </c>
      <c r="T784" s="38">
        <v>44893</v>
      </c>
      <c r="U784" s="38">
        <v>44977</v>
      </c>
      <c r="V784" s="38">
        <v>44979</v>
      </c>
      <c r="W784" s="38">
        <v>45107</v>
      </c>
      <c r="X784" s="38" t="s">
        <v>57</v>
      </c>
      <c r="Y784" s="38"/>
      <c r="Z784" s="38">
        <v>44790</v>
      </c>
      <c r="AA784" s="38"/>
      <c r="AB784" s="38">
        <v>44868</v>
      </c>
      <c r="AC784" s="38"/>
      <c r="AD784" s="38">
        <v>0</v>
      </c>
      <c r="AE784" s="20">
        <v>4</v>
      </c>
      <c r="AF784" s="20">
        <v>4</v>
      </c>
      <c r="AG784" s="9" t="s">
        <v>5059</v>
      </c>
      <c r="AH784" s="9" t="s">
        <v>5060</v>
      </c>
      <c r="AI784" s="10" t="s">
        <v>5061</v>
      </c>
      <c r="AJ784" s="46" t="s">
        <v>5062</v>
      </c>
      <c r="AK784" s="47">
        <v>1112043641</v>
      </c>
      <c r="AL784" s="47">
        <v>0</v>
      </c>
      <c r="AM784" s="47">
        <v>1112043641</v>
      </c>
      <c r="AN784" s="47">
        <v>1112058436</v>
      </c>
      <c r="AO784" s="10" t="s">
        <v>821</v>
      </c>
      <c r="AP784" s="10" t="s">
        <v>822</v>
      </c>
      <c r="AQ784" t="e">
        <f>VLOOKUP(TCoordinacion[[#This Row],[ID SISTEMA DE INFORMACION]],[1]!ProyectosSGMO[[#All],[IDPROYECTO]:[DEPARTAMENTO]],3,FALSE)</f>
        <v>#REF!</v>
      </c>
      <c r="AR784" t="e">
        <f>VLOOKUP(TCoordinacion[[#This Row],[ID SISTEMA DE INFORMACION]],[1]!ProyectosSGMO[[#All],[IDPROYECTO]:[DEPARTAMENTO]],4,FALSE)</f>
        <v>#REF!</v>
      </c>
      <c r="AS784">
        <v>11059</v>
      </c>
    </row>
    <row r="785" spans="1:45" ht="54" hidden="1" customHeight="1" x14ac:dyDescent="0.3">
      <c r="A785" s="60">
        <v>12077</v>
      </c>
      <c r="B785" s="5" t="s">
        <v>5063</v>
      </c>
      <c r="C785" s="5" t="s">
        <v>4996</v>
      </c>
      <c r="D785" s="6" t="s">
        <v>4997</v>
      </c>
      <c r="E785" s="7" t="s">
        <v>1066</v>
      </c>
      <c r="F785" s="8" t="s">
        <v>5064</v>
      </c>
      <c r="G785" s="9" t="s">
        <v>51</v>
      </c>
      <c r="H785" s="20" t="s">
        <v>211</v>
      </c>
      <c r="I785" s="10" t="s">
        <v>5065</v>
      </c>
      <c r="J785" s="11">
        <v>44467</v>
      </c>
      <c r="K785" s="30" t="s">
        <v>5066</v>
      </c>
      <c r="L785" s="31">
        <v>44785</v>
      </c>
      <c r="M785" s="31">
        <v>44826</v>
      </c>
      <c r="N785" s="34" t="s">
        <v>1037</v>
      </c>
      <c r="O785" s="35" t="s">
        <v>5067</v>
      </c>
      <c r="P785" s="20" t="s">
        <v>56</v>
      </c>
      <c r="Q785" s="33">
        <v>0.98250000000000004</v>
      </c>
      <c r="R785" s="33">
        <v>0.30249999999999999</v>
      </c>
      <c r="S785" s="33">
        <v>-0.68</v>
      </c>
      <c r="T785" s="38">
        <v>45029</v>
      </c>
      <c r="U785" s="38">
        <v>45049</v>
      </c>
      <c r="V785" s="38">
        <v>45052</v>
      </c>
      <c r="W785" s="38">
        <v>45138</v>
      </c>
      <c r="X785" s="38" t="s">
        <v>57</v>
      </c>
      <c r="Y785" s="38"/>
      <c r="Z785" s="38">
        <v>44890</v>
      </c>
      <c r="AA785" s="38"/>
      <c r="AB785" s="38">
        <v>0</v>
      </c>
      <c r="AC785" s="38"/>
      <c r="AD785" s="38">
        <v>0</v>
      </c>
      <c r="AE785" s="20">
        <v>2</v>
      </c>
      <c r="AF785" s="20">
        <v>2</v>
      </c>
      <c r="AG785" s="9" t="s">
        <v>5068</v>
      </c>
      <c r="AH785" s="9" t="s">
        <v>5069</v>
      </c>
      <c r="AI785" s="10" t="s">
        <v>5070</v>
      </c>
      <c r="AJ785" s="46" t="s">
        <v>5071</v>
      </c>
      <c r="AK785" s="47">
        <v>892318241</v>
      </c>
      <c r="AL785" s="47">
        <v>0</v>
      </c>
      <c r="AM785" s="47">
        <v>892318241</v>
      </c>
      <c r="AN785" s="47">
        <v>942455539</v>
      </c>
      <c r="AO785" s="10" t="s">
        <v>556</v>
      </c>
      <c r="AP785" s="10" t="s">
        <v>1075</v>
      </c>
      <c r="AQ785" t="e">
        <f>VLOOKUP(TCoordinacion[[#This Row],[ID SISTEMA DE INFORMACION]],[1]!ProyectosSGMO[[#All],[IDPROYECTO]:[DEPARTAMENTO]],3,FALSE)</f>
        <v>#REF!</v>
      </c>
      <c r="AR785" t="e">
        <f>VLOOKUP(TCoordinacion[[#This Row],[ID SISTEMA DE INFORMACION]],[1]!ProyectosSGMO[[#All],[IDPROYECTO]:[DEPARTAMENTO]],4,FALSE)</f>
        <v>#REF!</v>
      </c>
      <c r="AS785">
        <v>12077</v>
      </c>
    </row>
    <row r="786" spans="1:45" ht="54" hidden="1" customHeight="1" x14ac:dyDescent="0.3">
      <c r="A786" s="60">
        <v>11335</v>
      </c>
      <c r="B786" s="5" t="s">
        <v>5072</v>
      </c>
      <c r="C786" s="5" t="s">
        <v>4996</v>
      </c>
      <c r="D786" s="6" t="s">
        <v>4997</v>
      </c>
      <c r="E786" s="7" t="s">
        <v>5044</v>
      </c>
      <c r="F786" s="8" t="s">
        <v>5073</v>
      </c>
      <c r="G786" s="9" t="s">
        <v>51</v>
      </c>
      <c r="H786" s="20" t="s">
        <v>211</v>
      </c>
      <c r="I786" s="10" t="s">
        <v>5074</v>
      </c>
      <c r="J786" s="11">
        <v>44410</v>
      </c>
      <c r="K786" s="30" t="s">
        <v>5075</v>
      </c>
      <c r="L786" s="31">
        <v>44631</v>
      </c>
      <c r="M786" s="31">
        <v>44705</v>
      </c>
      <c r="N786" s="34" t="s">
        <v>1037</v>
      </c>
      <c r="O786" s="35" t="s">
        <v>5076</v>
      </c>
      <c r="P786" s="20" t="s">
        <v>56</v>
      </c>
      <c r="Q786" s="33">
        <v>0.98499999999999999</v>
      </c>
      <c r="R786" s="33">
        <v>0.74450000000000005</v>
      </c>
      <c r="S786" s="33">
        <v>-0.24049999999999994</v>
      </c>
      <c r="T786" s="38">
        <v>45042</v>
      </c>
      <c r="U786" s="38">
        <v>45057</v>
      </c>
      <c r="V786" s="38">
        <v>45087</v>
      </c>
      <c r="W786" s="38">
        <v>45138</v>
      </c>
      <c r="X786" s="38" t="s">
        <v>57</v>
      </c>
      <c r="Y786" s="38"/>
      <c r="Z786" s="38">
        <v>44775</v>
      </c>
      <c r="AA786" s="38"/>
      <c r="AB786" s="38">
        <v>44867</v>
      </c>
      <c r="AC786" s="38"/>
      <c r="AD786" s="38">
        <v>0</v>
      </c>
      <c r="AE786" s="20">
        <v>5</v>
      </c>
      <c r="AF786" s="20">
        <v>6</v>
      </c>
      <c r="AG786" s="9" t="s">
        <v>5077</v>
      </c>
      <c r="AH786" s="9" t="s">
        <v>5078</v>
      </c>
      <c r="AI786" s="10" t="s">
        <v>5079</v>
      </c>
      <c r="AJ786" s="46" t="s">
        <v>5080</v>
      </c>
      <c r="AK786" s="47">
        <v>2215312939</v>
      </c>
      <c r="AL786" s="47">
        <v>0</v>
      </c>
      <c r="AM786" s="47">
        <v>2215312939</v>
      </c>
      <c r="AN786" s="47">
        <v>2215553518</v>
      </c>
      <c r="AO786" s="10" t="s">
        <v>821</v>
      </c>
      <c r="AP786" s="10" t="s">
        <v>822</v>
      </c>
      <c r="AQ786" t="e">
        <f>VLOOKUP(TCoordinacion[[#This Row],[ID SISTEMA DE INFORMACION]],[1]!ProyectosSGMO[[#All],[IDPROYECTO]:[DEPARTAMENTO]],3,FALSE)</f>
        <v>#REF!</v>
      </c>
      <c r="AR786" t="e">
        <f>VLOOKUP(TCoordinacion[[#This Row],[ID SISTEMA DE INFORMACION]],[1]!ProyectosSGMO[[#All],[IDPROYECTO]:[DEPARTAMENTO]],4,FALSE)</f>
        <v>#REF!</v>
      </c>
      <c r="AS786">
        <v>11335</v>
      </c>
    </row>
    <row r="787" spans="1:45" ht="54" hidden="1" customHeight="1" x14ac:dyDescent="0.3">
      <c r="A787" s="60">
        <v>11101</v>
      </c>
      <c r="B787" s="5" t="s">
        <v>5081</v>
      </c>
      <c r="C787" s="5" t="s">
        <v>4996</v>
      </c>
      <c r="D787" s="6" t="s">
        <v>4997</v>
      </c>
      <c r="E787" s="7" t="s">
        <v>1066</v>
      </c>
      <c r="F787" s="8" t="s">
        <v>5082</v>
      </c>
      <c r="G787" s="9" t="s">
        <v>51</v>
      </c>
      <c r="H787" s="20" t="s">
        <v>4584</v>
      </c>
      <c r="I787" s="10" t="s">
        <v>5083</v>
      </c>
      <c r="J787" s="11">
        <v>44512</v>
      </c>
      <c r="K787" s="30" t="s">
        <v>5084</v>
      </c>
      <c r="L787" s="31">
        <v>44781</v>
      </c>
      <c r="M787" s="31">
        <v>44802</v>
      </c>
      <c r="N787" s="34" t="s">
        <v>1037</v>
      </c>
      <c r="O787" s="35" t="s">
        <v>5085</v>
      </c>
      <c r="P787" s="20" t="s">
        <v>56</v>
      </c>
      <c r="Q787" s="33">
        <v>0.95189999999999997</v>
      </c>
      <c r="R787" s="33">
        <v>0.151</v>
      </c>
      <c r="S787" s="33">
        <v>-0.80089999999999995</v>
      </c>
      <c r="T787" s="38">
        <v>44936</v>
      </c>
      <c r="U787" s="38">
        <v>45035</v>
      </c>
      <c r="V787" s="38">
        <v>44955</v>
      </c>
      <c r="W787" s="38">
        <v>45107</v>
      </c>
      <c r="X787" s="38" t="s">
        <v>57</v>
      </c>
      <c r="Y787" s="38"/>
      <c r="Z787" s="38">
        <v>0</v>
      </c>
      <c r="AA787" s="38"/>
      <c r="AB787" s="38">
        <v>0</v>
      </c>
      <c r="AC787" s="38"/>
      <c r="AD787" s="38">
        <v>0</v>
      </c>
      <c r="AE787" s="20">
        <v>5</v>
      </c>
      <c r="AF787" s="20">
        <v>5</v>
      </c>
      <c r="AG787" s="9" t="s">
        <v>5086</v>
      </c>
      <c r="AH787" s="9" t="s">
        <v>5087</v>
      </c>
      <c r="AI787" s="10" t="s">
        <v>5088</v>
      </c>
      <c r="AJ787" s="46" t="s">
        <v>5089</v>
      </c>
      <c r="AK787" s="47">
        <v>3281862913</v>
      </c>
      <c r="AL787" s="47">
        <v>0</v>
      </c>
      <c r="AM787" s="47">
        <v>3281862913</v>
      </c>
      <c r="AN787" s="47">
        <v>3560252749</v>
      </c>
      <c r="AO787" s="10" t="s">
        <v>1000</v>
      </c>
      <c r="AP787" s="10" t="s">
        <v>1001</v>
      </c>
      <c r="AQ787" t="e">
        <f>VLOOKUP(TCoordinacion[[#This Row],[ID SISTEMA DE INFORMACION]],[1]!ProyectosSGMO[[#All],[IDPROYECTO]:[DEPARTAMENTO]],3,FALSE)</f>
        <v>#REF!</v>
      </c>
      <c r="AR787" t="e">
        <f>VLOOKUP(TCoordinacion[[#This Row],[ID SISTEMA DE INFORMACION]],[1]!ProyectosSGMO[[#All],[IDPROYECTO]:[DEPARTAMENTO]],4,FALSE)</f>
        <v>#REF!</v>
      </c>
      <c r="AS787">
        <v>11101</v>
      </c>
    </row>
    <row r="788" spans="1:45" ht="54" hidden="1" customHeight="1" x14ac:dyDescent="0.3">
      <c r="A788" s="60">
        <v>12098</v>
      </c>
      <c r="B788" s="5" t="s">
        <v>5090</v>
      </c>
      <c r="C788" s="5" t="s">
        <v>4996</v>
      </c>
      <c r="D788" s="6" t="s">
        <v>4997</v>
      </c>
      <c r="E788" s="7" t="s">
        <v>5044</v>
      </c>
      <c r="F788" s="8" t="s">
        <v>5073</v>
      </c>
      <c r="G788" s="9" t="s">
        <v>51</v>
      </c>
      <c r="H788" s="20" t="s">
        <v>211</v>
      </c>
      <c r="I788" s="10" t="s">
        <v>5091</v>
      </c>
      <c r="J788" s="11">
        <v>44512</v>
      </c>
      <c r="K788" s="30" t="s">
        <v>5092</v>
      </c>
      <c r="L788" s="31">
        <v>44676</v>
      </c>
      <c r="M788" s="31">
        <v>44713</v>
      </c>
      <c r="N788" s="34" t="s">
        <v>1037</v>
      </c>
      <c r="O788" s="35" t="s">
        <v>5093</v>
      </c>
      <c r="P788" s="20" t="s">
        <v>67</v>
      </c>
      <c r="Q788" s="33">
        <v>1</v>
      </c>
      <c r="R788" s="33">
        <v>1</v>
      </c>
      <c r="S788" s="33">
        <v>0</v>
      </c>
      <c r="T788" s="38">
        <v>0</v>
      </c>
      <c r="U788" s="38">
        <v>0</v>
      </c>
      <c r="V788" s="38">
        <v>44865</v>
      </c>
      <c r="W788" s="38">
        <v>44926</v>
      </c>
      <c r="X788" s="38" t="s">
        <v>68</v>
      </c>
      <c r="Y788" s="38"/>
      <c r="Z788" s="38">
        <v>44775</v>
      </c>
      <c r="AA788" s="38"/>
      <c r="AB788" s="38">
        <v>44867</v>
      </c>
      <c r="AC788" s="38"/>
      <c r="AD788" s="38">
        <v>44993</v>
      </c>
      <c r="AE788" s="20">
        <v>4</v>
      </c>
      <c r="AF788" s="20">
        <v>4</v>
      </c>
      <c r="AG788" s="9" t="s">
        <v>5094</v>
      </c>
      <c r="AH788" s="9" t="s">
        <v>5095</v>
      </c>
      <c r="AI788" s="10" t="s">
        <v>5096</v>
      </c>
      <c r="AJ788" s="46" t="s">
        <v>5097</v>
      </c>
      <c r="AK788" s="47">
        <v>1159220496</v>
      </c>
      <c r="AL788" s="47">
        <v>0</v>
      </c>
      <c r="AM788" s="47">
        <v>1159220496</v>
      </c>
      <c r="AN788" s="47">
        <v>1159220496</v>
      </c>
      <c r="AO788" s="10" t="s">
        <v>821</v>
      </c>
      <c r="AP788" s="10" t="s">
        <v>822</v>
      </c>
      <c r="AQ788" t="e">
        <f>VLOOKUP(TCoordinacion[[#This Row],[ID SISTEMA DE INFORMACION]],[1]!ProyectosSGMO[[#All],[IDPROYECTO]:[DEPARTAMENTO]],3,FALSE)</f>
        <v>#REF!</v>
      </c>
      <c r="AR788" t="e">
        <f>VLOOKUP(TCoordinacion[[#This Row],[ID SISTEMA DE INFORMACION]],[1]!ProyectosSGMO[[#All],[IDPROYECTO]:[DEPARTAMENTO]],4,FALSE)</f>
        <v>#REF!</v>
      </c>
      <c r="AS788">
        <v>12098</v>
      </c>
    </row>
    <row r="789" spans="1:45" ht="54" hidden="1" customHeight="1" x14ac:dyDescent="0.3">
      <c r="A789" s="60">
        <v>11212</v>
      </c>
      <c r="B789" s="5" t="s">
        <v>5098</v>
      </c>
      <c r="C789" s="5" t="s">
        <v>4996</v>
      </c>
      <c r="D789" s="6" t="s">
        <v>4997</v>
      </c>
      <c r="E789" s="7" t="s">
        <v>1066</v>
      </c>
      <c r="F789" s="8" t="s">
        <v>5099</v>
      </c>
      <c r="G789" s="9" t="s">
        <v>51</v>
      </c>
      <c r="H789" s="20" t="s">
        <v>211</v>
      </c>
      <c r="I789" s="10" t="s">
        <v>5100</v>
      </c>
      <c r="J789" s="11">
        <v>44512</v>
      </c>
      <c r="K789" s="30" t="s">
        <v>5101</v>
      </c>
      <c r="L789" s="31">
        <v>44770</v>
      </c>
      <c r="M789" s="31">
        <v>44816</v>
      </c>
      <c r="N789" s="34" t="s">
        <v>1037</v>
      </c>
      <c r="O789" s="35" t="s">
        <v>5102</v>
      </c>
      <c r="P789" s="20" t="s">
        <v>56</v>
      </c>
      <c r="Q789" s="33">
        <v>0.83309999999999995</v>
      </c>
      <c r="R789" s="33">
        <v>0.73950000000000005</v>
      </c>
      <c r="S789" s="33">
        <v>-9.3599999999999905E-2</v>
      </c>
      <c r="T789" s="38">
        <v>45031</v>
      </c>
      <c r="U789" s="38">
        <v>45051</v>
      </c>
      <c r="V789" s="38">
        <v>45081</v>
      </c>
      <c r="W789" s="38">
        <v>45107</v>
      </c>
      <c r="X789" s="38" t="s">
        <v>57</v>
      </c>
      <c r="Y789" s="38"/>
      <c r="Z789" s="38">
        <v>44847</v>
      </c>
      <c r="AA789" s="38"/>
      <c r="AB789" s="38">
        <v>44993</v>
      </c>
      <c r="AC789" s="38"/>
      <c r="AD789" s="38">
        <v>0</v>
      </c>
      <c r="AE789" s="20">
        <v>6</v>
      </c>
      <c r="AF789" s="20">
        <v>6</v>
      </c>
      <c r="AG789" s="9" t="s">
        <v>5103</v>
      </c>
      <c r="AH789" s="9" t="s">
        <v>5104</v>
      </c>
      <c r="AI789" s="10" t="s">
        <v>5105</v>
      </c>
      <c r="AJ789" s="46" t="s">
        <v>5106</v>
      </c>
      <c r="AK789" s="47">
        <v>3563141548</v>
      </c>
      <c r="AL789" s="47">
        <v>0</v>
      </c>
      <c r="AM789" s="47">
        <v>3563141548</v>
      </c>
      <c r="AN789" s="47">
        <v>3784934119</v>
      </c>
      <c r="AO789" s="10" t="s">
        <v>84</v>
      </c>
      <c r="AP789" s="10" t="s">
        <v>1001</v>
      </c>
      <c r="AQ789" t="e">
        <f>VLOOKUP(TCoordinacion[[#This Row],[ID SISTEMA DE INFORMACION]],[1]!ProyectosSGMO[[#All],[IDPROYECTO]:[DEPARTAMENTO]],3,FALSE)</f>
        <v>#REF!</v>
      </c>
      <c r="AR789" t="e">
        <f>VLOOKUP(TCoordinacion[[#This Row],[ID SISTEMA DE INFORMACION]],[1]!ProyectosSGMO[[#All],[IDPROYECTO]:[DEPARTAMENTO]],4,FALSE)</f>
        <v>#REF!</v>
      </c>
      <c r="AS789">
        <v>11212</v>
      </c>
    </row>
    <row r="790" spans="1:45" ht="54" hidden="1" customHeight="1" x14ac:dyDescent="0.3">
      <c r="A790" s="60">
        <v>12104</v>
      </c>
      <c r="B790" s="5" t="s">
        <v>5107</v>
      </c>
      <c r="C790" s="5" t="s">
        <v>4996</v>
      </c>
      <c r="D790" s="6" t="s">
        <v>4997</v>
      </c>
      <c r="E790" s="7" t="s">
        <v>5044</v>
      </c>
      <c r="F790" s="8" t="s">
        <v>5108</v>
      </c>
      <c r="G790" s="9" t="s">
        <v>51</v>
      </c>
      <c r="H790" s="20" t="s">
        <v>211</v>
      </c>
      <c r="I790" s="10" t="s">
        <v>5109</v>
      </c>
      <c r="J790" s="11">
        <v>44512</v>
      </c>
      <c r="K790" s="30" t="s">
        <v>5110</v>
      </c>
      <c r="L790" s="31">
        <v>44748</v>
      </c>
      <c r="M790" s="31">
        <v>44767</v>
      </c>
      <c r="N790" s="34" t="s">
        <v>1037</v>
      </c>
      <c r="O790" s="35" t="s">
        <v>5111</v>
      </c>
      <c r="P790" s="20" t="s">
        <v>68</v>
      </c>
      <c r="Q790" s="33">
        <v>1</v>
      </c>
      <c r="R790" s="33">
        <v>0.43120000000000003</v>
      </c>
      <c r="S790" s="33">
        <v>-0.56879999999999997</v>
      </c>
      <c r="T790" s="38">
        <v>44936</v>
      </c>
      <c r="U790" s="38">
        <v>44943</v>
      </c>
      <c r="V790" s="38">
        <v>44985</v>
      </c>
      <c r="W790" s="38">
        <v>44985</v>
      </c>
      <c r="X790" s="38" t="s">
        <v>68</v>
      </c>
      <c r="Y790" s="38"/>
      <c r="Z790" s="38">
        <v>45050</v>
      </c>
      <c r="AA790" s="38"/>
      <c r="AB790" s="38">
        <v>45050</v>
      </c>
      <c r="AC790" s="38"/>
      <c r="AD790" s="38">
        <v>0</v>
      </c>
      <c r="AE790" s="20">
        <v>4</v>
      </c>
      <c r="AF790" s="20">
        <v>4</v>
      </c>
      <c r="AG790" s="9" t="s">
        <v>5112</v>
      </c>
      <c r="AH790" s="9" t="s">
        <v>5113</v>
      </c>
      <c r="AI790" s="10" t="s">
        <v>5114</v>
      </c>
      <c r="AJ790" s="46" t="s">
        <v>5115</v>
      </c>
      <c r="AK790" s="47">
        <v>2782204397</v>
      </c>
      <c r="AL790" s="47">
        <v>0</v>
      </c>
      <c r="AM790" s="47">
        <v>2782204397</v>
      </c>
      <c r="AN790" s="47">
        <v>2412938722</v>
      </c>
      <c r="AO790" s="10" t="s">
        <v>821</v>
      </c>
      <c r="AP790" s="10" t="s">
        <v>822</v>
      </c>
      <c r="AQ790" t="e">
        <f>VLOOKUP(TCoordinacion[[#This Row],[ID SISTEMA DE INFORMACION]],[1]!ProyectosSGMO[[#All],[IDPROYECTO]:[DEPARTAMENTO]],3,FALSE)</f>
        <v>#REF!</v>
      </c>
      <c r="AR790" t="e">
        <f>VLOOKUP(TCoordinacion[[#This Row],[ID SISTEMA DE INFORMACION]],[1]!ProyectosSGMO[[#All],[IDPROYECTO]:[DEPARTAMENTO]],4,FALSE)</f>
        <v>#REF!</v>
      </c>
      <c r="AS790">
        <v>12104</v>
      </c>
    </row>
    <row r="791" spans="1:45" ht="54" hidden="1" customHeight="1" x14ac:dyDescent="0.3">
      <c r="A791" s="60">
        <v>11008</v>
      </c>
      <c r="B791" s="5" t="s">
        <v>5116</v>
      </c>
      <c r="C791" s="5" t="s">
        <v>4996</v>
      </c>
      <c r="D791" s="6" t="s">
        <v>4997</v>
      </c>
      <c r="E791" s="7" t="s">
        <v>5044</v>
      </c>
      <c r="F791" s="8" t="s">
        <v>5117</v>
      </c>
      <c r="G791" s="9" t="s">
        <v>51</v>
      </c>
      <c r="H791" s="20" t="s">
        <v>211</v>
      </c>
      <c r="I791" s="10" t="s">
        <v>5118</v>
      </c>
      <c r="J791" s="11">
        <v>44512</v>
      </c>
      <c r="K791" s="30" t="s">
        <v>5119</v>
      </c>
      <c r="L791" s="31">
        <v>44748</v>
      </c>
      <c r="M791" s="31">
        <v>44755</v>
      </c>
      <c r="N791" s="34" t="s">
        <v>1037</v>
      </c>
      <c r="O791" s="35" t="s">
        <v>5120</v>
      </c>
      <c r="P791" s="20" t="s">
        <v>68</v>
      </c>
      <c r="Q791" s="33">
        <v>1</v>
      </c>
      <c r="R791" s="33">
        <v>1</v>
      </c>
      <c r="S791" s="33">
        <v>0</v>
      </c>
      <c r="T791" s="38">
        <v>44936</v>
      </c>
      <c r="U791" s="38">
        <v>44944</v>
      </c>
      <c r="V791" s="38">
        <v>44946</v>
      </c>
      <c r="W791" s="38">
        <v>45107</v>
      </c>
      <c r="X791" s="38" t="s">
        <v>57</v>
      </c>
      <c r="Y791" s="38"/>
      <c r="Z791" s="38">
        <v>44791</v>
      </c>
      <c r="AA791" s="38"/>
      <c r="AB791" s="38">
        <v>44875</v>
      </c>
      <c r="AC791" s="38"/>
      <c r="AD791" s="38">
        <v>0</v>
      </c>
      <c r="AE791" s="20">
        <v>5</v>
      </c>
      <c r="AF791" s="20">
        <v>5</v>
      </c>
      <c r="AG791" s="9" t="s">
        <v>5121</v>
      </c>
      <c r="AH791" s="9" t="s">
        <v>5122</v>
      </c>
      <c r="AI791" s="10" t="s">
        <v>5123</v>
      </c>
      <c r="AJ791" s="46" t="s">
        <v>5124</v>
      </c>
      <c r="AK791" s="47">
        <v>3414566536</v>
      </c>
      <c r="AL791" s="47">
        <v>0</v>
      </c>
      <c r="AM791" s="47">
        <v>3414566536</v>
      </c>
      <c r="AN791" s="47">
        <v>3414566536</v>
      </c>
      <c r="AO791" s="10" t="s">
        <v>821</v>
      </c>
      <c r="AP791" s="10" t="s">
        <v>822</v>
      </c>
      <c r="AQ791" t="e">
        <f>VLOOKUP(TCoordinacion[[#This Row],[ID SISTEMA DE INFORMACION]],[1]!ProyectosSGMO[[#All],[IDPROYECTO]:[DEPARTAMENTO]],3,FALSE)</f>
        <v>#REF!</v>
      </c>
      <c r="AR791" t="e">
        <f>VLOOKUP(TCoordinacion[[#This Row],[ID SISTEMA DE INFORMACION]],[1]!ProyectosSGMO[[#All],[IDPROYECTO]:[DEPARTAMENTO]],4,FALSE)</f>
        <v>#REF!</v>
      </c>
      <c r="AS791">
        <v>11008</v>
      </c>
    </row>
    <row r="792" spans="1:45" ht="54" hidden="1" customHeight="1" x14ac:dyDescent="0.3">
      <c r="A792" s="60">
        <v>11747</v>
      </c>
      <c r="B792" s="5" t="s">
        <v>5125</v>
      </c>
      <c r="C792" s="5" t="s">
        <v>4996</v>
      </c>
      <c r="D792" s="6" t="s">
        <v>4997</v>
      </c>
      <c r="E792" s="7" t="s">
        <v>49</v>
      </c>
      <c r="F792" s="8" t="s">
        <v>5126</v>
      </c>
      <c r="G792" s="9" t="s">
        <v>51</v>
      </c>
      <c r="H792" s="20" t="s">
        <v>211</v>
      </c>
      <c r="I792" s="10" t="s">
        <v>5127</v>
      </c>
      <c r="J792" s="11">
        <v>44512</v>
      </c>
      <c r="K792" s="30" t="s">
        <v>5128</v>
      </c>
      <c r="L792" s="31">
        <v>44784</v>
      </c>
      <c r="M792" s="31">
        <v>44890</v>
      </c>
      <c r="N792" s="34" t="s">
        <v>1037</v>
      </c>
      <c r="O792" s="35" t="s">
        <v>5129</v>
      </c>
      <c r="P792" s="20" t="s">
        <v>68</v>
      </c>
      <c r="Q792" s="33">
        <v>1</v>
      </c>
      <c r="R792" s="33">
        <v>1</v>
      </c>
      <c r="S792" s="33">
        <v>0</v>
      </c>
      <c r="T792" s="38">
        <v>0</v>
      </c>
      <c r="U792" s="38">
        <v>0</v>
      </c>
      <c r="V792" s="38">
        <v>45009</v>
      </c>
      <c r="W792" s="38">
        <v>45107</v>
      </c>
      <c r="X792" s="38" t="s">
        <v>57</v>
      </c>
      <c r="Y792" s="38"/>
      <c r="Z792" s="38">
        <v>44978</v>
      </c>
      <c r="AA792" s="38"/>
      <c r="AB792" s="38">
        <v>44978</v>
      </c>
      <c r="AC792" s="38"/>
      <c r="AD792" s="38">
        <v>0</v>
      </c>
      <c r="AE792" s="20">
        <v>4</v>
      </c>
      <c r="AF792" s="20">
        <v>4</v>
      </c>
      <c r="AG792" s="9" t="s">
        <v>5130</v>
      </c>
      <c r="AH792" s="9" t="s">
        <v>5131</v>
      </c>
      <c r="AI792" s="10" t="s">
        <v>5132</v>
      </c>
      <c r="AJ792" s="46" t="s">
        <v>5133</v>
      </c>
      <c r="AK792" s="47">
        <v>1343128695</v>
      </c>
      <c r="AL792" s="47">
        <v>0</v>
      </c>
      <c r="AM792" s="47">
        <v>1343128695</v>
      </c>
      <c r="AN792" s="47">
        <v>1344989531</v>
      </c>
      <c r="AO792" s="10" t="s">
        <v>299</v>
      </c>
      <c r="AP792" s="10" t="s">
        <v>85</v>
      </c>
      <c r="AQ792" t="e">
        <f>VLOOKUP(TCoordinacion[[#This Row],[ID SISTEMA DE INFORMACION]],[1]!ProyectosSGMO[[#All],[IDPROYECTO]:[DEPARTAMENTO]],3,FALSE)</f>
        <v>#REF!</v>
      </c>
      <c r="AR792" t="e">
        <f>VLOOKUP(TCoordinacion[[#This Row],[ID SISTEMA DE INFORMACION]],[1]!ProyectosSGMO[[#All],[IDPROYECTO]:[DEPARTAMENTO]],4,FALSE)</f>
        <v>#REF!</v>
      </c>
      <c r="AS792">
        <v>11747</v>
      </c>
    </row>
    <row r="793" spans="1:45" ht="54" hidden="1" customHeight="1" x14ac:dyDescent="0.3">
      <c r="A793" s="60">
        <v>11956</v>
      </c>
      <c r="B793" s="5" t="s">
        <v>5134</v>
      </c>
      <c r="C793" s="5" t="s">
        <v>4996</v>
      </c>
      <c r="D793" s="6" t="s">
        <v>4997</v>
      </c>
      <c r="E793" s="7" t="s">
        <v>5044</v>
      </c>
      <c r="F793" s="8" t="s">
        <v>5135</v>
      </c>
      <c r="G793" s="9" t="s">
        <v>51</v>
      </c>
      <c r="H793" s="20" t="s">
        <v>211</v>
      </c>
      <c r="I793" s="10" t="s">
        <v>5136</v>
      </c>
      <c r="J793" s="11">
        <v>44512</v>
      </c>
      <c r="K793" s="30" t="s">
        <v>5137</v>
      </c>
      <c r="L793" s="31">
        <v>44797</v>
      </c>
      <c r="M793" s="31">
        <v>44802</v>
      </c>
      <c r="N793" s="34" t="s">
        <v>1037</v>
      </c>
      <c r="O793" s="35" t="s">
        <v>5138</v>
      </c>
      <c r="P793" s="20" t="s">
        <v>56</v>
      </c>
      <c r="Q793" s="33">
        <v>1</v>
      </c>
      <c r="R793" s="33">
        <v>0.8014</v>
      </c>
      <c r="S793" s="33">
        <v>-0.1986</v>
      </c>
      <c r="T793" s="38">
        <v>44946</v>
      </c>
      <c r="U793" s="38">
        <v>45058</v>
      </c>
      <c r="V793" s="38">
        <v>45084</v>
      </c>
      <c r="W793" s="38">
        <v>45107</v>
      </c>
      <c r="X793" s="38" t="s">
        <v>57</v>
      </c>
      <c r="Y793" s="38"/>
      <c r="Z793" s="38">
        <v>44883</v>
      </c>
      <c r="AA793" s="38"/>
      <c r="AB793" s="38">
        <v>44967</v>
      </c>
      <c r="AC793" s="38"/>
      <c r="AD793" s="38">
        <v>0</v>
      </c>
      <c r="AE793" s="20">
        <v>5</v>
      </c>
      <c r="AF793" s="20">
        <v>5</v>
      </c>
      <c r="AG793" s="9" t="s">
        <v>5139</v>
      </c>
      <c r="AH793" s="9" t="s">
        <v>5140</v>
      </c>
      <c r="AI793" s="10" t="s">
        <v>5141</v>
      </c>
      <c r="AJ793" s="46" t="s">
        <v>5142</v>
      </c>
      <c r="AK793" s="47">
        <v>2568530449</v>
      </c>
      <c r="AL793" s="47">
        <v>0</v>
      </c>
      <c r="AM793" s="47">
        <v>2568530449</v>
      </c>
      <c r="AN793" s="47">
        <v>1728254287</v>
      </c>
      <c r="AO793" s="10" t="s">
        <v>821</v>
      </c>
      <c r="AP793" s="10" t="s">
        <v>822</v>
      </c>
      <c r="AQ793" t="e">
        <f>VLOOKUP(TCoordinacion[[#This Row],[ID SISTEMA DE INFORMACION]],[1]!ProyectosSGMO[[#All],[IDPROYECTO]:[DEPARTAMENTO]],3,FALSE)</f>
        <v>#REF!</v>
      </c>
      <c r="AR793" t="e">
        <f>VLOOKUP(TCoordinacion[[#This Row],[ID SISTEMA DE INFORMACION]],[1]!ProyectosSGMO[[#All],[IDPROYECTO]:[DEPARTAMENTO]],4,FALSE)</f>
        <v>#REF!</v>
      </c>
      <c r="AS793">
        <v>11956</v>
      </c>
    </row>
    <row r="794" spans="1:45" ht="54" hidden="1" customHeight="1" x14ac:dyDescent="0.3">
      <c r="A794" s="60">
        <v>11161</v>
      </c>
      <c r="B794" s="5" t="s">
        <v>5143</v>
      </c>
      <c r="C794" s="5" t="s">
        <v>4996</v>
      </c>
      <c r="D794" s="6" t="s">
        <v>4997</v>
      </c>
      <c r="E794" s="7" t="s">
        <v>1066</v>
      </c>
      <c r="F794" s="8" t="s">
        <v>5144</v>
      </c>
      <c r="G794" s="9" t="s">
        <v>51</v>
      </c>
      <c r="H794" s="20" t="s">
        <v>211</v>
      </c>
      <c r="I794" s="10" t="s">
        <v>5145</v>
      </c>
      <c r="J794" s="11">
        <v>44427</v>
      </c>
      <c r="K794" s="30" t="s">
        <v>5146</v>
      </c>
      <c r="L794" s="31">
        <v>44656</v>
      </c>
      <c r="M794" s="31">
        <v>44713</v>
      </c>
      <c r="N794" s="34" t="s">
        <v>1037</v>
      </c>
      <c r="O794" s="35" t="s">
        <v>5147</v>
      </c>
      <c r="P794" s="20" t="s">
        <v>56</v>
      </c>
      <c r="Q794" s="33">
        <v>0.88</v>
      </c>
      <c r="R794" s="33">
        <v>0.75109999999999999</v>
      </c>
      <c r="S794" s="33">
        <v>-0.12890000000000001</v>
      </c>
      <c r="T794" s="38">
        <v>45040</v>
      </c>
      <c r="U794" s="38">
        <v>45060</v>
      </c>
      <c r="V794" s="38">
        <v>45080</v>
      </c>
      <c r="W794" s="38">
        <v>45107</v>
      </c>
      <c r="X794" s="38" t="s">
        <v>57</v>
      </c>
      <c r="Y794" s="38"/>
      <c r="Z794" s="38">
        <v>44727</v>
      </c>
      <c r="AA794" s="38"/>
      <c r="AB794" s="38">
        <v>44967</v>
      </c>
      <c r="AC794" s="38"/>
      <c r="AD794" s="38">
        <v>0</v>
      </c>
      <c r="AE794" s="20">
        <v>3</v>
      </c>
      <c r="AF794" s="20">
        <v>4</v>
      </c>
      <c r="AG794" s="9" t="s">
        <v>5148</v>
      </c>
      <c r="AH794" s="9" t="s">
        <v>5149</v>
      </c>
      <c r="AI794" s="10" t="s">
        <v>5150</v>
      </c>
      <c r="AJ794" s="46" t="s">
        <v>5151</v>
      </c>
      <c r="AK794" s="47">
        <v>1717410007</v>
      </c>
      <c r="AL794" s="47">
        <v>0</v>
      </c>
      <c r="AM794" s="47">
        <v>1717410007</v>
      </c>
      <c r="AN794" s="47">
        <v>1779696550</v>
      </c>
      <c r="AO794" s="10" t="s">
        <v>1074</v>
      </c>
      <c r="AP794" s="10" t="s">
        <v>1001</v>
      </c>
      <c r="AQ794" t="e">
        <f>VLOOKUP(TCoordinacion[[#This Row],[ID SISTEMA DE INFORMACION]],[1]!ProyectosSGMO[[#All],[IDPROYECTO]:[DEPARTAMENTO]],3,FALSE)</f>
        <v>#REF!</v>
      </c>
      <c r="AR794" t="e">
        <f>VLOOKUP(TCoordinacion[[#This Row],[ID SISTEMA DE INFORMACION]],[1]!ProyectosSGMO[[#All],[IDPROYECTO]:[DEPARTAMENTO]],4,FALSE)</f>
        <v>#REF!</v>
      </c>
      <c r="AS794">
        <v>11161</v>
      </c>
    </row>
    <row r="795" spans="1:45" ht="54" hidden="1" customHeight="1" x14ac:dyDescent="0.3">
      <c r="A795" s="60">
        <v>11411</v>
      </c>
      <c r="B795" s="5" t="s">
        <v>5152</v>
      </c>
      <c r="C795" s="5" t="s">
        <v>4996</v>
      </c>
      <c r="D795" s="6" t="s">
        <v>4997</v>
      </c>
      <c r="E795" s="7" t="s">
        <v>5044</v>
      </c>
      <c r="F795" s="8" t="s">
        <v>5153</v>
      </c>
      <c r="G795" s="9" t="s">
        <v>51</v>
      </c>
      <c r="H795" s="20" t="s">
        <v>211</v>
      </c>
      <c r="I795" s="10" t="s">
        <v>5154</v>
      </c>
      <c r="J795" s="11">
        <v>44432</v>
      </c>
      <c r="K795" s="30" t="s">
        <v>5155</v>
      </c>
      <c r="L795" s="31">
        <v>44648</v>
      </c>
      <c r="M795" s="31">
        <v>44697</v>
      </c>
      <c r="N795" s="34" t="s">
        <v>1037</v>
      </c>
      <c r="O795" s="35" t="s">
        <v>5156</v>
      </c>
      <c r="P795" s="20" t="s">
        <v>56</v>
      </c>
      <c r="Q795" s="33">
        <v>0.9607</v>
      </c>
      <c r="R795" s="33">
        <v>0.61609999999999998</v>
      </c>
      <c r="S795" s="33">
        <v>-0.34460000000000002</v>
      </c>
      <c r="T795" s="38">
        <v>44963</v>
      </c>
      <c r="U795" s="38">
        <v>45046</v>
      </c>
      <c r="V795" s="38">
        <v>45076</v>
      </c>
      <c r="W795" s="38">
        <v>45107</v>
      </c>
      <c r="X795" s="38" t="s">
        <v>57</v>
      </c>
      <c r="Y795" s="38"/>
      <c r="Z795" s="38">
        <v>44756</v>
      </c>
      <c r="AA795" s="38"/>
      <c r="AB795" s="38">
        <v>44887</v>
      </c>
      <c r="AC795" s="38"/>
      <c r="AD795" s="38">
        <v>0</v>
      </c>
      <c r="AE795" s="20">
        <v>5</v>
      </c>
      <c r="AF795" s="20">
        <v>5</v>
      </c>
      <c r="AG795" s="9" t="s">
        <v>5157</v>
      </c>
      <c r="AH795" s="9" t="s">
        <v>5158</v>
      </c>
      <c r="AI795" s="10" t="s">
        <v>5159</v>
      </c>
      <c r="AJ795" s="46" t="s">
        <v>5160</v>
      </c>
      <c r="AK795" s="47">
        <v>2228307456</v>
      </c>
      <c r="AL795" s="47">
        <v>0</v>
      </c>
      <c r="AM795" s="47">
        <v>2228307456</v>
      </c>
      <c r="AN795" s="47">
        <v>2232773002</v>
      </c>
      <c r="AO795" s="10" t="s">
        <v>821</v>
      </c>
      <c r="AP795" s="10" t="s">
        <v>822</v>
      </c>
      <c r="AQ795" t="e">
        <f>VLOOKUP(TCoordinacion[[#This Row],[ID SISTEMA DE INFORMACION]],[1]!ProyectosSGMO[[#All],[IDPROYECTO]:[DEPARTAMENTO]],3,FALSE)</f>
        <v>#REF!</v>
      </c>
      <c r="AR795" t="e">
        <f>VLOOKUP(TCoordinacion[[#This Row],[ID SISTEMA DE INFORMACION]],[1]!ProyectosSGMO[[#All],[IDPROYECTO]:[DEPARTAMENTO]],4,FALSE)</f>
        <v>#REF!</v>
      </c>
      <c r="AS795">
        <v>11411</v>
      </c>
    </row>
    <row r="796" spans="1:45" ht="54" hidden="1" customHeight="1" x14ac:dyDescent="0.3">
      <c r="A796" s="60">
        <v>11446</v>
      </c>
      <c r="B796" s="5" t="s">
        <v>5161</v>
      </c>
      <c r="C796" s="5" t="s">
        <v>4996</v>
      </c>
      <c r="D796" s="6" t="s">
        <v>4997</v>
      </c>
      <c r="E796" s="7" t="s">
        <v>49</v>
      </c>
      <c r="F796" s="8" t="s">
        <v>5162</v>
      </c>
      <c r="G796" s="9" t="s">
        <v>51</v>
      </c>
      <c r="H796" s="20" t="s">
        <v>211</v>
      </c>
      <c r="I796" s="10" t="s">
        <v>5163</v>
      </c>
      <c r="J796" s="11">
        <v>44411</v>
      </c>
      <c r="K796" s="30" t="s">
        <v>5164</v>
      </c>
      <c r="L796" s="31">
        <v>44608</v>
      </c>
      <c r="M796" s="31">
        <v>44655</v>
      </c>
      <c r="N796" s="34" t="s">
        <v>1037</v>
      </c>
      <c r="O796" s="35" t="s">
        <v>5165</v>
      </c>
      <c r="P796" s="20" t="s">
        <v>80</v>
      </c>
      <c r="Q796" s="33">
        <v>0.94720000000000004</v>
      </c>
      <c r="R796" s="33">
        <v>0.84389999999999998</v>
      </c>
      <c r="S796" s="33">
        <v>-0.10330000000000006</v>
      </c>
      <c r="T796" s="38">
        <v>0</v>
      </c>
      <c r="U796" s="38">
        <v>45041</v>
      </c>
      <c r="V796" s="38">
        <v>45065</v>
      </c>
      <c r="W796" s="38">
        <v>45107</v>
      </c>
      <c r="X796" s="38" t="s">
        <v>57</v>
      </c>
      <c r="Y796" s="38"/>
      <c r="Z796" s="38">
        <v>44694</v>
      </c>
      <c r="AA796" s="38"/>
      <c r="AB796" s="38">
        <v>44992</v>
      </c>
      <c r="AC796" s="38"/>
      <c r="AD796" s="38">
        <v>0</v>
      </c>
      <c r="AE796" s="20">
        <v>5</v>
      </c>
      <c r="AF796" s="20">
        <v>5</v>
      </c>
      <c r="AG796" s="9" t="s">
        <v>5166</v>
      </c>
      <c r="AH796" s="9" t="s">
        <v>5167</v>
      </c>
      <c r="AI796" s="10" t="s">
        <v>5168</v>
      </c>
      <c r="AJ796" s="46" t="s">
        <v>5169</v>
      </c>
      <c r="AK796" s="47">
        <v>1872084348</v>
      </c>
      <c r="AL796" s="47">
        <v>0</v>
      </c>
      <c r="AM796" s="47">
        <v>1872084348</v>
      </c>
      <c r="AN796" s="47">
        <v>1982147476</v>
      </c>
      <c r="AO796" s="10" t="s">
        <v>871</v>
      </c>
      <c r="AP796" s="10" t="s">
        <v>85</v>
      </c>
      <c r="AQ796" t="e">
        <f>VLOOKUP(TCoordinacion[[#This Row],[ID SISTEMA DE INFORMACION]],[1]!ProyectosSGMO[[#All],[IDPROYECTO]:[DEPARTAMENTO]],3,FALSE)</f>
        <v>#REF!</v>
      </c>
      <c r="AR796" t="e">
        <f>VLOOKUP(TCoordinacion[[#This Row],[ID SISTEMA DE INFORMACION]],[1]!ProyectosSGMO[[#All],[IDPROYECTO]:[DEPARTAMENTO]],4,FALSE)</f>
        <v>#REF!</v>
      </c>
      <c r="AS796">
        <v>11446</v>
      </c>
    </row>
    <row r="797" spans="1:45" ht="54" hidden="1" customHeight="1" x14ac:dyDescent="0.3">
      <c r="A797" s="60">
        <v>12041</v>
      </c>
      <c r="B797" s="5" t="s">
        <v>5170</v>
      </c>
      <c r="C797" s="5" t="s">
        <v>4996</v>
      </c>
      <c r="D797" s="6" t="s">
        <v>4997</v>
      </c>
      <c r="E797" s="7" t="s">
        <v>49</v>
      </c>
      <c r="F797" s="8" t="s">
        <v>5171</v>
      </c>
      <c r="G797" s="9" t="s">
        <v>51</v>
      </c>
      <c r="H797" s="20" t="s">
        <v>211</v>
      </c>
      <c r="I797" s="10" t="s">
        <v>5172</v>
      </c>
      <c r="J797" s="11">
        <v>44427</v>
      </c>
      <c r="K797" s="30" t="s">
        <v>5173</v>
      </c>
      <c r="L797" s="31">
        <v>44648</v>
      </c>
      <c r="M797" s="31">
        <v>44727</v>
      </c>
      <c r="N797" s="34" t="s">
        <v>1037</v>
      </c>
      <c r="O797" s="35" t="s">
        <v>5174</v>
      </c>
      <c r="P797" s="20" t="s">
        <v>56</v>
      </c>
      <c r="Q797" s="33">
        <v>0.99719999999999998</v>
      </c>
      <c r="R797" s="33">
        <v>0.70099999999999996</v>
      </c>
      <c r="S797" s="33">
        <v>-0.29620000000000002</v>
      </c>
      <c r="T797" s="38">
        <v>44904</v>
      </c>
      <c r="U797" s="38">
        <v>45046</v>
      </c>
      <c r="V797" s="38">
        <v>45076</v>
      </c>
      <c r="W797" s="38">
        <v>45107</v>
      </c>
      <c r="X797" s="38" t="s">
        <v>57</v>
      </c>
      <c r="Y797" s="38"/>
      <c r="Z797" s="38">
        <v>44797</v>
      </c>
      <c r="AA797" s="38"/>
      <c r="AB797" s="38">
        <v>44901</v>
      </c>
      <c r="AC797" s="38"/>
      <c r="AD797" s="38">
        <v>0</v>
      </c>
      <c r="AE797" s="20">
        <v>6</v>
      </c>
      <c r="AF797" s="20">
        <v>6</v>
      </c>
      <c r="AG797" s="9" t="s">
        <v>5175</v>
      </c>
      <c r="AH797" s="9" t="s">
        <v>5176</v>
      </c>
      <c r="AI797" s="10" t="s">
        <v>5177</v>
      </c>
      <c r="AJ797" s="46" t="s">
        <v>5178</v>
      </c>
      <c r="AK797" s="47">
        <v>2075103402.79</v>
      </c>
      <c r="AL797" s="47">
        <v>0</v>
      </c>
      <c r="AM797" s="47">
        <v>2075103402.79</v>
      </c>
      <c r="AN797" s="47">
        <v>2075103403</v>
      </c>
      <c r="AO797" s="10" t="s">
        <v>62</v>
      </c>
      <c r="AP797" s="10" t="s">
        <v>85</v>
      </c>
      <c r="AQ797" t="e">
        <f>VLOOKUP(TCoordinacion[[#This Row],[ID SISTEMA DE INFORMACION]],[1]!ProyectosSGMO[[#All],[IDPROYECTO]:[DEPARTAMENTO]],3,FALSE)</f>
        <v>#REF!</v>
      </c>
      <c r="AR797" t="e">
        <f>VLOOKUP(TCoordinacion[[#This Row],[ID SISTEMA DE INFORMACION]],[1]!ProyectosSGMO[[#All],[IDPROYECTO]:[DEPARTAMENTO]],4,FALSE)</f>
        <v>#REF!</v>
      </c>
      <c r="AS797">
        <v>12041</v>
      </c>
    </row>
    <row r="798" spans="1:45" ht="54" hidden="1" customHeight="1" x14ac:dyDescent="0.3">
      <c r="A798" s="60">
        <v>12845</v>
      </c>
      <c r="B798" s="5" t="s">
        <v>5179</v>
      </c>
      <c r="C798" s="5" t="s">
        <v>4996</v>
      </c>
      <c r="D798" s="6" t="s">
        <v>4997</v>
      </c>
      <c r="E798" s="7" t="s">
        <v>49</v>
      </c>
      <c r="F798" s="5" t="s">
        <v>5180</v>
      </c>
      <c r="G798" s="9" t="s">
        <v>51</v>
      </c>
      <c r="H798" s="9" t="s">
        <v>5181</v>
      </c>
      <c r="I798" s="10" t="s">
        <v>5182</v>
      </c>
      <c r="J798" s="11">
        <v>44512</v>
      </c>
      <c r="K798" s="30" t="s">
        <v>5183</v>
      </c>
      <c r="L798" s="31">
        <v>44785</v>
      </c>
      <c r="M798" s="31">
        <v>44797</v>
      </c>
      <c r="N798" s="34" t="s">
        <v>1037</v>
      </c>
      <c r="O798" s="35" t="s">
        <v>5184</v>
      </c>
      <c r="P798" s="20" t="s">
        <v>56</v>
      </c>
      <c r="Q798" s="33">
        <v>1</v>
      </c>
      <c r="R798" s="33">
        <v>0.501</v>
      </c>
      <c r="S798" s="33">
        <v>-0.499</v>
      </c>
      <c r="T798" s="38">
        <v>44917</v>
      </c>
      <c r="U798" s="38">
        <v>45058</v>
      </c>
      <c r="V798" s="38">
        <v>45058</v>
      </c>
      <c r="W798" s="38">
        <v>45107</v>
      </c>
      <c r="X798" s="38" t="s">
        <v>57</v>
      </c>
      <c r="Y798" s="38"/>
      <c r="Z798" s="38">
        <v>0</v>
      </c>
      <c r="AA798" s="38"/>
      <c r="AB798" s="38">
        <v>0</v>
      </c>
      <c r="AC798" s="38"/>
      <c r="AD798" s="38">
        <v>0</v>
      </c>
      <c r="AE798" s="20">
        <v>3</v>
      </c>
      <c r="AF798" s="20">
        <v>3</v>
      </c>
      <c r="AG798" s="9" t="s">
        <v>5185</v>
      </c>
      <c r="AH798" s="9" t="s">
        <v>5186</v>
      </c>
      <c r="AI798" s="10" t="s">
        <v>5187</v>
      </c>
      <c r="AJ798" s="46" t="s">
        <v>5188</v>
      </c>
      <c r="AK798" s="47">
        <v>823995433</v>
      </c>
      <c r="AL798" s="47">
        <v>0</v>
      </c>
      <c r="AM798" s="47">
        <v>823995433</v>
      </c>
      <c r="AN798" s="47">
        <v>911220296</v>
      </c>
      <c r="AO798" s="10" t="s">
        <v>299</v>
      </c>
      <c r="AP798" s="10" t="s">
        <v>85</v>
      </c>
      <c r="AQ798" t="e">
        <f>VLOOKUP(TCoordinacion[[#This Row],[ID SISTEMA DE INFORMACION]],[1]!ProyectosSGMO[[#All],[IDPROYECTO]:[DEPARTAMENTO]],3,FALSE)</f>
        <v>#REF!</v>
      </c>
      <c r="AR798" t="e">
        <f>VLOOKUP(TCoordinacion[[#This Row],[ID SISTEMA DE INFORMACION]],[1]!ProyectosSGMO[[#All],[IDPROYECTO]:[DEPARTAMENTO]],4,FALSE)</f>
        <v>#REF!</v>
      </c>
      <c r="AS798">
        <v>12845</v>
      </c>
    </row>
    <row r="799" spans="1:45" ht="54" hidden="1" customHeight="1" x14ac:dyDescent="0.3">
      <c r="A799" s="60">
        <v>12352</v>
      </c>
      <c r="B799" s="5" t="s">
        <v>5189</v>
      </c>
      <c r="C799" s="5" t="s">
        <v>4996</v>
      </c>
      <c r="D799" s="6" t="s">
        <v>4997</v>
      </c>
      <c r="E799" s="7" t="s">
        <v>49</v>
      </c>
      <c r="F799" s="8" t="s">
        <v>5190</v>
      </c>
      <c r="G799" s="9" t="s">
        <v>51</v>
      </c>
      <c r="H799" s="20" t="s">
        <v>4584</v>
      </c>
      <c r="I799" s="10" t="s">
        <v>5191</v>
      </c>
      <c r="J799" s="11">
        <v>44512</v>
      </c>
      <c r="K799" s="30" t="s">
        <v>5192</v>
      </c>
      <c r="L799" s="31">
        <v>44785</v>
      </c>
      <c r="M799" s="31">
        <v>44788</v>
      </c>
      <c r="N799" s="34" t="s">
        <v>1037</v>
      </c>
      <c r="O799" s="35" t="s">
        <v>5193</v>
      </c>
      <c r="P799" s="20" t="s">
        <v>5194</v>
      </c>
      <c r="Q799" s="33">
        <v>1</v>
      </c>
      <c r="R799" s="33">
        <v>0.17899999999999999</v>
      </c>
      <c r="S799" s="33">
        <v>-0.82099999999999995</v>
      </c>
      <c r="T799" s="38">
        <v>0</v>
      </c>
      <c r="U799" s="38">
        <v>0</v>
      </c>
      <c r="V799" s="38">
        <v>44971</v>
      </c>
      <c r="W799" s="38">
        <v>44926</v>
      </c>
      <c r="X799" s="38" t="s">
        <v>68</v>
      </c>
      <c r="Y799" s="38"/>
      <c r="Z799" s="38">
        <v>44823</v>
      </c>
      <c r="AA799" s="38"/>
      <c r="AB799" s="38">
        <v>0</v>
      </c>
      <c r="AC799" s="38"/>
      <c r="AD799" s="38">
        <v>0</v>
      </c>
      <c r="AE799" s="20">
        <v>6</v>
      </c>
      <c r="AF799" s="20">
        <v>6</v>
      </c>
      <c r="AG799" s="9" t="s">
        <v>5195</v>
      </c>
      <c r="AH799" s="9" t="s">
        <v>5196</v>
      </c>
      <c r="AI799" s="10" t="s">
        <v>5197</v>
      </c>
      <c r="AJ799" s="46" t="s">
        <v>5198</v>
      </c>
      <c r="AK799" s="47">
        <v>3939246637</v>
      </c>
      <c r="AL799" s="47">
        <v>0</v>
      </c>
      <c r="AM799" s="47">
        <v>3939246637</v>
      </c>
      <c r="AN799" s="47">
        <v>2624135504</v>
      </c>
      <c r="AO799" s="10" t="s">
        <v>299</v>
      </c>
      <c r="AP799" s="10" t="s">
        <v>85</v>
      </c>
      <c r="AQ799" t="e">
        <f>VLOOKUP(TCoordinacion[[#This Row],[ID SISTEMA DE INFORMACION]],[1]!ProyectosSGMO[[#All],[IDPROYECTO]:[DEPARTAMENTO]],3,FALSE)</f>
        <v>#REF!</v>
      </c>
      <c r="AR799" t="e">
        <f>VLOOKUP(TCoordinacion[[#This Row],[ID SISTEMA DE INFORMACION]],[1]!ProyectosSGMO[[#All],[IDPROYECTO]:[DEPARTAMENTO]],4,FALSE)</f>
        <v>#REF!</v>
      </c>
      <c r="AS799">
        <v>12352</v>
      </c>
    </row>
    <row r="800" spans="1:45" ht="54" hidden="1" customHeight="1" x14ac:dyDescent="0.3">
      <c r="A800" s="60">
        <v>12228</v>
      </c>
      <c r="B800" s="5" t="s">
        <v>5199</v>
      </c>
      <c r="C800" s="5" t="s">
        <v>4996</v>
      </c>
      <c r="D800" s="6" t="s">
        <v>4997</v>
      </c>
      <c r="E800" s="7" t="s">
        <v>5200</v>
      </c>
      <c r="F800" s="8" t="s">
        <v>5201</v>
      </c>
      <c r="G800" s="9" t="s">
        <v>51</v>
      </c>
      <c r="H800" s="20" t="s">
        <v>211</v>
      </c>
      <c r="I800" s="10" t="s">
        <v>5202</v>
      </c>
      <c r="J800" s="11">
        <v>44512</v>
      </c>
      <c r="K800" s="30" t="s">
        <v>5203</v>
      </c>
      <c r="L800" s="31">
        <v>44735</v>
      </c>
      <c r="M800" s="31">
        <v>44769</v>
      </c>
      <c r="N800" s="34" t="s">
        <v>1037</v>
      </c>
      <c r="O800" s="35" t="s">
        <v>5204</v>
      </c>
      <c r="P800" s="20" t="s">
        <v>56</v>
      </c>
      <c r="Q800" s="33">
        <v>0.67449999999999999</v>
      </c>
      <c r="R800" s="33">
        <v>0.1797</v>
      </c>
      <c r="S800" s="33">
        <v>-0.49480000000000002</v>
      </c>
      <c r="T800" s="38">
        <v>45035</v>
      </c>
      <c r="U800" s="38">
        <v>45050</v>
      </c>
      <c r="V800" s="38">
        <v>45063</v>
      </c>
      <c r="W800" s="38">
        <v>45107</v>
      </c>
      <c r="X800" s="38" t="s">
        <v>57</v>
      </c>
      <c r="Y800" s="38"/>
      <c r="Z800" s="38">
        <v>44805</v>
      </c>
      <c r="AA800" s="38"/>
      <c r="AB800" s="38">
        <v>0</v>
      </c>
      <c r="AC800" s="38"/>
      <c r="AD800" s="38">
        <v>0</v>
      </c>
      <c r="AE800" s="20">
        <v>3</v>
      </c>
      <c r="AF800" s="20">
        <v>4</v>
      </c>
      <c r="AG800" s="9" t="s">
        <v>5205</v>
      </c>
      <c r="AH800" s="9" t="s">
        <v>5206</v>
      </c>
      <c r="AI800" s="10" t="s">
        <v>5207</v>
      </c>
      <c r="AJ800" s="46" t="s">
        <v>5208</v>
      </c>
      <c r="AK800" s="47">
        <v>1340118343</v>
      </c>
      <c r="AL800" s="47">
        <v>0</v>
      </c>
      <c r="AM800" s="47">
        <v>1340118343</v>
      </c>
      <c r="AN800" s="47">
        <v>1991085586</v>
      </c>
      <c r="AO800" s="10" t="s">
        <v>84</v>
      </c>
      <c r="AP800" s="10" t="s">
        <v>1001</v>
      </c>
      <c r="AQ800" t="e">
        <f>VLOOKUP(TCoordinacion[[#This Row],[ID SISTEMA DE INFORMACION]],[1]!ProyectosSGMO[[#All],[IDPROYECTO]:[DEPARTAMENTO]],3,FALSE)</f>
        <v>#REF!</v>
      </c>
      <c r="AR800" t="e">
        <f>VLOOKUP(TCoordinacion[[#This Row],[ID SISTEMA DE INFORMACION]],[1]!ProyectosSGMO[[#All],[IDPROYECTO]:[DEPARTAMENTO]],4,FALSE)</f>
        <v>#REF!</v>
      </c>
      <c r="AS800">
        <v>12228</v>
      </c>
    </row>
    <row r="801" spans="1:46" ht="54" hidden="1" customHeight="1" x14ac:dyDescent="0.3">
      <c r="A801" s="60">
        <v>12456</v>
      </c>
      <c r="B801" s="5" t="s">
        <v>5209</v>
      </c>
      <c r="C801" s="5" t="s">
        <v>4996</v>
      </c>
      <c r="D801" s="6" t="s">
        <v>4997</v>
      </c>
      <c r="E801" s="7" t="s">
        <v>5200</v>
      </c>
      <c r="F801" s="8" t="s">
        <v>5210</v>
      </c>
      <c r="G801" s="9" t="s">
        <v>51</v>
      </c>
      <c r="H801" s="20" t="s">
        <v>211</v>
      </c>
      <c r="I801" s="10" t="s">
        <v>5211</v>
      </c>
      <c r="J801" s="11">
        <v>44467</v>
      </c>
      <c r="K801" s="30" t="s">
        <v>5212</v>
      </c>
      <c r="L801" s="31">
        <v>44833</v>
      </c>
      <c r="M801" s="31">
        <v>44833</v>
      </c>
      <c r="N801" s="34" t="s">
        <v>1037</v>
      </c>
      <c r="O801" s="35" t="s">
        <v>5213</v>
      </c>
      <c r="P801" s="20" t="s">
        <v>56</v>
      </c>
      <c r="Q801" s="33">
        <v>0.94399999999999995</v>
      </c>
      <c r="R801" s="33">
        <v>0.55449999999999999</v>
      </c>
      <c r="S801" s="33">
        <v>-0.38949999999999996</v>
      </c>
      <c r="T801" s="38">
        <v>45043</v>
      </c>
      <c r="U801" s="38">
        <v>45058</v>
      </c>
      <c r="V801" s="38">
        <v>45063</v>
      </c>
      <c r="W801" s="38">
        <v>45138</v>
      </c>
      <c r="X801" s="38" t="s">
        <v>57</v>
      </c>
      <c r="Y801" s="38"/>
      <c r="Z801" s="38">
        <v>44876</v>
      </c>
      <c r="AA801" s="38"/>
      <c r="AB801" s="38">
        <v>44917</v>
      </c>
      <c r="AC801" s="38"/>
      <c r="AD801" s="38">
        <v>0</v>
      </c>
      <c r="AE801" s="20">
        <v>2</v>
      </c>
      <c r="AF801" s="20">
        <v>2</v>
      </c>
      <c r="AG801" s="9" t="s">
        <v>5214</v>
      </c>
      <c r="AH801" s="9" t="s">
        <v>5215</v>
      </c>
      <c r="AI801" s="10" t="s">
        <v>5216</v>
      </c>
      <c r="AJ801" s="46" t="s">
        <v>5217</v>
      </c>
      <c r="AK801" s="47">
        <v>988873729</v>
      </c>
      <c r="AL801" s="47">
        <v>118122692</v>
      </c>
      <c r="AM801" s="47">
        <v>1106996421</v>
      </c>
      <c r="AN801" s="47">
        <v>791862595</v>
      </c>
      <c r="AO801" s="10" t="s">
        <v>556</v>
      </c>
      <c r="AP801" s="10" t="s">
        <v>1075</v>
      </c>
      <c r="AQ801" t="e">
        <f>VLOOKUP(TCoordinacion[[#This Row],[ID SISTEMA DE INFORMACION]],[1]!ProyectosSGMO[[#All],[IDPROYECTO]:[DEPARTAMENTO]],3,FALSE)</f>
        <v>#REF!</v>
      </c>
      <c r="AR801" t="e">
        <f>VLOOKUP(TCoordinacion[[#This Row],[ID SISTEMA DE INFORMACION]],[1]!ProyectosSGMO[[#All],[IDPROYECTO]:[DEPARTAMENTO]],4,FALSE)</f>
        <v>#REF!</v>
      </c>
      <c r="AS801">
        <v>12456</v>
      </c>
    </row>
    <row r="802" spans="1:46" ht="54" hidden="1" customHeight="1" x14ac:dyDescent="0.3">
      <c r="A802" s="60">
        <v>12225</v>
      </c>
      <c r="B802" s="5" t="s">
        <v>5218</v>
      </c>
      <c r="C802" s="5" t="s">
        <v>4996</v>
      </c>
      <c r="D802" s="6" t="s">
        <v>4997</v>
      </c>
      <c r="E802" s="7" t="s">
        <v>5200</v>
      </c>
      <c r="F802" s="8" t="s">
        <v>5219</v>
      </c>
      <c r="G802" s="9" t="s">
        <v>51</v>
      </c>
      <c r="H802" s="20" t="s">
        <v>211</v>
      </c>
      <c r="I802" s="10" t="s">
        <v>5220</v>
      </c>
      <c r="J802" s="11">
        <v>44512</v>
      </c>
      <c r="K802" s="30" t="s">
        <v>5221</v>
      </c>
      <c r="L802" s="31">
        <v>44735</v>
      </c>
      <c r="M802" s="31">
        <v>44768</v>
      </c>
      <c r="N802" s="34" t="s">
        <v>1037</v>
      </c>
      <c r="O802" s="35" t="s">
        <v>5222</v>
      </c>
      <c r="P802" s="20" t="s">
        <v>56</v>
      </c>
      <c r="Q802" s="33">
        <v>0.999</v>
      </c>
      <c r="R802" s="33">
        <v>8.9899999999999994E-2</v>
      </c>
      <c r="S802" s="33">
        <v>-0.90910000000000002</v>
      </c>
      <c r="T802" s="38">
        <v>45035</v>
      </c>
      <c r="U802" s="38">
        <v>45050</v>
      </c>
      <c r="V802" s="38">
        <v>45063</v>
      </c>
      <c r="W802" s="38">
        <v>45107</v>
      </c>
      <c r="X802" s="38" t="s">
        <v>57</v>
      </c>
      <c r="Y802" s="38"/>
      <c r="Z802" s="38">
        <v>44805</v>
      </c>
      <c r="AA802" s="38"/>
      <c r="AB802" s="38">
        <v>0</v>
      </c>
      <c r="AC802" s="38"/>
      <c r="AD802" s="38">
        <v>0</v>
      </c>
      <c r="AE802" s="20">
        <v>3</v>
      </c>
      <c r="AF802" s="20">
        <v>4</v>
      </c>
      <c r="AG802" s="9" t="s">
        <v>5223</v>
      </c>
      <c r="AH802" s="9" t="s">
        <v>5224</v>
      </c>
      <c r="AI802" s="10" t="s">
        <v>5225</v>
      </c>
      <c r="AJ802" s="46" t="s">
        <v>5188</v>
      </c>
      <c r="AK802" s="47">
        <v>843755661</v>
      </c>
      <c r="AL802" s="47">
        <v>0</v>
      </c>
      <c r="AM802" s="47">
        <v>843755661</v>
      </c>
      <c r="AN802" s="47">
        <v>1923837149</v>
      </c>
      <c r="AO802" s="10" t="s">
        <v>84</v>
      </c>
      <c r="AP802" s="10" t="s">
        <v>1001</v>
      </c>
      <c r="AQ802" t="e">
        <f>VLOOKUP(TCoordinacion[[#This Row],[ID SISTEMA DE INFORMACION]],[1]!ProyectosSGMO[[#All],[IDPROYECTO]:[DEPARTAMENTO]],3,FALSE)</f>
        <v>#REF!</v>
      </c>
      <c r="AR802" t="e">
        <f>VLOOKUP(TCoordinacion[[#This Row],[ID SISTEMA DE INFORMACION]],[1]!ProyectosSGMO[[#All],[IDPROYECTO]:[DEPARTAMENTO]],4,FALSE)</f>
        <v>#REF!</v>
      </c>
      <c r="AS802">
        <v>12225</v>
      </c>
    </row>
    <row r="803" spans="1:46" ht="54" hidden="1" customHeight="1" x14ac:dyDescent="0.3">
      <c r="A803" s="60">
        <v>12178</v>
      </c>
      <c r="B803" s="5" t="s">
        <v>5226</v>
      </c>
      <c r="C803" s="5" t="s">
        <v>4996</v>
      </c>
      <c r="D803" s="6" t="s">
        <v>4997</v>
      </c>
      <c r="E803" s="7" t="s">
        <v>5200</v>
      </c>
      <c r="F803" s="8" t="s">
        <v>5227</v>
      </c>
      <c r="G803" s="9" t="s">
        <v>51</v>
      </c>
      <c r="H803" s="20" t="s">
        <v>310</v>
      </c>
      <c r="I803" s="10" t="s">
        <v>5228</v>
      </c>
      <c r="J803" s="11">
        <v>44372</v>
      </c>
      <c r="K803" s="30" t="s">
        <v>5229</v>
      </c>
      <c r="L803" s="31">
        <v>44728</v>
      </c>
      <c r="M803" s="31">
        <v>44729</v>
      </c>
      <c r="N803" s="34" t="s">
        <v>1037</v>
      </c>
      <c r="O803" s="35" t="s">
        <v>5230</v>
      </c>
      <c r="P803" s="20" t="s">
        <v>80</v>
      </c>
      <c r="Q803" s="33">
        <v>0.61919999999999997</v>
      </c>
      <c r="R803" s="33">
        <v>0.18</v>
      </c>
      <c r="S803" s="33">
        <v>-0.43919999999999998</v>
      </c>
      <c r="T803" s="38">
        <v>0</v>
      </c>
      <c r="U803" s="38">
        <v>0</v>
      </c>
      <c r="V803" s="38">
        <v>45276</v>
      </c>
      <c r="W803" s="38">
        <v>45291</v>
      </c>
      <c r="X803" s="38" t="s">
        <v>57</v>
      </c>
      <c r="Y803" s="38"/>
      <c r="Z803" s="38">
        <v>44799</v>
      </c>
      <c r="AA803" s="38"/>
      <c r="AB803" s="38">
        <v>0</v>
      </c>
      <c r="AC803" s="38"/>
      <c r="AD803" s="38">
        <v>0</v>
      </c>
      <c r="AE803" s="20">
        <v>10</v>
      </c>
      <c r="AF803" s="20">
        <v>18</v>
      </c>
      <c r="AG803" s="9" t="s">
        <v>5231</v>
      </c>
      <c r="AH803" s="9" t="s">
        <v>5232</v>
      </c>
      <c r="AI803" s="10" t="s">
        <v>5233</v>
      </c>
      <c r="AJ803" s="46" t="s">
        <v>5234</v>
      </c>
      <c r="AK803" s="47">
        <v>10546813917</v>
      </c>
      <c r="AL803" s="47">
        <v>0</v>
      </c>
      <c r="AM803" s="47">
        <v>10546813917</v>
      </c>
      <c r="AN803" s="47">
        <v>10547684951</v>
      </c>
      <c r="AO803" s="10" t="s">
        <v>1000</v>
      </c>
      <c r="AP803" s="10" t="s">
        <v>1075</v>
      </c>
      <c r="AQ803" t="e">
        <f>VLOOKUP(TCoordinacion[[#This Row],[ID SISTEMA DE INFORMACION]],[1]!ProyectosSGMO[[#All],[IDPROYECTO]:[DEPARTAMENTO]],3,FALSE)</f>
        <v>#REF!</v>
      </c>
      <c r="AR803" t="e">
        <f>VLOOKUP(TCoordinacion[[#This Row],[ID SISTEMA DE INFORMACION]],[1]!ProyectosSGMO[[#All],[IDPROYECTO]:[DEPARTAMENTO]],4,FALSE)</f>
        <v>#REF!</v>
      </c>
      <c r="AS803">
        <v>12178</v>
      </c>
    </row>
    <row r="804" spans="1:46" ht="54" hidden="1" customHeight="1" x14ac:dyDescent="0.3">
      <c r="A804" s="60">
        <v>12415</v>
      </c>
      <c r="B804" s="5" t="s">
        <v>5235</v>
      </c>
      <c r="C804" s="5" t="s">
        <v>4996</v>
      </c>
      <c r="D804" s="6" t="s">
        <v>4997</v>
      </c>
      <c r="E804" s="7" t="s">
        <v>5200</v>
      </c>
      <c r="F804" s="8" t="s">
        <v>5236</v>
      </c>
      <c r="G804" s="9" t="s">
        <v>51</v>
      </c>
      <c r="H804" s="9" t="s">
        <v>310</v>
      </c>
      <c r="I804" s="10" t="s">
        <v>5237</v>
      </c>
      <c r="J804" s="11">
        <v>44467</v>
      </c>
      <c r="K804" s="30" t="s">
        <v>5238</v>
      </c>
      <c r="L804" s="31">
        <v>44719</v>
      </c>
      <c r="M804" s="31">
        <v>44742</v>
      </c>
      <c r="N804" s="34" t="s">
        <v>1037</v>
      </c>
      <c r="O804" s="35" t="s">
        <v>5239</v>
      </c>
      <c r="P804" s="20" t="s">
        <v>56</v>
      </c>
      <c r="Q804" s="33">
        <v>0.35210000000000002</v>
      </c>
      <c r="R804" s="33">
        <v>0.34499999999999997</v>
      </c>
      <c r="S804" s="33">
        <v>-7.1000000000000507E-3</v>
      </c>
      <c r="T804" s="38">
        <v>45005</v>
      </c>
      <c r="U804" s="38">
        <v>45036</v>
      </c>
      <c r="V804" s="38">
        <v>45064</v>
      </c>
      <c r="W804" s="38">
        <v>45107</v>
      </c>
      <c r="X804" s="38" t="s">
        <v>57</v>
      </c>
      <c r="Y804" s="38"/>
      <c r="Z804" s="38">
        <v>44792</v>
      </c>
      <c r="AA804" s="38"/>
      <c r="AB804" s="38">
        <v>0</v>
      </c>
      <c r="AC804" s="38"/>
      <c r="AD804" s="38">
        <v>0</v>
      </c>
      <c r="AE804" s="20">
        <v>7</v>
      </c>
      <c r="AF804" s="20">
        <v>10</v>
      </c>
      <c r="AG804" s="9" t="s">
        <v>5240</v>
      </c>
      <c r="AH804" s="9" t="s">
        <v>5241</v>
      </c>
      <c r="AI804" s="10" t="s">
        <v>5242</v>
      </c>
      <c r="AJ804" s="46" t="s">
        <v>5243</v>
      </c>
      <c r="AK804" s="47">
        <v>4270749923</v>
      </c>
      <c r="AL804" s="47">
        <v>0</v>
      </c>
      <c r="AM804" s="47">
        <v>4270749923</v>
      </c>
      <c r="AN804" s="47">
        <v>4027165469</v>
      </c>
      <c r="AO804" s="10" t="s">
        <v>240</v>
      </c>
      <c r="AP804" s="10" t="s">
        <v>1001</v>
      </c>
      <c r="AQ804" t="e">
        <f>VLOOKUP(TCoordinacion[[#This Row],[ID SISTEMA DE INFORMACION]],[1]!ProyectosSGMO[[#All],[IDPROYECTO]:[DEPARTAMENTO]],3,FALSE)</f>
        <v>#REF!</v>
      </c>
      <c r="AR804" t="e">
        <f>VLOOKUP(TCoordinacion[[#This Row],[ID SISTEMA DE INFORMACION]],[1]!ProyectosSGMO[[#All],[IDPROYECTO]:[DEPARTAMENTO]],4,FALSE)</f>
        <v>#REF!</v>
      </c>
      <c r="AS804">
        <v>12415</v>
      </c>
    </row>
    <row r="805" spans="1:46" ht="54" hidden="1" customHeight="1" x14ac:dyDescent="0.3">
      <c r="A805" s="60">
        <v>12639</v>
      </c>
      <c r="B805" s="5" t="s">
        <v>5244</v>
      </c>
      <c r="C805" s="5" t="s">
        <v>4996</v>
      </c>
      <c r="D805" s="6" t="s">
        <v>4997</v>
      </c>
      <c r="E805" s="7" t="s">
        <v>49</v>
      </c>
      <c r="F805" s="8" t="s">
        <v>5245</v>
      </c>
      <c r="G805" s="9" t="s">
        <v>51</v>
      </c>
      <c r="H805" s="20" t="s">
        <v>211</v>
      </c>
      <c r="I805" s="10" t="s">
        <v>5246</v>
      </c>
      <c r="J805" s="11">
        <v>44512</v>
      </c>
      <c r="K805" s="30" t="s">
        <v>5247</v>
      </c>
      <c r="L805" s="31">
        <v>44754</v>
      </c>
      <c r="M805" s="31">
        <v>44802</v>
      </c>
      <c r="N805" s="34" t="s">
        <v>1037</v>
      </c>
      <c r="O805" s="35" t="s">
        <v>5248</v>
      </c>
      <c r="P805" s="20" t="s">
        <v>56</v>
      </c>
      <c r="Q805" s="33">
        <v>0.95250000000000001</v>
      </c>
      <c r="R805" s="33">
        <v>0.3</v>
      </c>
      <c r="S805" s="33">
        <v>-0.65250000000000008</v>
      </c>
      <c r="T805" s="38">
        <v>44982</v>
      </c>
      <c r="U805" s="38">
        <v>45048</v>
      </c>
      <c r="V805" s="38">
        <v>45033</v>
      </c>
      <c r="W805" s="38">
        <v>45107</v>
      </c>
      <c r="X805" s="38" t="s">
        <v>57</v>
      </c>
      <c r="Y805" s="38"/>
      <c r="Z805" s="38">
        <v>44841</v>
      </c>
      <c r="AA805" s="38"/>
      <c r="AB805" s="38">
        <v>0</v>
      </c>
      <c r="AC805" s="38"/>
      <c r="AD805" s="38">
        <v>0</v>
      </c>
      <c r="AE805" s="20">
        <v>7</v>
      </c>
      <c r="AF805" s="20">
        <v>7</v>
      </c>
      <c r="AG805" s="9" t="s">
        <v>5249</v>
      </c>
      <c r="AH805" s="9" t="s">
        <v>5250</v>
      </c>
      <c r="AI805" s="10" t="s">
        <v>5251</v>
      </c>
      <c r="AJ805" s="46" t="s">
        <v>5252</v>
      </c>
      <c r="AK805" s="47">
        <v>3141594543</v>
      </c>
      <c r="AL805" s="47">
        <v>0</v>
      </c>
      <c r="AM805" s="47">
        <v>3141594543</v>
      </c>
      <c r="AN805" s="47">
        <v>3230773867</v>
      </c>
      <c r="AO805" s="10" t="s">
        <v>62</v>
      </c>
      <c r="AP805" s="10" t="s">
        <v>85</v>
      </c>
      <c r="AQ805" t="e">
        <f>VLOOKUP(TCoordinacion[[#This Row],[ID SISTEMA DE INFORMACION]],[1]!ProyectosSGMO[[#All],[IDPROYECTO]:[DEPARTAMENTO]],3,FALSE)</f>
        <v>#REF!</v>
      </c>
      <c r="AR805" t="e">
        <f>VLOOKUP(TCoordinacion[[#This Row],[ID SISTEMA DE INFORMACION]],[1]!ProyectosSGMO[[#All],[IDPROYECTO]:[DEPARTAMENTO]],4,FALSE)</f>
        <v>#REF!</v>
      </c>
      <c r="AS805">
        <v>12639</v>
      </c>
    </row>
    <row r="806" spans="1:46" ht="54" hidden="1" customHeight="1" x14ac:dyDescent="0.3">
      <c r="A806" s="60">
        <v>12771</v>
      </c>
      <c r="B806" s="5" t="s">
        <v>5253</v>
      </c>
      <c r="C806" s="5" t="s">
        <v>4996</v>
      </c>
      <c r="D806" s="6" t="s">
        <v>4997</v>
      </c>
      <c r="E806" s="7" t="s">
        <v>49</v>
      </c>
      <c r="F806" s="8" t="s">
        <v>170</v>
      </c>
      <c r="G806" s="9" t="s">
        <v>51</v>
      </c>
      <c r="H806" s="20" t="s">
        <v>211</v>
      </c>
      <c r="I806" s="10" t="s">
        <v>5254</v>
      </c>
      <c r="J806" s="11">
        <v>44512</v>
      </c>
      <c r="K806" s="30" t="s">
        <v>5255</v>
      </c>
      <c r="L806" s="31">
        <v>44770</v>
      </c>
      <c r="M806" s="31">
        <v>44875</v>
      </c>
      <c r="N806" s="34" t="s">
        <v>1037</v>
      </c>
      <c r="O806" s="35" t="s">
        <v>5256</v>
      </c>
      <c r="P806" s="20" t="s">
        <v>56</v>
      </c>
      <c r="Q806" s="33">
        <v>0.99580000000000002</v>
      </c>
      <c r="R806" s="33">
        <v>0.86370000000000002</v>
      </c>
      <c r="S806" s="33">
        <v>-0.1321</v>
      </c>
      <c r="T806" s="38">
        <v>0</v>
      </c>
      <c r="U806" s="38">
        <v>0</v>
      </c>
      <c r="V806" s="38">
        <v>45055</v>
      </c>
      <c r="W806" s="38">
        <v>45107</v>
      </c>
      <c r="X806" s="38" t="s">
        <v>57</v>
      </c>
      <c r="Y806" s="38"/>
      <c r="Z806" s="38">
        <v>44991</v>
      </c>
      <c r="AA806" s="38"/>
      <c r="AB806" s="38">
        <v>44991</v>
      </c>
      <c r="AC806" s="38"/>
      <c r="AD806" s="38">
        <v>0</v>
      </c>
      <c r="AE806" s="20">
        <v>6</v>
      </c>
      <c r="AF806" s="20">
        <v>6</v>
      </c>
      <c r="AG806" s="9" t="s">
        <v>5257</v>
      </c>
      <c r="AH806" s="9" t="s">
        <v>5258</v>
      </c>
      <c r="AI806" s="10" t="s">
        <v>5259</v>
      </c>
      <c r="AJ806" s="46" t="s">
        <v>5260</v>
      </c>
      <c r="AK806" s="47">
        <v>3457951056</v>
      </c>
      <c r="AL806" s="47">
        <v>0</v>
      </c>
      <c r="AM806" s="47">
        <v>3457951056</v>
      </c>
      <c r="AN806" s="47">
        <v>3720351303</v>
      </c>
      <c r="AO806" s="10" t="s">
        <v>62</v>
      </c>
      <c r="AP806" s="10" t="s">
        <v>85</v>
      </c>
      <c r="AQ806" t="e">
        <f>VLOOKUP(TCoordinacion[[#This Row],[ID SISTEMA DE INFORMACION]],[1]!ProyectosSGMO[[#All],[IDPROYECTO]:[DEPARTAMENTO]],3,FALSE)</f>
        <v>#REF!</v>
      </c>
      <c r="AR806" t="e">
        <f>VLOOKUP(TCoordinacion[[#This Row],[ID SISTEMA DE INFORMACION]],[1]!ProyectosSGMO[[#All],[IDPROYECTO]:[DEPARTAMENTO]],4,FALSE)</f>
        <v>#REF!</v>
      </c>
      <c r="AS806">
        <v>12771</v>
      </c>
    </row>
    <row r="807" spans="1:46" ht="54" hidden="1" customHeight="1" x14ac:dyDescent="0.3">
      <c r="A807" s="60">
        <v>12823</v>
      </c>
      <c r="B807" s="5" t="s">
        <v>5261</v>
      </c>
      <c r="C807" s="5" t="s">
        <v>4996</v>
      </c>
      <c r="D807" s="6" t="s">
        <v>4997</v>
      </c>
      <c r="E807" s="7" t="s">
        <v>5200</v>
      </c>
      <c r="F807" s="8" t="s">
        <v>1094</v>
      </c>
      <c r="G807" s="9" t="s">
        <v>51</v>
      </c>
      <c r="H807" s="9" t="s">
        <v>310</v>
      </c>
      <c r="I807" s="10" t="s">
        <v>5262</v>
      </c>
      <c r="J807" s="11">
        <v>44467</v>
      </c>
      <c r="K807" s="30" t="s">
        <v>5263</v>
      </c>
      <c r="L807" s="31">
        <v>44768</v>
      </c>
      <c r="M807" s="31">
        <v>44809</v>
      </c>
      <c r="N807" s="34" t="s">
        <v>1037</v>
      </c>
      <c r="O807" s="35" t="s">
        <v>5264</v>
      </c>
      <c r="P807" s="20" t="s">
        <v>56</v>
      </c>
      <c r="Q807" s="33">
        <v>0.64600000000000002</v>
      </c>
      <c r="R807" s="33">
        <v>0.50009999999999999</v>
      </c>
      <c r="S807" s="33">
        <v>-0.14590000000000003</v>
      </c>
      <c r="T807" s="38">
        <v>44984</v>
      </c>
      <c r="U807" s="38">
        <v>44999</v>
      </c>
      <c r="V807" s="38">
        <v>44962</v>
      </c>
      <c r="W807" s="38">
        <v>45107</v>
      </c>
      <c r="X807" s="38" t="s">
        <v>57</v>
      </c>
      <c r="Y807" s="38"/>
      <c r="Z807" s="38">
        <v>44845</v>
      </c>
      <c r="AA807" s="38"/>
      <c r="AB807" s="38">
        <v>0</v>
      </c>
      <c r="AC807" s="38"/>
      <c r="AD807" s="38">
        <v>0</v>
      </c>
      <c r="AE807" s="20">
        <v>5</v>
      </c>
      <c r="AF807" s="20">
        <v>5</v>
      </c>
      <c r="AG807" s="9" t="s">
        <v>5265</v>
      </c>
      <c r="AH807" s="9" t="s">
        <v>5266</v>
      </c>
      <c r="AI807" s="10" t="s">
        <v>5267</v>
      </c>
      <c r="AJ807" s="46" t="s">
        <v>5268</v>
      </c>
      <c r="AK807" s="47">
        <v>2908970635</v>
      </c>
      <c r="AL807" s="47">
        <v>0</v>
      </c>
      <c r="AM807" s="47">
        <v>2908970635</v>
      </c>
      <c r="AN807" s="47">
        <v>2909136602</v>
      </c>
      <c r="AO807" s="10" t="s">
        <v>240</v>
      </c>
      <c r="AP807" s="10" t="s">
        <v>1001</v>
      </c>
      <c r="AQ807" t="e">
        <f>VLOOKUP(TCoordinacion[[#This Row],[ID SISTEMA DE INFORMACION]],[1]!ProyectosSGMO[[#All],[IDPROYECTO]:[DEPARTAMENTO]],3,FALSE)</f>
        <v>#REF!</v>
      </c>
      <c r="AR807" t="e">
        <f>VLOOKUP(TCoordinacion[[#This Row],[ID SISTEMA DE INFORMACION]],[1]!ProyectosSGMO[[#All],[IDPROYECTO]:[DEPARTAMENTO]],4,FALSE)</f>
        <v>#REF!</v>
      </c>
      <c r="AS807">
        <v>12823</v>
      </c>
    </row>
    <row r="808" spans="1:46" ht="54" hidden="1" customHeight="1" x14ac:dyDescent="0.3">
      <c r="A808" s="60">
        <v>12067</v>
      </c>
      <c r="B808" s="5" t="s">
        <v>5269</v>
      </c>
      <c r="C808" s="5" t="s">
        <v>4996</v>
      </c>
      <c r="D808" s="6" t="s">
        <v>4997</v>
      </c>
      <c r="E808" s="7" t="s">
        <v>5200</v>
      </c>
      <c r="F808" s="8" t="s">
        <v>5270</v>
      </c>
      <c r="G808" s="9" t="s">
        <v>51</v>
      </c>
      <c r="H808" s="20" t="s">
        <v>211</v>
      </c>
      <c r="I808" s="10" t="s">
        <v>5271</v>
      </c>
      <c r="J808" s="11">
        <v>44467</v>
      </c>
      <c r="K808" s="30" t="s">
        <v>5272</v>
      </c>
      <c r="L808" s="31">
        <v>44764</v>
      </c>
      <c r="M808" s="31">
        <v>44790</v>
      </c>
      <c r="N808" s="34">
        <v>0</v>
      </c>
      <c r="O808" s="35"/>
      <c r="P808" s="20" t="s">
        <v>56</v>
      </c>
      <c r="Q808" s="33">
        <v>0.93359999999999999</v>
      </c>
      <c r="R808" s="33">
        <v>0.77439999999999998</v>
      </c>
      <c r="S808" s="33">
        <v>-0.15920000000000001</v>
      </c>
      <c r="T808" s="38">
        <v>45026</v>
      </c>
      <c r="U808" s="38">
        <v>45057</v>
      </c>
      <c r="V808" s="38">
        <v>45057</v>
      </c>
      <c r="W808" s="38">
        <v>45107</v>
      </c>
      <c r="X808" s="38" t="s">
        <v>57</v>
      </c>
      <c r="Y808" s="38"/>
      <c r="Z808" s="38">
        <v>44853</v>
      </c>
      <c r="AA808" s="38"/>
      <c r="AB808" s="38">
        <v>0</v>
      </c>
      <c r="AC808" s="38"/>
      <c r="AD808" s="38">
        <v>0</v>
      </c>
      <c r="AE808" s="20">
        <v>6</v>
      </c>
      <c r="AF808" s="20">
        <v>6</v>
      </c>
      <c r="AG808" s="9" t="s">
        <v>5273</v>
      </c>
      <c r="AH808" s="9" t="s">
        <v>5274</v>
      </c>
      <c r="AI808" s="10" t="s">
        <v>5275</v>
      </c>
      <c r="AJ808" s="46" t="s">
        <v>5276</v>
      </c>
      <c r="AK808" s="47">
        <v>2167574848</v>
      </c>
      <c r="AL808" s="47">
        <v>0</v>
      </c>
      <c r="AM808" s="47">
        <v>2167574848</v>
      </c>
      <c r="AN808" s="47" t="s">
        <v>5277</v>
      </c>
      <c r="AO808" s="10" t="s">
        <v>240</v>
      </c>
      <c r="AP808" s="10" t="s">
        <v>1001</v>
      </c>
      <c r="AQ808" t="e">
        <f>VLOOKUP(TCoordinacion[[#This Row],[ID SISTEMA DE INFORMACION]],[1]!ProyectosSGMO[[#All],[IDPROYECTO]:[DEPARTAMENTO]],3,FALSE)</f>
        <v>#REF!</v>
      </c>
      <c r="AR808" t="e">
        <f>VLOOKUP(TCoordinacion[[#This Row],[ID SISTEMA DE INFORMACION]],[1]!ProyectosSGMO[[#All],[IDPROYECTO]:[DEPARTAMENTO]],4,FALSE)</f>
        <v>#REF!</v>
      </c>
      <c r="AS808" s="70">
        <v>12035</v>
      </c>
      <c r="AT808" s="70" t="s">
        <v>5278</v>
      </c>
    </row>
    <row r="809" spans="1:46" ht="54" hidden="1" customHeight="1" x14ac:dyDescent="0.3">
      <c r="A809" s="60">
        <v>12506</v>
      </c>
      <c r="B809" s="5" t="s">
        <v>5279</v>
      </c>
      <c r="C809" s="5" t="s">
        <v>4996</v>
      </c>
      <c r="D809" s="6" t="s">
        <v>4997</v>
      </c>
      <c r="E809" s="7" t="s">
        <v>5200</v>
      </c>
      <c r="F809" s="8" t="s">
        <v>5280</v>
      </c>
      <c r="G809" s="9" t="s">
        <v>51</v>
      </c>
      <c r="H809" s="20" t="s">
        <v>4584</v>
      </c>
      <c r="I809" s="10" t="s">
        <v>5281</v>
      </c>
      <c r="J809" s="11">
        <v>44432</v>
      </c>
      <c r="K809" s="30" t="s">
        <v>5282</v>
      </c>
      <c r="L809" s="31">
        <v>44684</v>
      </c>
      <c r="M809" s="31">
        <v>44704</v>
      </c>
      <c r="N809" s="34" t="s">
        <v>1037</v>
      </c>
      <c r="O809" s="35" t="s">
        <v>5283</v>
      </c>
      <c r="P809" s="20" t="s">
        <v>80</v>
      </c>
      <c r="Q809" s="33">
        <v>0.97050000000000003</v>
      </c>
      <c r="R809" s="33">
        <v>0.89759999999999995</v>
      </c>
      <c r="S809" s="33">
        <v>-7.2900000000000076E-2</v>
      </c>
      <c r="T809" s="38">
        <v>44880</v>
      </c>
      <c r="U809" s="38">
        <v>44957</v>
      </c>
      <c r="V809" s="38">
        <v>45076</v>
      </c>
      <c r="W809" s="38">
        <v>45107</v>
      </c>
      <c r="X809" s="38" t="s">
        <v>57</v>
      </c>
      <c r="Y809" s="38"/>
      <c r="Z809" s="38">
        <v>44740</v>
      </c>
      <c r="AA809" s="38"/>
      <c r="AB809" s="38">
        <v>44967</v>
      </c>
      <c r="AC809" s="38"/>
      <c r="AD809" s="38">
        <v>0</v>
      </c>
      <c r="AE809" s="20">
        <v>5</v>
      </c>
      <c r="AF809" s="20">
        <v>15</v>
      </c>
      <c r="AG809" s="9" t="s">
        <v>5284</v>
      </c>
      <c r="AH809" s="9" t="s">
        <v>5285</v>
      </c>
      <c r="AI809" s="10" t="s">
        <v>5286</v>
      </c>
      <c r="AJ809" s="46" t="s">
        <v>5287</v>
      </c>
      <c r="AK809" s="47">
        <v>4153908477</v>
      </c>
      <c r="AL809" s="47">
        <v>0</v>
      </c>
      <c r="AM809" s="47">
        <v>4153908477</v>
      </c>
      <c r="AN809" s="47">
        <v>3680979469</v>
      </c>
      <c r="AO809" s="10" t="s">
        <v>1074</v>
      </c>
      <c r="AP809" s="10" t="s">
        <v>1001</v>
      </c>
      <c r="AQ809" t="e">
        <f>VLOOKUP(TCoordinacion[[#This Row],[ID SISTEMA DE INFORMACION]],[1]!ProyectosSGMO[[#All],[IDPROYECTO]:[DEPARTAMENTO]],3,FALSE)</f>
        <v>#REF!</v>
      </c>
      <c r="AR809" t="e">
        <f>VLOOKUP(TCoordinacion[[#This Row],[ID SISTEMA DE INFORMACION]],[1]!ProyectosSGMO[[#All],[IDPROYECTO]:[DEPARTAMENTO]],4,FALSE)</f>
        <v>#REF!</v>
      </c>
      <c r="AS809">
        <v>12506</v>
      </c>
    </row>
    <row r="810" spans="1:46" ht="54" hidden="1" customHeight="1" x14ac:dyDescent="0.3">
      <c r="A810" s="60">
        <v>12592</v>
      </c>
      <c r="B810" s="5" t="s">
        <v>5288</v>
      </c>
      <c r="C810" s="5" t="s">
        <v>4996</v>
      </c>
      <c r="D810" s="6" t="s">
        <v>4997</v>
      </c>
      <c r="E810" s="7" t="s">
        <v>49</v>
      </c>
      <c r="F810" s="8" t="s">
        <v>5289</v>
      </c>
      <c r="G810" s="9" t="s">
        <v>51</v>
      </c>
      <c r="H810" s="20" t="s">
        <v>211</v>
      </c>
      <c r="I810" s="10" t="s">
        <v>5290</v>
      </c>
      <c r="J810" s="11">
        <v>44512</v>
      </c>
      <c r="K810" s="30" t="s">
        <v>5291</v>
      </c>
      <c r="L810" s="31">
        <v>44699</v>
      </c>
      <c r="M810" s="31">
        <v>44733</v>
      </c>
      <c r="N810" s="34" t="s">
        <v>1037</v>
      </c>
      <c r="O810" s="35" t="s">
        <v>5292</v>
      </c>
      <c r="P810" s="20" t="s">
        <v>68</v>
      </c>
      <c r="Q810" s="33">
        <v>1</v>
      </c>
      <c r="R810" s="33">
        <v>0.96809999999999996</v>
      </c>
      <c r="S810" s="33">
        <v>-3.1900000000000039E-2</v>
      </c>
      <c r="T810" s="38">
        <v>44823</v>
      </c>
      <c r="U810" s="38">
        <v>44871</v>
      </c>
      <c r="V810" s="38">
        <v>44936</v>
      </c>
      <c r="W810" s="38">
        <v>44985</v>
      </c>
      <c r="X810" s="38" t="s">
        <v>68</v>
      </c>
      <c r="Y810" s="38"/>
      <c r="Z810" s="38">
        <v>44811</v>
      </c>
      <c r="AA810" s="38"/>
      <c r="AB810" s="38">
        <v>0</v>
      </c>
      <c r="AC810" s="38"/>
      <c r="AD810" s="38">
        <v>0</v>
      </c>
      <c r="AE810" s="20">
        <v>3</v>
      </c>
      <c r="AF810" s="20">
        <v>3</v>
      </c>
      <c r="AG810" s="9" t="s">
        <v>5293</v>
      </c>
      <c r="AH810" s="9" t="s">
        <v>5294</v>
      </c>
      <c r="AI810" s="10" t="s">
        <v>5295</v>
      </c>
      <c r="AJ810" s="46" t="s">
        <v>5296</v>
      </c>
      <c r="AK810" s="47">
        <v>1158309890</v>
      </c>
      <c r="AL810" s="47">
        <v>0</v>
      </c>
      <c r="AM810" s="47">
        <v>1158309890</v>
      </c>
      <c r="AN810" s="47">
        <v>1251941534</v>
      </c>
      <c r="AO810" s="10" t="s">
        <v>62</v>
      </c>
      <c r="AP810" s="10" t="s">
        <v>85</v>
      </c>
      <c r="AQ810" t="e">
        <f>VLOOKUP(TCoordinacion[[#This Row],[ID SISTEMA DE INFORMACION]],[1]!ProyectosSGMO[[#All],[IDPROYECTO]:[DEPARTAMENTO]],3,FALSE)</f>
        <v>#REF!</v>
      </c>
      <c r="AR810" t="e">
        <f>VLOOKUP(TCoordinacion[[#This Row],[ID SISTEMA DE INFORMACION]],[1]!ProyectosSGMO[[#All],[IDPROYECTO]:[DEPARTAMENTO]],4,FALSE)</f>
        <v>#REF!</v>
      </c>
      <c r="AS810">
        <v>12592</v>
      </c>
    </row>
    <row r="811" spans="1:46" ht="54" hidden="1" customHeight="1" x14ac:dyDescent="0.3">
      <c r="A811" s="60">
        <v>12626</v>
      </c>
      <c r="B811" s="5" t="s">
        <v>5297</v>
      </c>
      <c r="C811" s="5" t="s">
        <v>4996</v>
      </c>
      <c r="D811" s="6" t="s">
        <v>4997</v>
      </c>
      <c r="E811" s="7" t="s">
        <v>49</v>
      </c>
      <c r="F811" s="8" t="s">
        <v>5298</v>
      </c>
      <c r="G811" s="9" t="s">
        <v>51</v>
      </c>
      <c r="H811" s="20" t="s">
        <v>211</v>
      </c>
      <c r="I811" s="10" t="s">
        <v>5299</v>
      </c>
      <c r="J811" s="11">
        <v>44512</v>
      </c>
      <c r="K811" s="30" t="s">
        <v>5300</v>
      </c>
      <c r="L811" s="31">
        <v>44718</v>
      </c>
      <c r="M811" s="31">
        <v>44754</v>
      </c>
      <c r="N811" s="34" t="s">
        <v>1037</v>
      </c>
      <c r="O811" s="35" t="s">
        <v>5301</v>
      </c>
      <c r="P811" s="20" t="s">
        <v>56</v>
      </c>
      <c r="Q811" s="33">
        <v>0.79120000000000001</v>
      </c>
      <c r="R811" s="33">
        <v>0.71120000000000005</v>
      </c>
      <c r="S811" s="33">
        <v>-7.999999999999996E-2</v>
      </c>
      <c r="T811" s="38">
        <v>44896</v>
      </c>
      <c r="U811" s="38">
        <v>45058</v>
      </c>
      <c r="V811" s="38">
        <v>45068</v>
      </c>
      <c r="W811" s="38">
        <v>45107</v>
      </c>
      <c r="X811" s="38" t="s">
        <v>57</v>
      </c>
      <c r="Y811" s="38"/>
      <c r="Z811" s="38">
        <v>44784</v>
      </c>
      <c r="AA811" s="38"/>
      <c r="AB811" s="38">
        <v>0</v>
      </c>
      <c r="AC811" s="38"/>
      <c r="AD811" s="38">
        <v>0</v>
      </c>
      <c r="AE811" s="20">
        <v>5</v>
      </c>
      <c r="AF811" s="20">
        <v>5</v>
      </c>
      <c r="AG811" s="9" t="s">
        <v>5302</v>
      </c>
      <c r="AH811" s="9" t="s">
        <v>5303</v>
      </c>
      <c r="AI811" s="10" t="s">
        <v>5304</v>
      </c>
      <c r="AJ811" s="46" t="s">
        <v>5305</v>
      </c>
      <c r="AK811" s="47">
        <v>4560273962</v>
      </c>
      <c r="AL811" s="47">
        <v>0</v>
      </c>
      <c r="AM811" s="47">
        <v>4560273962</v>
      </c>
      <c r="AN811" s="47">
        <v>4723107687</v>
      </c>
      <c r="AO811" s="10" t="s">
        <v>62</v>
      </c>
      <c r="AP811" s="10" t="s">
        <v>85</v>
      </c>
      <c r="AQ811" t="e">
        <f>VLOOKUP(TCoordinacion[[#This Row],[ID SISTEMA DE INFORMACION]],[1]!ProyectosSGMO[[#All],[IDPROYECTO]:[DEPARTAMENTO]],3,FALSE)</f>
        <v>#REF!</v>
      </c>
      <c r="AR811" t="e">
        <f>VLOOKUP(TCoordinacion[[#This Row],[ID SISTEMA DE INFORMACION]],[1]!ProyectosSGMO[[#All],[IDPROYECTO]:[DEPARTAMENTO]],4,FALSE)</f>
        <v>#REF!</v>
      </c>
      <c r="AS811">
        <v>12626</v>
      </c>
    </row>
    <row r="812" spans="1:46" ht="54" hidden="1" customHeight="1" x14ac:dyDescent="0.3">
      <c r="A812" s="60">
        <v>11682</v>
      </c>
      <c r="B812" s="5" t="s">
        <v>5306</v>
      </c>
      <c r="C812" s="5" t="s">
        <v>4996</v>
      </c>
      <c r="D812" s="6" t="s">
        <v>4997</v>
      </c>
      <c r="E812" s="7" t="s">
        <v>5200</v>
      </c>
      <c r="F812" s="8" t="s">
        <v>5014</v>
      </c>
      <c r="G812" s="9" t="s">
        <v>51</v>
      </c>
      <c r="H812" s="20" t="s">
        <v>211</v>
      </c>
      <c r="I812" s="10" t="s">
        <v>5307</v>
      </c>
      <c r="J812" s="11">
        <v>44727</v>
      </c>
      <c r="K812" s="30" t="s">
        <v>5308</v>
      </c>
      <c r="L812" s="31">
        <v>44785</v>
      </c>
      <c r="M812" s="31">
        <v>44690</v>
      </c>
      <c r="N812" s="34" t="s">
        <v>1037</v>
      </c>
      <c r="O812" s="35" t="s">
        <v>220</v>
      </c>
      <c r="P812" s="20" t="s">
        <v>56</v>
      </c>
      <c r="Q812" s="33">
        <v>0.78900000000000003</v>
      </c>
      <c r="R812" s="33">
        <v>0.33079999999999998</v>
      </c>
      <c r="S812" s="33">
        <v>-0.45820000000000005</v>
      </c>
      <c r="T812" s="38">
        <v>45040</v>
      </c>
      <c r="U812" s="38">
        <v>45070</v>
      </c>
      <c r="V812" s="38">
        <v>45086</v>
      </c>
      <c r="W812" s="38">
        <v>45107</v>
      </c>
      <c r="X812" s="38" t="s">
        <v>57</v>
      </c>
      <c r="Y812" s="38"/>
      <c r="Z812" s="38">
        <v>44741</v>
      </c>
      <c r="AA812" s="38"/>
      <c r="AB812" s="38">
        <v>0</v>
      </c>
      <c r="AC812" s="38"/>
      <c r="AD812" s="38">
        <v>0</v>
      </c>
      <c r="AE812" s="20">
        <v>7</v>
      </c>
      <c r="AF812" s="20">
        <v>7</v>
      </c>
      <c r="AG812" s="9" t="s">
        <v>5309</v>
      </c>
      <c r="AH812" s="9" t="s">
        <v>5310</v>
      </c>
      <c r="AI812" s="10" t="s">
        <v>5311</v>
      </c>
      <c r="AJ812" s="46" t="s">
        <v>5312</v>
      </c>
      <c r="AK812" s="47">
        <v>2463195987</v>
      </c>
      <c r="AL812" s="47">
        <v>0</v>
      </c>
      <c r="AM812" s="47">
        <v>2463195987</v>
      </c>
      <c r="AN812" s="47">
        <v>2563846275</v>
      </c>
      <c r="AO812" s="10" t="s">
        <v>1074</v>
      </c>
      <c r="AP812" s="10" t="s">
        <v>1075</v>
      </c>
      <c r="AQ812" t="e">
        <f>VLOOKUP(TCoordinacion[[#This Row],[ID SISTEMA DE INFORMACION]],[1]!ProyectosSGMO[[#All],[IDPROYECTO]:[DEPARTAMENTO]],3,FALSE)</f>
        <v>#REF!</v>
      </c>
      <c r="AR812" t="e">
        <f>VLOOKUP(TCoordinacion[[#This Row],[ID SISTEMA DE INFORMACION]],[1]!ProyectosSGMO[[#All],[IDPROYECTO]:[DEPARTAMENTO]],4,FALSE)</f>
        <v>#REF!</v>
      </c>
      <c r="AS812">
        <v>11682</v>
      </c>
    </row>
    <row r="813" spans="1:46" ht="54" hidden="1" customHeight="1" x14ac:dyDescent="0.3">
      <c r="A813" s="60">
        <v>12582</v>
      </c>
      <c r="B813" s="5" t="s">
        <v>5313</v>
      </c>
      <c r="C813" s="5" t="s">
        <v>4996</v>
      </c>
      <c r="D813" s="6" t="s">
        <v>4997</v>
      </c>
      <c r="E813" s="7" t="s">
        <v>5200</v>
      </c>
      <c r="F813" s="8" t="s">
        <v>5314</v>
      </c>
      <c r="G813" s="9" t="s">
        <v>51</v>
      </c>
      <c r="H813" s="20" t="s">
        <v>4584</v>
      </c>
      <c r="I813" s="10" t="s">
        <v>5315</v>
      </c>
      <c r="J813" s="5" t="s">
        <v>66</v>
      </c>
      <c r="K813" s="30" t="s">
        <v>5316</v>
      </c>
      <c r="L813" s="31">
        <v>44785</v>
      </c>
      <c r="M813" s="31">
        <v>44823</v>
      </c>
      <c r="N813" s="34" t="s">
        <v>1037</v>
      </c>
      <c r="O813" s="35" t="s">
        <v>220</v>
      </c>
      <c r="P813" s="20" t="s">
        <v>80</v>
      </c>
      <c r="Q813" s="33">
        <v>0.95389999999999997</v>
      </c>
      <c r="R813" s="33">
        <v>3.73E-2</v>
      </c>
      <c r="S813" s="33">
        <v>-0.91659999999999997</v>
      </c>
      <c r="T813" s="38">
        <v>44917</v>
      </c>
      <c r="U813" s="38">
        <v>44942</v>
      </c>
      <c r="V813" s="38">
        <v>45090</v>
      </c>
      <c r="W813" s="38">
        <v>45107</v>
      </c>
      <c r="X813" s="38" t="s">
        <v>57</v>
      </c>
      <c r="Y813" s="38"/>
      <c r="Z813" s="38">
        <v>44862</v>
      </c>
      <c r="AA813" s="38"/>
      <c r="AB813" s="38">
        <v>0</v>
      </c>
      <c r="AC813" s="38"/>
      <c r="AD813" s="38">
        <v>0</v>
      </c>
      <c r="AE813" s="20">
        <v>8</v>
      </c>
      <c r="AF813" s="20">
        <v>8</v>
      </c>
      <c r="AG813" s="9" t="s">
        <v>5317</v>
      </c>
      <c r="AH813" s="9" t="s">
        <v>5318</v>
      </c>
      <c r="AI813" s="10" t="s">
        <v>5319</v>
      </c>
      <c r="AJ813" s="46" t="s">
        <v>5320</v>
      </c>
      <c r="AK813" s="47">
        <v>5661832747</v>
      </c>
      <c r="AL813" s="47">
        <v>0</v>
      </c>
      <c r="AM813" s="47">
        <v>5661832747</v>
      </c>
      <c r="AN813" s="47">
        <v>5663326271</v>
      </c>
      <c r="AO813" s="10" t="s">
        <v>1074</v>
      </c>
      <c r="AP813" s="10" t="s">
        <v>1075</v>
      </c>
      <c r="AQ813" t="e">
        <f>VLOOKUP(TCoordinacion[[#This Row],[ID SISTEMA DE INFORMACION]],[1]!ProyectosSGMO[[#All],[IDPROYECTO]:[DEPARTAMENTO]],3,FALSE)</f>
        <v>#REF!</v>
      </c>
      <c r="AR813" t="e">
        <f>VLOOKUP(TCoordinacion[[#This Row],[ID SISTEMA DE INFORMACION]],[1]!ProyectosSGMO[[#All],[IDPROYECTO]:[DEPARTAMENTO]],4,FALSE)</f>
        <v>#REF!</v>
      </c>
      <c r="AS813">
        <v>12582</v>
      </c>
    </row>
    <row r="814" spans="1:46" ht="54" customHeight="1" x14ac:dyDescent="0.3">
      <c r="A814" s="60">
        <v>2519</v>
      </c>
      <c r="B814" s="5" t="s">
        <v>5321</v>
      </c>
      <c r="C814" s="5" t="s">
        <v>5322</v>
      </c>
      <c r="D814" s="6" t="s">
        <v>547</v>
      </c>
      <c r="E814" s="7" t="s">
        <v>5323</v>
      </c>
      <c r="F814" s="8" t="s">
        <v>5324</v>
      </c>
      <c r="G814" s="9" t="s">
        <v>51</v>
      </c>
      <c r="H814" s="20" t="s">
        <v>5325</v>
      </c>
      <c r="I814" s="10" t="s">
        <v>5326</v>
      </c>
      <c r="J814" s="11" t="s">
        <v>107</v>
      </c>
      <c r="K814" s="30" t="s">
        <v>5325</v>
      </c>
      <c r="L814" s="31">
        <v>44585</v>
      </c>
      <c r="M814" s="31">
        <v>44658</v>
      </c>
      <c r="N814" s="34" t="s">
        <v>5327</v>
      </c>
      <c r="O814" s="35"/>
      <c r="P814" s="20" t="s">
        <v>56</v>
      </c>
      <c r="Q814" s="33">
        <v>1</v>
      </c>
      <c r="R814" s="33">
        <v>0.91420000000000001</v>
      </c>
      <c r="S814" s="33">
        <v>-8.5799999999999987E-2</v>
      </c>
      <c r="T814" s="38">
        <v>44995</v>
      </c>
      <c r="U814" s="38">
        <v>45056</v>
      </c>
      <c r="V814" s="38">
        <v>45056</v>
      </c>
      <c r="W814" s="38">
        <v>45107</v>
      </c>
      <c r="X814" s="38" t="s">
        <v>57</v>
      </c>
      <c r="Y814" s="38">
        <v>0</v>
      </c>
      <c r="Z814" s="38">
        <v>44658</v>
      </c>
      <c r="AA814" s="38">
        <v>0</v>
      </c>
      <c r="AB814" s="38">
        <v>0</v>
      </c>
      <c r="AC814" s="38">
        <v>0</v>
      </c>
      <c r="AD814" s="38">
        <v>0</v>
      </c>
      <c r="AE814" s="20">
        <v>12</v>
      </c>
      <c r="AF814" s="20">
        <v>26</v>
      </c>
      <c r="AG814" s="9" t="s">
        <v>5328</v>
      </c>
      <c r="AH814" s="9" t="s">
        <v>5329</v>
      </c>
      <c r="AI814" s="10" t="s">
        <v>5330</v>
      </c>
      <c r="AJ814" s="46" t="s">
        <v>5331</v>
      </c>
      <c r="AK814" s="47">
        <v>14050581235</v>
      </c>
      <c r="AL814" s="47">
        <v>0</v>
      </c>
      <c r="AM814" s="47">
        <v>14050581235</v>
      </c>
      <c r="AN814" s="47">
        <v>14071127508</v>
      </c>
      <c r="AO814" s="10" t="s">
        <v>5332</v>
      </c>
      <c r="AP814" s="10" t="s">
        <v>5332</v>
      </c>
      <c r="AQ814" t="e">
        <f>VLOOKUP(TCoordinacion[[#This Row],[ID SISTEMA DE INFORMACION]],[1]!ProyectosSGMO[[#All],[IDPROYECTO]:[DEPARTAMENTO]],3,FALSE)</f>
        <v>#REF!</v>
      </c>
      <c r="AR814" t="e">
        <f>VLOOKUP(TCoordinacion[[#This Row],[ID SISTEMA DE INFORMACION]],[1]!ProyectosSGMO[[#All],[IDPROYECTO]:[DEPARTAMENTO]],4,FALSE)</f>
        <v>#REF!</v>
      </c>
      <c r="AS814">
        <v>2519</v>
      </c>
    </row>
    <row r="815" spans="1:46" ht="54" hidden="1" customHeight="1" x14ac:dyDescent="0.3">
      <c r="A815" s="60">
        <v>12817</v>
      </c>
      <c r="B815" s="5" t="s">
        <v>5333</v>
      </c>
      <c r="C815" s="5" t="s">
        <v>5322</v>
      </c>
      <c r="D815" s="6" t="s">
        <v>547</v>
      </c>
      <c r="E815" s="7" t="s">
        <v>847</v>
      </c>
      <c r="F815" s="8" t="s">
        <v>1676</v>
      </c>
      <c r="G815" s="9" t="s">
        <v>51</v>
      </c>
      <c r="H815" s="20" t="s">
        <v>52</v>
      </c>
      <c r="I815" s="10" t="s">
        <v>5334</v>
      </c>
      <c r="J815" s="11">
        <v>44427</v>
      </c>
      <c r="K815" s="30" t="s">
        <v>5335</v>
      </c>
      <c r="L815" s="31">
        <v>44816</v>
      </c>
      <c r="M815" s="31">
        <v>44837</v>
      </c>
      <c r="N815" s="34" t="s">
        <v>5327</v>
      </c>
      <c r="O815" s="35" t="s">
        <v>5336</v>
      </c>
      <c r="P815" s="20" t="s">
        <v>56</v>
      </c>
      <c r="Q815" s="33">
        <v>0.99080000000000001</v>
      </c>
      <c r="R815" s="33">
        <v>0.314</v>
      </c>
      <c r="S815" s="33">
        <v>-0.67680000000000007</v>
      </c>
      <c r="T815" s="38">
        <v>45012</v>
      </c>
      <c r="U815" s="38">
        <v>45058</v>
      </c>
      <c r="V815" s="38">
        <v>45065</v>
      </c>
      <c r="W815" s="38">
        <v>45107</v>
      </c>
      <c r="X815" s="38" t="s">
        <v>57</v>
      </c>
      <c r="Y815" s="38"/>
      <c r="Z815" s="38">
        <v>44995</v>
      </c>
      <c r="AA815" s="38"/>
      <c r="AB815" s="38">
        <v>0</v>
      </c>
      <c r="AC815" s="38"/>
      <c r="AD815" s="38">
        <v>0</v>
      </c>
      <c r="AE815" s="20">
        <v>6</v>
      </c>
      <c r="AF815" s="20">
        <v>6</v>
      </c>
      <c r="AG815" s="9" t="s">
        <v>5337</v>
      </c>
      <c r="AH815" s="9" t="s">
        <v>5338</v>
      </c>
      <c r="AI815" s="10" t="s">
        <v>5339</v>
      </c>
      <c r="AJ815" s="46" t="s">
        <v>5340</v>
      </c>
      <c r="AK815" s="47">
        <v>3807943615.5999999</v>
      </c>
      <c r="AL815" s="47">
        <v>0</v>
      </c>
      <c r="AM815" s="47">
        <v>3807943615.5999999</v>
      </c>
      <c r="AN815" s="47">
        <v>3810562614</v>
      </c>
      <c r="AO815" s="10" t="s">
        <v>595</v>
      </c>
      <c r="AP815" s="10" t="s">
        <v>250</v>
      </c>
      <c r="AQ815" t="e">
        <f>VLOOKUP(TCoordinacion[[#This Row],[ID SISTEMA DE INFORMACION]],[1]!ProyectosSGMO[[#All],[IDPROYECTO]:[DEPARTAMENTO]],3,FALSE)</f>
        <v>#REF!</v>
      </c>
      <c r="AR815" t="e">
        <f>VLOOKUP(TCoordinacion[[#This Row],[ID SISTEMA DE INFORMACION]],[1]!ProyectosSGMO[[#All],[IDPROYECTO]:[DEPARTAMENTO]],4,FALSE)</f>
        <v>#REF!</v>
      </c>
      <c r="AS815">
        <v>12817</v>
      </c>
    </row>
    <row r="816" spans="1:46" ht="54" hidden="1" customHeight="1" x14ac:dyDescent="0.3">
      <c r="A816" s="60">
        <v>11807</v>
      </c>
      <c r="B816" s="5" t="s">
        <v>5341</v>
      </c>
      <c r="C816" s="5" t="s">
        <v>5322</v>
      </c>
      <c r="D816" s="6" t="s">
        <v>547</v>
      </c>
      <c r="E816" s="7" t="s">
        <v>847</v>
      </c>
      <c r="F816" s="8" t="s">
        <v>5342</v>
      </c>
      <c r="G816" s="9" t="s">
        <v>51</v>
      </c>
      <c r="H816" s="20" t="s">
        <v>52</v>
      </c>
      <c r="I816" s="10" t="s">
        <v>5343</v>
      </c>
      <c r="J816" s="11">
        <v>44427</v>
      </c>
      <c r="K816" s="30" t="s">
        <v>5344</v>
      </c>
      <c r="L816" s="31">
        <v>44699</v>
      </c>
      <c r="M816" s="31">
        <v>44768</v>
      </c>
      <c r="N816" s="34" t="s">
        <v>5327</v>
      </c>
      <c r="O816" s="35" t="s">
        <v>5345</v>
      </c>
      <c r="P816" s="20" t="s">
        <v>56</v>
      </c>
      <c r="Q816" s="33">
        <v>0.82820000000000005</v>
      </c>
      <c r="R816" s="33">
        <v>0.51090000000000002</v>
      </c>
      <c r="S816" s="33">
        <v>-0.31730000000000003</v>
      </c>
      <c r="T816" s="38">
        <v>45038</v>
      </c>
      <c r="U816" s="38">
        <v>45054</v>
      </c>
      <c r="V816" s="38">
        <v>45096</v>
      </c>
      <c r="W816" s="38">
        <v>45107</v>
      </c>
      <c r="X816" s="38" t="s">
        <v>57</v>
      </c>
      <c r="Y816" s="38"/>
      <c r="Z816" s="38">
        <v>44791</v>
      </c>
      <c r="AA816" s="38"/>
      <c r="AB816" s="38">
        <v>0</v>
      </c>
      <c r="AC816" s="38"/>
      <c r="AD816" s="38">
        <v>0</v>
      </c>
      <c r="AE816" s="20">
        <v>9</v>
      </c>
      <c r="AF816" s="20">
        <v>9</v>
      </c>
      <c r="AG816" s="9" t="s">
        <v>5346</v>
      </c>
      <c r="AH816" s="9" t="s">
        <v>5347</v>
      </c>
      <c r="AI816" s="10" t="s">
        <v>5348</v>
      </c>
      <c r="AJ816" s="46" t="s">
        <v>5349</v>
      </c>
      <c r="AK816" s="47">
        <v>4659943285</v>
      </c>
      <c r="AL816" s="47">
        <v>0</v>
      </c>
      <c r="AM816" s="47">
        <v>4659943285</v>
      </c>
      <c r="AN816" s="47">
        <v>4755790002</v>
      </c>
      <c r="AO816" s="10" t="s">
        <v>595</v>
      </c>
      <c r="AP816" s="10" t="s">
        <v>250</v>
      </c>
      <c r="AQ816" t="e">
        <f>VLOOKUP(TCoordinacion[[#This Row],[ID SISTEMA DE INFORMACION]],[1]!ProyectosSGMO[[#All],[IDPROYECTO]:[DEPARTAMENTO]],3,FALSE)</f>
        <v>#REF!</v>
      </c>
      <c r="AR816" t="e">
        <f>VLOOKUP(TCoordinacion[[#This Row],[ID SISTEMA DE INFORMACION]],[1]!ProyectosSGMO[[#All],[IDPROYECTO]:[DEPARTAMENTO]],4,FALSE)</f>
        <v>#REF!</v>
      </c>
      <c r="AS816">
        <v>11807</v>
      </c>
    </row>
    <row r="817" spans="1:45" ht="54" hidden="1" customHeight="1" x14ac:dyDescent="0.3">
      <c r="A817" s="60">
        <v>11296</v>
      </c>
      <c r="B817" s="5" t="s">
        <v>5350</v>
      </c>
      <c r="C817" s="5" t="s">
        <v>5322</v>
      </c>
      <c r="D817" s="6" t="s">
        <v>547</v>
      </c>
      <c r="E817" s="7" t="s">
        <v>5351</v>
      </c>
      <c r="F817" s="8" t="s">
        <v>5352</v>
      </c>
      <c r="G817" s="9" t="s">
        <v>51</v>
      </c>
      <c r="H817" s="20" t="s">
        <v>5353</v>
      </c>
      <c r="I817" s="10" t="s">
        <v>5354</v>
      </c>
      <c r="J817" s="11">
        <v>44421</v>
      </c>
      <c r="K817" s="30" t="s">
        <v>5355</v>
      </c>
      <c r="L817" s="31">
        <v>44629</v>
      </c>
      <c r="M817" s="31">
        <v>44679</v>
      </c>
      <c r="N817" s="34" t="s">
        <v>5327</v>
      </c>
      <c r="O817" s="35" t="s">
        <v>5356</v>
      </c>
      <c r="P817" s="20" t="s">
        <v>68</v>
      </c>
      <c r="Q817" s="33">
        <v>1</v>
      </c>
      <c r="R817" s="33">
        <v>1</v>
      </c>
      <c r="S817" s="33">
        <v>0</v>
      </c>
      <c r="T817" s="38">
        <v>0</v>
      </c>
      <c r="U817" s="38">
        <v>0</v>
      </c>
      <c r="V817" s="38">
        <v>45026</v>
      </c>
      <c r="W817" s="38">
        <v>45138</v>
      </c>
      <c r="X817" s="38" t="s">
        <v>57</v>
      </c>
      <c r="Y817" s="38"/>
      <c r="Z817" s="38">
        <v>44701</v>
      </c>
      <c r="AA817" s="38"/>
      <c r="AB817" s="38">
        <v>44838</v>
      </c>
      <c r="AC817" s="38"/>
      <c r="AD817" s="38">
        <v>0</v>
      </c>
      <c r="AE817" s="20">
        <v>6</v>
      </c>
      <c r="AF817" s="20">
        <v>7.05</v>
      </c>
      <c r="AG817" s="9" t="s">
        <v>5357</v>
      </c>
      <c r="AH817" s="9" t="s">
        <v>5358</v>
      </c>
      <c r="AI817" s="10" t="s">
        <v>5359</v>
      </c>
      <c r="AJ817" s="46" t="s">
        <v>5360</v>
      </c>
      <c r="AK817" s="47">
        <v>2657541258.54</v>
      </c>
      <c r="AL817" s="47">
        <v>0</v>
      </c>
      <c r="AM817" s="47">
        <v>2657541258.54</v>
      </c>
      <c r="AN817" s="47">
        <v>2700000000</v>
      </c>
      <c r="AO817" s="10" t="s">
        <v>113</v>
      </c>
      <c r="AP817" s="10" t="s">
        <v>250</v>
      </c>
      <c r="AQ817" t="e">
        <f>VLOOKUP(TCoordinacion[[#This Row],[ID SISTEMA DE INFORMACION]],[1]!ProyectosSGMO[[#All],[IDPROYECTO]:[DEPARTAMENTO]],3,FALSE)</f>
        <v>#REF!</v>
      </c>
      <c r="AR817" t="e">
        <f>VLOOKUP(TCoordinacion[[#This Row],[ID SISTEMA DE INFORMACION]],[1]!ProyectosSGMO[[#All],[IDPROYECTO]:[DEPARTAMENTO]],4,FALSE)</f>
        <v>#REF!</v>
      </c>
      <c r="AS817">
        <v>11296</v>
      </c>
    </row>
    <row r="818" spans="1:45" ht="54" hidden="1" customHeight="1" x14ac:dyDescent="0.3">
      <c r="A818" s="60">
        <v>11402</v>
      </c>
      <c r="B818" s="5" t="s">
        <v>5361</v>
      </c>
      <c r="C818" s="5" t="s">
        <v>5322</v>
      </c>
      <c r="D818" s="6" t="s">
        <v>547</v>
      </c>
      <c r="E818" s="7" t="s">
        <v>5351</v>
      </c>
      <c r="F818" s="8" t="s">
        <v>5362</v>
      </c>
      <c r="G818" s="9" t="s">
        <v>51</v>
      </c>
      <c r="H818" s="20" t="s">
        <v>233</v>
      </c>
      <c r="I818" s="10" t="s">
        <v>5363</v>
      </c>
      <c r="J818" s="11">
        <v>44512</v>
      </c>
      <c r="K818" s="30" t="s">
        <v>5364</v>
      </c>
      <c r="L818" s="31">
        <v>44699</v>
      </c>
      <c r="M818" s="31">
        <v>44756</v>
      </c>
      <c r="N818" s="34" t="s">
        <v>5327</v>
      </c>
      <c r="O818" s="35" t="s">
        <v>5365</v>
      </c>
      <c r="P818" s="20" t="s">
        <v>56</v>
      </c>
      <c r="Q818" s="33">
        <v>0.49349999999999999</v>
      </c>
      <c r="R818" s="33">
        <v>0.1057</v>
      </c>
      <c r="S818" s="33">
        <v>-0.38779999999999998</v>
      </c>
      <c r="T818" s="38">
        <v>44917</v>
      </c>
      <c r="U818" s="38">
        <v>45069</v>
      </c>
      <c r="V818" s="38">
        <v>45100</v>
      </c>
      <c r="W818" s="38">
        <v>45107</v>
      </c>
      <c r="X818" s="38" t="s">
        <v>57</v>
      </c>
      <c r="Y818" s="38"/>
      <c r="Z818" s="38">
        <v>44888</v>
      </c>
      <c r="AA818" s="38"/>
      <c r="AB818" s="38">
        <v>0</v>
      </c>
      <c r="AC818" s="38"/>
      <c r="AD818" s="38">
        <v>0</v>
      </c>
      <c r="AE818" s="20">
        <v>4</v>
      </c>
      <c r="AF818" s="20">
        <v>4</v>
      </c>
      <c r="AG818" s="9" t="s">
        <v>5366</v>
      </c>
      <c r="AH818" s="9" t="s">
        <v>5367</v>
      </c>
      <c r="AI818" s="10" t="s">
        <v>5368</v>
      </c>
      <c r="AJ818" s="46" t="s">
        <v>5369</v>
      </c>
      <c r="AK818" s="47">
        <v>1521236296</v>
      </c>
      <c r="AL818" s="47">
        <v>0</v>
      </c>
      <c r="AM818" s="47">
        <v>1521236296</v>
      </c>
      <c r="AN818" s="47">
        <v>1530398888</v>
      </c>
      <c r="AO818" s="10" t="s">
        <v>113</v>
      </c>
      <c r="AP818" s="10" t="s">
        <v>250</v>
      </c>
      <c r="AQ818" t="e">
        <f>VLOOKUP(TCoordinacion[[#This Row],[ID SISTEMA DE INFORMACION]],[1]!ProyectosSGMO[[#All],[IDPROYECTO]:[DEPARTAMENTO]],3,FALSE)</f>
        <v>#REF!</v>
      </c>
      <c r="AR818" t="e">
        <f>VLOOKUP(TCoordinacion[[#This Row],[ID SISTEMA DE INFORMACION]],[1]!ProyectosSGMO[[#All],[IDPROYECTO]:[DEPARTAMENTO]],4,FALSE)</f>
        <v>#REF!</v>
      </c>
      <c r="AS818">
        <v>11402</v>
      </c>
    </row>
    <row r="819" spans="1:45" ht="54" hidden="1" customHeight="1" x14ac:dyDescent="0.3">
      <c r="A819" s="60" t="s">
        <v>5370</v>
      </c>
      <c r="B819" s="5" t="s">
        <v>5371</v>
      </c>
      <c r="C819" s="5" t="s">
        <v>5322</v>
      </c>
      <c r="D819" s="6" t="s">
        <v>547</v>
      </c>
      <c r="E819" s="7" t="s">
        <v>847</v>
      </c>
      <c r="F819" s="8" t="s">
        <v>5372</v>
      </c>
      <c r="G819" s="9" t="s">
        <v>51</v>
      </c>
      <c r="H819" s="20" t="s">
        <v>233</v>
      </c>
      <c r="I819" s="10" t="s">
        <v>5373</v>
      </c>
      <c r="J819" s="11">
        <v>44427</v>
      </c>
      <c r="K819" s="30" t="s">
        <v>5374</v>
      </c>
      <c r="L819" s="31">
        <v>44676</v>
      </c>
      <c r="M819" s="31">
        <v>44718</v>
      </c>
      <c r="N819" s="34" t="s">
        <v>5327</v>
      </c>
      <c r="O819" s="35" t="s">
        <v>5375</v>
      </c>
      <c r="P819" s="20" t="s">
        <v>56</v>
      </c>
      <c r="Q819" s="33">
        <v>0.996</v>
      </c>
      <c r="R819" s="33">
        <v>0.91069999999999995</v>
      </c>
      <c r="S819" s="33">
        <v>-8.5300000000000042E-2</v>
      </c>
      <c r="T819" s="38">
        <v>44995</v>
      </c>
      <c r="U819" s="38">
        <v>45056</v>
      </c>
      <c r="V819" s="38">
        <v>45059</v>
      </c>
      <c r="W819" s="38">
        <v>0</v>
      </c>
      <c r="X819" s="38" t="s">
        <v>794</v>
      </c>
      <c r="Y819" s="38"/>
      <c r="Z819" s="38">
        <v>44754</v>
      </c>
      <c r="AA819" s="38"/>
      <c r="AB819" s="38">
        <v>44901</v>
      </c>
      <c r="AC819" s="38"/>
      <c r="AD819" s="38">
        <v>0</v>
      </c>
      <c r="AE819" s="20">
        <v>7</v>
      </c>
      <c r="AF819" s="20">
        <v>9</v>
      </c>
      <c r="AG819" s="9" t="s">
        <v>5376</v>
      </c>
      <c r="AH819" s="9" t="s">
        <v>5377</v>
      </c>
      <c r="AI819" s="10" t="s">
        <v>5378</v>
      </c>
      <c r="AJ819" s="46" t="s">
        <v>5379</v>
      </c>
      <c r="AK819" s="47">
        <v>4664072206</v>
      </c>
      <c r="AL819" s="47">
        <v>0</v>
      </c>
      <c r="AM819" s="47">
        <v>4664072206</v>
      </c>
      <c r="AN819" s="47">
        <v>4668093642</v>
      </c>
      <c r="AO819" s="10" t="s">
        <v>427</v>
      </c>
      <c r="AP819" s="10" t="s">
        <v>250</v>
      </c>
      <c r="AQ819" t="e">
        <f>VLOOKUP(TCoordinacion[[#This Row],[ID SISTEMA DE INFORMACION]],[1]!ProyectosSGMO[[#All],[IDPROYECTO]:[DEPARTAMENTO]],3,FALSE)</f>
        <v>#REF!</v>
      </c>
      <c r="AR819" t="e">
        <f>VLOOKUP(TCoordinacion[[#This Row],[ID SISTEMA DE INFORMACION]],[1]!ProyectosSGMO[[#All],[IDPROYECTO]:[DEPARTAMENTO]],4,FALSE)</f>
        <v>#REF!</v>
      </c>
      <c r="AS819">
        <v>10971</v>
      </c>
    </row>
    <row r="820" spans="1:45" ht="54" hidden="1" customHeight="1" x14ac:dyDescent="0.3">
      <c r="A820" s="60">
        <v>10987</v>
      </c>
      <c r="B820" s="5" t="s">
        <v>5380</v>
      </c>
      <c r="C820" s="5" t="s">
        <v>5322</v>
      </c>
      <c r="D820" s="6" t="s">
        <v>547</v>
      </c>
      <c r="E820" s="7" t="s">
        <v>576</v>
      </c>
      <c r="F820" s="8" t="s">
        <v>5381</v>
      </c>
      <c r="G820" s="9" t="s">
        <v>51</v>
      </c>
      <c r="H820" s="20" t="s">
        <v>233</v>
      </c>
      <c r="I820" s="10" t="s">
        <v>5382</v>
      </c>
      <c r="J820" s="11">
        <v>44410</v>
      </c>
      <c r="K820" s="30" t="s">
        <v>5383</v>
      </c>
      <c r="L820" s="31">
        <v>44657</v>
      </c>
      <c r="M820" s="31">
        <v>44677</v>
      </c>
      <c r="N820" s="34" t="s">
        <v>5327</v>
      </c>
      <c r="O820" s="35" t="s">
        <v>5384</v>
      </c>
      <c r="P820" s="20" t="s">
        <v>56</v>
      </c>
      <c r="Q820" s="33">
        <v>0.76700000000000002</v>
      </c>
      <c r="R820" s="33">
        <v>0.70279999999999998</v>
      </c>
      <c r="S820" s="33">
        <v>-6.4200000000000035E-2</v>
      </c>
      <c r="T820" s="38">
        <v>44890</v>
      </c>
      <c r="U820" s="38">
        <v>45065</v>
      </c>
      <c r="V820" s="38">
        <v>45094</v>
      </c>
      <c r="W820" s="38">
        <v>45107</v>
      </c>
      <c r="X820" s="38" t="s">
        <v>57</v>
      </c>
      <c r="Y820" s="38"/>
      <c r="Z820" s="38">
        <v>44707</v>
      </c>
      <c r="AA820" s="38"/>
      <c r="AB820" s="38">
        <v>0</v>
      </c>
      <c r="AC820" s="38"/>
      <c r="AD820" s="38">
        <v>0</v>
      </c>
      <c r="AE820" s="20">
        <v>7</v>
      </c>
      <c r="AF820" s="20">
        <v>8</v>
      </c>
      <c r="AG820" s="9" t="s">
        <v>5385</v>
      </c>
      <c r="AH820" s="9" t="s">
        <v>5386</v>
      </c>
      <c r="AI820" s="10" t="s">
        <v>5387</v>
      </c>
      <c r="AJ820" s="46" t="s">
        <v>5388</v>
      </c>
      <c r="AK820" s="47">
        <v>2610385959</v>
      </c>
      <c r="AL820" s="47">
        <v>0</v>
      </c>
      <c r="AM820" s="47">
        <v>2610385959</v>
      </c>
      <c r="AN820" s="47">
        <v>3181801503</v>
      </c>
      <c r="AO820" s="10" t="s">
        <v>648</v>
      </c>
      <c r="AP820" s="10" t="s">
        <v>557</v>
      </c>
      <c r="AQ820" t="e">
        <f>VLOOKUP(TCoordinacion[[#This Row],[ID SISTEMA DE INFORMACION]],[1]!ProyectosSGMO[[#All],[IDPROYECTO]:[DEPARTAMENTO]],3,FALSE)</f>
        <v>#REF!</v>
      </c>
      <c r="AR820" t="e">
        <f>VLOOKUP(TCoordinacion[[#This Row],[ID SISTEMA DE INFORMACION]],[1]!ProyectosSGMO[[#All],[IDPROYECTO]:[DEPARTAMENTO]],4,FALSE)</f>
        <v>#REF!</v>
      </c>
      <c r="AS820">
        <v>10987</v>
      </c>
    </row>
    <row r="821" spans="1:45" ht="54" hidden="1" customHeight="1" x14ac:dyDescent="0.3">
      <c r="A821" s="60">
        <v>11176</v>
      </c>
      <c r="B821" s="5" t="s">
        <v>5389</v>
      </c>
      <c r="C821" s="5" t="s">
        <v>5322</v>
      </c>
      <c r="D821" s="6" t="s">
        <v>547</v>
      </c>
      <c r="E821" s="7" t="s">
        <v>576</v>
      </c>
      <c r="F821" s="8" t="s">
        <v>5390</v>
      </c>
      <c r="G821" s="9" t="s">
        <v>51</v>
      </c>
      <c r="H821" s="20" t="s">
        <v>233</v>
      </c>
      <c r="I821" s="10" t="s">
        <v>5391</v>
      </c>
      <c r="J821" s="11">
        <v>44392</v>
      </c>
      <c r="K821" s="30" t="s">
        <v>5392</v>
      </c>
      <c r="L821" s="31">
        <v>44585</v>
      </c>
      <c r="M821" s="31">
        <v>44627</v>
      </c>
      <c r="N821" s="34" t="s">
        <v>5327</v>
      </c>
      <c r="O821" s="35" t="s">
        <v>5393</v>
      </c>
      <c r="P821" s="20" t="s">
        <v>56</v>
      </c>
      <c r="Q821" s="33">
        <v>0.9768</v>
      </c>
      <c r="R821" s="33">
        <v>0.52400000000000002</v>
      </c>
      <c r="S821" s="33">
        <v>-0.45279999999999998</v>
      </c>
      <c r="T821" s="38" t="s">
        <v>5394</v>
      </c>
      <c r="U821" s="38">
        <v>45075</v>
      </c>
      <c r="V821" s="38">
        <v>45110</v>
      </c>
      <c r="W821" s="38">
        <v>45107</v>
      </c>
      <c r="X821" s="38" t="s">
        <v>57</v>
      </c>
      <c r="Y821" s="38"/>
      <c r="Z821" s="38">
        <v>45023</v>
      </c>
      <c r="AA821" s="38"/>
      <c r="AB821" s="38">
        <v>0</v>
      </c>
      <c r="AC821" s="38"/>
      <c r="AD821" s="38">
        <v>0</v>
      </c>
      <c r="AE821" s="20">
        <v>10</v>
      </c>
      <c r="AF821" s="20">
        <v>10</v>
      </c>
      <c r="AG821" s="9" t="s">
        <v>5395</v>
      </c>
      <c r="AH821" s="9" t="s">
        <v>5396</v>
      </c>
      <c r="AI821" s="10" t="s">
        <v>5397</v>
      </c>
      <c r="AJ821" s="46" t="s">
        <v>5398</v>
      </c>
      <c r="AK821" s="47">
        <v>3776377054</v>
      </c>
      <c r="AL821" s="47">
        <v>0</v>
      </c>
      <c r="AM821" s="47">
        <v>3776377054</v>
      </c>
      <c r="AN821" s="47">
        <v>3782049312</v>
      </c>
      <c r="AO821" s="10" t="s">
        <v>1402</v>
      </c>
      <c r="AP821" s="10" t="s">
        <v>557</v>
      </c>
      <c r="AQ821" t="e">
        <f>VLOOKUP(TCoordinacion[[#This Row],[ID SISTEMA DE INFORMACION]],[1]!ProyectosSGMO[[#All],[IDPROYECTO]:[DEPARTAMENTO]],3,FALSE)</f>
        <v>#REF!</v>
      </c>
      <c r="AR821" t="e">
        <f>VLOOKUP(TCoordinacion[[#This Row],[ID SISTEMA DE INFORMACION]],[1]!ProyectosSGMO[[#All],[IDPROYECTO]:[DEPARTAMENTO]],4,FALSE)</f>
        <v>#REF!</v>
      </c>
      <c r="AS821">
        <v>11176</v>
      </c>
    </row>
    <row r="822" spans="1:45" ht="54" customHeight="1" x14ac:dyDescent="0.3">
      <c r="A822" s="60">
        <v>11412</v>
      </c>
      <c r="B822" s="5" t="s">
        <v>5399</v>
      </c>
      <c r="C822" s="5" t="s">
        <v>5322</v>
      </c>
      <c r="D822" s="6" t="s">
        <v>547</v>
      </c>
      <c r="E822" s="7" t="s">
        <v>5323</v>
      </c>
      <c r="F822" s="8" t="s">
        <v>1684</v>
      </c>
      <c r="G822" s="9" t="s">
        <v>51</v>
      </c>
      <c r="H822" s="20" t="s">
        <v>233</v>
      </c>
      <c r="I822" s="10" t="s">
        <v>5400</v>
      </c>
      <c r="J822" s="11">
        <v>44432</v>
      </c>
      <c r="K822" s="30" t="s">
        <v>5401</v>
      </c>
      <c r="L822" s="31">
        <v>44671</v>
      </c>
      <c r="M822" s="31">
        <v>44729</v>
      </c>
      <c r="N822" s="34" t="s">
        <v>5327</v>
      </c>
      <c r="O822" s="35" t="s">
        <v>5402</v>
      </c>
      <c r="P822" s="20" t="s">
        <v>80</v>
      </c>
      <c r="Q822" s="33">
        <v>0.97570000000000001</v>
      </c>
      <c r="R822" s="33">
        <v>0.60299999999999998</v>
      </c>
      <c r="S822" s="33">
        <v>-0.37270000000000003</v>
      </c>
      <c r="T822" s="38">
        <v>0</v>
      </c>
      <c r="U822" s="38">
        <v>0</v>
      </c>
      <c r="V822" s="38">
        <v>45059</v>
      </c>
      <c r="W822" s="38">
        <v>45107</v>
      </c>
      <c r="X822" s="38" t="s">
        <v>57</v>
      </c>
      <c r="Y822" s="38"/>
      <c r="Z822" s="38">
        <v>0</v>
      </c>
      <c r="AA822" s="38"/>
      <c r="AB822" s="38">
        <v>0</v>
      </c>
      <c r="AC822" s="38"/>
      <c r="AD822" s="38">
        <v>0</v>
      </c>
      <c r="AE822" s="20">
        <v>5</v>
      </c>
      <c r="AF822" s="20">
        <v>5</v>
      </c>
      <c r="AG822" s="9" t="s">
        <v>5403</v>
      </c>
      <c r="AH822" s="9" t="s">
        <v>5404</v>
      </c>
      <c r="AI822" s="10" t="s">
        <v>5405</v>
      </c>
      <c r="AJ822" s="46" t="s">
        <v>5406</v>
      </c>
      <c r="AK822" s="47">
        <v>1175886190.26</v>
      </c>
      <c r="AL822" s="47">
        <v>0</v>
      </c>
      <c r="AM822" s="47">
        <v>1175886190.26</v>
      </c>
      <c r="AN822" s="47">
        <v>1341035256</v>
      </c>
      <c r="AO822" s="10" t="s">
        <v>586</v>
      </c>
      <c r="AP822" s="10" t="s">
        <v>461</v>
      </c>
      <c r="AQ822" t="e">
        <f>VLOOKUP(TCoordinacion[[#This Row],[ID SISTEMA DE INFORMACION]],[1]!ProyectosSGMO[[#All],[IDPROYECTO]:[DEPARTAMENTO]],3,FALSE)</f>
        <v>#REF!</v>
      </c>
      <c r="AR822" t="e">
        <f>VLOOKUP(TCoordinacion[[#This Row],[ID SISTEMA DE INFORMACION]],[1]!ProyectosSGMO[[#All],[IDPROYECTO]:[DEPARTAMENTO]],4,FALSE)</f>
        <v>#REF!</v>
      </c>
      <c r="AS822">
        <v>11412</v>
      </c>
    </row>
    <row r="823" spans="1:45" ht="54" hidden="1" customHeight="1" x14ac:dyDescent="0.3">
      <c r="A823" s="60">
        <v>11417</v>
      </c>
      <c r="B823" s="5" t="s">
        <v>5407</v>
      </c>
      <c r="C823" s="5" t="s">
        <v>5322</v>
      </c>
      <c r="D823" s="6" t="s">
        <v>547</v>
      </c>
      <c r="E823" s="7" t="s">
        <v>5351</v>
      </c>
      <c r="F823" s="8" t="s">
        <v>5408</v>
      </c>
      <c r="G823" s="9" t="s">
        <v>51</v>
      </c>
      <c r="H823" s="20" t="s">
        <v>52</v>
      </c>
      <c r="I823" s="10" t="s">
        <v>5409</v>
      </c>
      <c r="J823" s="11">
        <v>44421</v>
      </c>
      <c r="K823" s="30" t="s">
        <v>5410</v>
      </c>
      <c r="L823" s="31">
        <v>44729</v>
      </c>
      <c r="M823" s="31">
        <v>44760</v>
      </c>
      <c r="N823" s="34" t="s">
        <v>5327</v>
      </c>
      <c r="O823" s="35" t="s">
        <v>5411</v>
      </c>
      <c r="P823" s="20" t="s">
        <v>56</v>
      </c>
      <c r="Q823" s="33">
        <v>0.97209999999999996</v>
      </c>
      <c r="R823" s="33">
        <v>0.60040000000000004</v>
      </c>
      <c r="S823" s="33">
        <v>-0.37169999999999992</v>
      </c>
      <c r="T823" s="38">
        <v>45037</v>
      </c>
      <c r="U823" s="38">
        <v>45069</v>
      </c>
      <c r="V823" s="38">
        <v>45075</v>
      </c>
      <c r="W823" s="38">
        <v>45107</v>
      </c>
      <c r="X823" s="38" t="s">
        <v>57</v>
      </c>
      <c r="Y823" s="38"/>
      <c r="Z823" s="38">
        <v>44792</v>
      </c>
      <c r="AA823" s="38"/>
      <c r="AB823" s="38">
        <v>0</v>
      </c>
      <c r="AC823" s="38"/>
      <c r="AD823" s="38">
        <v>0</v>
      </c>
      <c r="AE823" s="20">
        <v>6</v>
      </c>
      <c r="AF823" s="20">
        <v>6</v>
      </c>
      <c r="AG823" s="9" t="s">
        <v>5412</v>
      </c>
      <c r="AH823" s="9" t="s">
        <v>5413</v>
      </c>
      <c r="AI823" s="10" t="s">
        <v>5414</v>
      </c>
      <c r="AJ823" s="46" t="s">
        <v>5415</v>
      </c>
      <c r="AK823" s="47">
        <v>4122921832</v>
      </c>
      <c r="AL823" s="47">
        <v>0</v>
      </c>
      <c r="AM823" s="47">
        <v>4122921832</v>
      </c>
      <c r="AN823" s="47">
        <v>4275119204</v>
      </c>
      <c r="AO823" s="10" t="s">
        <v>229</v>
      </c>
      <c r="AP823" s="10" t="s">
        <v>250</v>
      </c>
      <c r="AQ823" t="e">
        <f>VLOOKUP(TCoordinacion[[#This Row],[ID SISTEMA DE INFORMACION]],[1]!ProyectosSGMO[[#All],[IDPROYECTO]:[DEPARTAMENTO]],3,FALSE)</f>
        <v>#REF!</v>
      </c>
      <c r="AR823" t="e">
        <f>VLOOKUP(TCoordinacion[[#This Row],[ID SISTEMA DE INFORMACION]],[1]!ProyectosSGMO[[#All],[IDPROYECTO]:[DEPARTAMENTO]],4,FALSE)</f>
        <v>#REF!</v>
      </c>
      <c r="AS823">
        <v>11417</v>
      </c>
    </row>
    <row r="824" spans="1:45" ht="54" customHeight="1" x14ac:dyDescent="0.3">
      <c r="A824" s="60">
        <v>11430</v>
      </c>
      <c r="B824" s="5" t="s">
        <v>5416</v>
      </c>
      <c r="C824" s="5" t="s">
        <v>5322</v>
      </c>
      <c r="D824" s="6" t="s">
        <v>547</v>
      </c>
      <c r="E824" s="7" t="s">
        <v>5323</v>
      </c>
      <c r="F824" s="8" t="s">
        <v>1541</v>
      </c>
      <c r="G824" s="9" t="s">
        <v>51</v>
      </c>
      <c r="H824" s="20" t="s">
        <v>5417</v>
      </c>
      <c r="I824" s="10" t="s">
        <v>5418</v>
      </c>
      <c r="J824" s="11">
        <v>44461</v>
      </c>
      <c r="K824" s="30" t="s">
        <v>5419</v>
      </c>
      <c r="L824" s="31">
        <v>44715</v>
      </c>
      <c r="M824" s="31">
        <v>44771</v>
      </c>
      <c r="N824" s="34" t="s">
        <v>5327</v>
      </c>
      <c r="O824" s="35" t="s">
        <v>5420</v>
      </c>
      <c r="P824" s="20" t="s">
        <v>56</v>
      </c>
      <c r="Q824" s="33">
        <v>0.997</v>
      </c>
      <c r="R824" s="33">
        <v>0.36</v>
      </c>
      <c r="S824" s="33">
        <v>-0.63700000000000001</v>
      </c>
      <c r="T824" s="38">
        <v>44918</v>
      </c>
      <c r="U824" s="38">
        <v>45070</v>
      </c>
      <c r="V824" s="38">
        <v>45081</v>
      </c>
      <c r="W824" s="38">
        <v>45107</v>
      </c>
      <c r="X824" s="38" t="s">
        <v>57</v>
      </c>
      <c r="Y824" s="38"/>
      <c r="Z824" s="38">
        <v>44803</v>
      </c>
      <c r="AA824" s="38"/>
      <c r="AB824" s="38">
        <v>0</v>
      </c>
      <c r="AC824" s="38"/>
      <c r="AD824" s="38">
        <v>0</v>
      </c>
      <c r="AE824" s="20">
        <v>4</v>
      </c>
      <c r="AF824" s="20">
        <v>4</v>
      </c>
      <c r="AG824" s="9" t="s">
        <v>5421</v>
      </c>
      <c r="AH824" s="9" t="s">
        <v>5422</v>
      </c>
      <c r="AI824" s="10" t="s">
        <v>5423</v>
      </c>
      <c r="AJ824" s="46" t="s">
        <v>5424</v>
      </c>
      <c r="AK824" s="47">
        <v>2879000006</v>
      </c>
      <c r="AL824" s="47">
        <v>0</v>
      </c>
      <c r="AM824" s="47">
        <v>2879000006</v>
      </c>
      <c r="AN824" s="47">
        <v>3000000000</v>
      </c>
      <c r="AO824" s="10" t="s">
        <v>586</v>
      </c>
      <c r="AP824" s="10" t="s">
        <v>461</v>
      </c>
      <c r="AQ824" t="e">
        <f>VLOOKUP(TCoordinacion[[#This Row],[ID SISTEMA DE INFORMACION]],[1]!ProyectosSGMO[[#All],[IDPROYECTO]:[DEPARTAMENTO]],3,FALSE)</f>
        <v>#REF!</v>
      </c>
      <c r="AR824" t="e">
        <f>VLOOKUP(TCoordinacion[[#This Row],[ID SISTEMA DE INFORMACION]],[1]!ProyectosSGMO[[#All],[IDPROYECTO]:[DEPARTAMENTO]],4,FALSE)</f>
        <v>#REF!</v>
      </c>
      <c r="AS824">
        <v>11430</v>
      </c>
    </row>
    <row r="825" spans="1:45" ht="54" hidden="1" customHeight="1" x14ac:dyDescent="0.3">
      <c r="A825" s="60">
        <v>11527</v>
      </c>
      <c r="B825" s="5" t="s">
        <v>5425</v>
      </c>
      <c r="C825" s="5" t="s">
        <v>5322</v>
      </c>
      <c r="D825" s="6" t="s">
        <v>547</v>
      </c>
      <c r="E825" s="7" t="s">
        <v>576</v>
      </c>
      <c r="F825" s="8" t="s">
        <v>731</v>
      </c>
      <c r="G825" s="9" t="s">
        <v>51</v>
      </c>
      <c r="H825" s="9" t="s">
        <v>5181</v>
      </c>
      <c r="I825" s="10" t="s">
        <v>5426</v>
      </c>
      <c r="J825" s="11">
        <v>44512</v>
      </c>
      <c r="K825" s="30" t="s">
        <v>5427</v>
      </c>
      <c r="L825" s="31">
        <v>44742</v>
      </c>
      <c r="M825" s="31">
        <v>44775</v>
      </c>
      <c r="N825" s="34" t="s">
        <v>5327</v>
      </c>
      <c r="O825" s="35" t="s">
        <v>5428</v>
      </c>
      <c r="P825" s="20" t="s">
        <v>80</v>
      </c>
      <c r="Q825" s="33">
        <v>0.96779999999999999</v>
      </c>
      <c r="R825" s="33">
        <v>0.51049999999999995</v>
      </c>
      <c r="S825" s="33">
        <v>-0.45730000000000004</v>
      </c>
      <c r="T825" s="38">
        <v>0</v>
      </c>
      <c r="U825" s="38">
        <v>0</v>
      </c>
      <c r="V825" s="38">
        <v>45090</v>
      </c>
      <c r="W825" s="38">
        <v>45107</v>
      </c>
      <c r="X825" s="38" t="s">
        <v>57</v>
      </c>
      <c r="Y825" s="38"/>
      <c r="Z825" s="38">
        <v>44810</v>
      </c>
      <c r="AA825" s="38"/>
      <c r="AB825" s="38">
        <v>0</v>
      </c>
      <c r="AC825" s="38"/>
      <c r="AD825" s="38">
        <v>0</v>
      </c>
      <c r="AE825" s="20">
        <v>4</v>
      </c>
      <c r="AF825" s="20">
        <v>5</v>
      </c>
      <c r="AG825" s="9" t="s">
        <v>5429</v>
      </c>
      <c r="AH825" s="9" t="s">
        <v>5430</v>
      </c>
      <c r="AI825" s="10" t="s">
        <v>5431</v>
      </c>
      <c r="AJ825" s="46" t="s">
        <v>5432</v>
      </c>
      <c r="AK825" s="47">
        <v>2190188003</v>
      </c>
      <c r="AL825" s="47">
        <v>0</v>
      </c>
      <c r="AM825" s="47">
        <v>2190188003</v>
      </c>
      <c r="AN825" s="47">
        <v>2497735047</v>
      </c>
      <c r="AO825" s="10" t="s">
        <v>586</v>
      </c>
      <c r="AP825" s="10" t="s">
        <v>721</v>
      </c>
      <c r="AQ825" t="e">
        <f>VLOOKUP(TCoordinacion[[#This Row],[ID SISTEMA DE INFORMACION]],[1]!ProyectosSGMO[[#All],[IDPROYECTO]:[DEPARTAMENTO]],3,FALSE)</f>
        <v>#REF!</v>
      </c>
      <c r="AR825" t="e">
        <f>VLOOKUP(TCoordinacion[[#This Row],[ID SISTEMA DE INFORMACION]],[1]!ProyectosSGMO[[#All],[IDPROYECTO]:[DEPARTAMENTO]],4,FALSE)</f>
        <v>#REF!</v>
      </c>
      <c r="AS825">
        <v>11527</v>
      </c>
    </row>
    <row r="826" spans="1:45" ht="54" hidden="1" customHeight="1" x14ac:dyDescent="0.3">
      <c r="A826" s="60">
        <v>11547</v>
      </c>
      <c r="B826" s="5" t="s">
        <v>5433</v>
      </c>
      <c r="C826" s="5" t="s">
        <v>5322</v>
      </c>
      <c r="D826" s="6" t="s">
        <v>547</v>
      </c>
      <c r="E826" s="7" t="s">
        <v>576</v>
      </c>
      <c r="F826" s="8" t="s">
        <v>5434</v>
      </c>
      <c r="G826" s="9" t="s">
        <v>51</v>
      </c>
      <c r="H826" s="20" t="s">
        <v>233</v>
      </c>
      <c r="I826" s="10" t="s">
        <v>5435</v>
      </c>
      <c r="J826" s="11">
        <v>44512</v>
      </c>
      <c r="K826" s="30" t="s">
        <v>5436</v>
      </c>
      <c r="L826" s="31">
        <v>44712</v>
      </c>
      <c r="M826" s="31">
        <v>44750</v>
      </c>
      <c r="N826" s="34" t="s">
        <v>5327</v>
      </c>
      <c r="O826" s="35" t="s">
        <v>5437</v>
      </c>
      <c r="P826" s="20" t="s">
        <v>56</v>
      </c>
      <c r="Q826" s="33">
        <v>0.99419999999999997</v>
      </c>
      <c r="R826" s="33">
        <v>0.37769999999999998</v>
      </c>
      <c r="S826" s="33">
        <v>-0.61650000000000005</v>
      </c>
      <c r="T826" s="38">
        <v>44997</v>
      </c>
      <c r="U826" s="38">
        <v>45058</v>
      </c>
      <c r="V826" s="38">
        <v>45059</v>
      </c>
      <c r="W826" s="38">
        <v>45107</v>
      </c>
      <c r="X826" s="38" t="s">
        <v>57</v>
      </c>
      <c r="Y826" s="38"/>
      <c r="Z826" s="38">
        <v>44781</v>
      </c>
      <c r="AA826" s="38"/>
      <c r="AB826" s="38">
        <v>0</v>
      </c>
      <c r="AC826" s="38"/>
      <c r="AD826" s="38">
        <v>0</v>
      </c>
      <c r="AE826" s="20">
        <v>4</v>
      </c>
      <c r="AF826" s="20">
        <v>4</v>
      </c>
      <c r="AG826" s="9" t="s">
        <v>5438</v>
      </c>
      <c r="AH826" s="9" t="s">
        <v>5439</v>
      </c>
      <c r="AI826" s="10" t="s">
        <v>5440</v>
      </c>
      <c r="AJ826" s="46" t="s">
        <v>5441</v>
      </c>
      <c r="AK826" s="47">
        <v>3133284526</v>
      </c>
      <c r="AL826" s="47">
        <v>0</v>
      </c>
      <c r="AM826" s="47">
        <v>3133284526</v>
      </c>
      <c r="AN826" s="47">
        <v>3000000000</v>
      </c>
      <c r="AO826" s="10" t="s">
        <v>648</v>
      </c>
      <c r="AP826" s="10" t="s">
        <v>557</v>
      </c>
      <c r="AQ826" t="e">
        <f>VLOOKUP(TCoordinacion[[#This Row],[ID SISTEMA DE INFORMACION]],[1]!ProyectosSGMO[[#All],[IDPROYECTO]:[DEPARTAMENTO]],3,FALSE)</f>
        <v>#REF!</v>
      </c>
      <c r="AR826" t="e">
        <f>VLOOKUP(TCoordinacion[[#This Row],[ID SISTEMA DE INFORMACION]],[1]!ProyectosSGMO[[#All],[IDPROYECTO]:[DEPARTAMENTO]],4,FALSE)</f>
        <v>#REF!</v>
      </c>
      <c r="AS826">
        <v>11547</v>
      </c>
    </row>
    <row r="827" spans="1:45" ht="54" hidden="1" customHeight="1" x14ac:dyDescent="0.3">
      <c r="A827" s="60">
        <v>11816</v>
      </c>
      <c r="B827" s="5" t="s">
        <v>5442</v>
      </c>
      <c r="C827" s="5" t="s">
        <v>5322</v>
      </c>
      <c r="D827" s="6" t="s">
        <v>547</v>
      </c>
      <c r="E827" s="7" t="s">
        <v>5443</v>
      </c>
      <c r="F827" s="8" t="s">
        <v>5444</v>
      </c>
      <c r="G827" s="9" t="s">
        <v>51</v>
      </c>
      <c r="H827" s="20" t="s">
        <v>233</v>
      </c>
      <c r="I827" s="10" t="s">
        <v>5445</v>
      </c>
      <c r="J827" s="11">
        <v>44512</v>
      </c>
      <c r="K827" s="30" t="s">
        <v>5446</v>
      </c>
      <c r="L827" s="31">
        <v>44760</v>
      </c>
      <c r="M827" s="31">
        <v>44802</v>
      </c>
      <c r="N827" s="34" t="s">
        <v>5327</v>
      </c>
      <c r="O827" s="35" t="s">
        <v>5447</v>
      </c>
      <c r="P827" s="20" t="s">
        <v>56</v>
      </c>
      <c r="Q827" s="33">
        <v>0.63339999999999996</v>
      </c>
      <c r="R827" s="33">
        <v>0.90159999999999996</v>
      </c>
      <c r="S827" s="33">
        <v>0.26819999999999999</v>
      </c>
      <c r="T827" s="38">
        <v>44995</v>
      </c>
      <c r="U827" s="38">
        <v>45056</v>
      </c>
      <c r="V827" s="38">
        <v>45095</v>
      </c>
      <c r="W827" s="38">
        <v>45107</v>
      </c>
      <c r="X827" s="38" t="s">
        <v>57</v>
      </c>
      <c r="Y827" s="38"/>
      <c r="Z827" s="38">
        <v>44859</v>
      </c>
      <c r="AA827" s="38"/>
      <c r="AB827" s="38" t="s">
        <v>5448</v>
      </c>
      <c r="AC827" s="38"/>
      <c r="AD827" s="38">
        <v>0</v>
      </c>
      <c r="AE827" s="20">
        <v>4</v>
      </c>
      <c r="AF827" s="20">
        <v>4</v>
      </c>
      <c r="AG827" s="9" t="s">
        <v>5449</v>
      </c>
      <c r="AH827" s="9" t="s">
        <v>5450</v>
      </c>
      <c r="AI827" s="10" t="s">
        <v>5451</v>
      </c>
      <c r="AJ827" s="46" t="s">
        <v>5452</v>
      </c>
      <c r="AK827" s="47">
        <v>1449729820</v>
      </c>
      <c r="AL827" s="47">
        <v>0</v>
      </c>
      <c r="AM827" s="47">
        <v>1449729820</v>
      </c>
      <c r="AN827" s="47">
        <v>1922385860</v>
      </c>
      <c r="AO827" s="10" t="s">
        <v>586</v>
      </c>
      <c r="AP827" s="10" t="s">
        <v>557</v>
      </c>
      <c r="AQ827" t="e">
        <f>VLOOKUP(TCoordinacion[[#This Row],[ID SISTEMA DE INFORMACION]],[1]!ProyectosSGMO[[#All],[IDPROYECTO]:[DEPARTAMENTO]],3,FALSE)</f>
        <v>#REF!</v>
      </c>
      <c r="AR827" t="e">
        <f>VLOOKUP(TCoordinacion[[#This Row],[ID SISTEMA DE INFORMACION]],[1]!ProyectosSGMO[[#All],[IDPROYECTO]:[DEPARTAMENTO]],4,FALSE)</f>
        <v>#REF!</v>
      </c>
      <c r="AS827">
        <v>11816</v>
      </c>
    </row>
    <row r="828" spans="1:45" ht="54" hidden="1" customHeight="1" x14ac:dyDescent="0.3">
      <c r="A828" s="60">
        <v>11566</v>
      </c>
      <c r="B828" s="5" t="s">
        <v>5453</v>
      </c>
      <c r="C828" s="5" t="s">
        <v>5322</v>
      </c>
      <c r="D828" s="6" t="s">
        <v>547</v>
      </c>
      <c r="E828" s="7" t="s">
        <v>393</v>
      </c>
      <c r="F828" s="8" t="s">
        <v>513</v>
      </c>
      <c r="G828" s="9" t="s">
        <v>51</v>
      </c>
      <c r="H828" s="20" t="s">
        <v>52</v>
      </c>
      <c r="I828" s="10" t="s">
        <v>5454</v>
      </c>
      <c r="J828" s="11">
        <v>44410</v>
      </c>
      <c r="K828" s="30" t="s">
        <v>5455</v>
      </c>
      <c r="L828" s="31">
        <v>44585</v>
      </c>
      <c r="M828" s="31">
        <v>44656</v>
      </c>
      <c r="N828" s="34" t="s">
        <v>5327</v>
      </c>
      <c r="O828" s="35" t="s">
        <v>5456</v>
      </c>
      <c r="P828" s="20" t="s">
        <v>56</v>
      </c>
      <c r="Q828" s="33">
        <v>0.96360000000000001</v>
      </c>
      <c r="R828" s="33">
        <v>0.83709999999999996</v>
      </c>
      <c r="S828" s="33">
        <v>-0.12650000000000006</v>
      </c>
      <c r="T828" s="38">
        <v>44956</v>
      </c>
      <c r="U828" s="38">
        <v>45079</v>
      </c>
      <c r="V828" s="38">
        <v>45082</v>
      </c>
      <c r="W828" s="38">
        <v>45138</v>
      </c>
      <c r="X828" s="38" t="s">
        <v>57</v>
      </c>
      <c r="Y828" s="38"/>
      <c r="Z828" s="38">
        <v>44700</v>
      </c>
      <c r="AA828" s="38"/>
      <c r="AB828" s="38">
        <v>44901</v>
      </c>
      <c r="AC828" s="38"/>
      <c r="AD828" s="38">
        <v>0</v>
      </c>
      <c r="AE828" s="20">
        <v>6</v>
      </c>
      <c r="AF828" s="20">
        <v>8</v>
      </c>
      <c r="AG828" s="9" t="s">
        <v>5457</v>
      </c>
      <c r="AH828" s="9" t="s">
        <v>5458</v>
      </c>
      <c r="AI828" s="10" t="s">
        <v>5459</v>
      </c>
      <c r="AJ828" s="46" t="s">
        <v>5460</v>
      </c>
      <c r="AK828" s="47">
        <v>4365796381</v>
      </c>
      <c r="AL828" s="47">
        <v>0</v>
      </c>
      <c r="AM828" s="47">
        <v>4365796381</v>
      </c>
      <c r="AN828" s="47">
        <v>4498880110</v>
      </c>
      <c r="AO828" s="10" t="s">
        <v>520</v>
      </c>
      <c r="AP828" s="10" t="s">
        <v>437</v>
      </c>
      <c r="AQ828" t="e">
        <f>VLOOKUP(TCoordinacion[[#This Row],[ID SISTEMA DE INFORMACION]],[1]!ProyectosSGMO[[#All],[IDPROYECTO]:[DEPARTAMENTO]],3,FALSE)</f>
        <v>#REF!</v>
      </c>
      <c r="AR828" t="e">
        <f>VLOOKUP(TCoordinacion[[#This Row],[ID SISTEMA DE INFORMACION]],[1]!ProyectosSGMO[[#All],[IDPROYECTO]:[DEPARTAMENTO]],4,FALSE)</f>
        <v>#REF!</v>
      </c>
      <c r="AS828">
        <v>11566</v>
      </c>
    </row>
    <row r="829" spans="1:45" ht="54" hidden="1" customHeight="1" x14ac:dyDescent="0.3">
      <c r="A829" s="62">
        <v>11878</v>
      </c>
      <c r="B829" s="5" t="s">
        <v>5461</v>
      </c>
      <c r="C829" s="5" t="s">
        <v>5322</v>
      </c>
      <c r="D829" s="6" t="s">
        <v>547</v>
      </c>
      <c r="E829" s="7" t="s">
        <v>1532</v>
      </c>
      <c r="F829" s="8" t="s">
        <v>5462</v>
      </c>
      <c r="G829" s="9" t="s">
        <v>51</v>
      </c>
      <c r="H829" s="20" t="s">
        <v>328</v>
      </c>
      <c r="I829" s="10" t="s">
        <v>5463</v>
      </c>
      <c r="J829" s="11" t="s">
        <v>5047</v>
      </c>
      <c r="K829" s="30" t="s">
        <v>5464</v>
      </c>
      <c r="L829" s="31">
        <v>44956</v>
      </c>
      <c r="M829" s="31">
        <v>45007</v>
      </c>
      <c r="N829" s="34">
        <v>0</v>
      </c>
      <c r="O829" s="35" t="s">
        <v>220</v>
      </c>
      <c r="P829" s="20" t="s">
        <v>80</v>
      </c>
      <c r="Q829" s="33">
        <v>8.77E-2</v>
      </c>
      <c r="R829" s="33">
        <v>2.8E-3</v>
      </c>
      <c r="S829" s="33">
        <v>-8.4900000000000003E-2</v>
      </c>
      <c r="T829" s="38">
        <v>0</v>
      </c>
      <c r="U829" s="38">
        <v>0</v>
      </c>
      <c r="V829" s="38">
        <v>45099</v>
      </c>
      <c r="W829" s="38">
        <v>45291</v>
      </c>
      <c r="X829" s="38" t="s">
        <v>57</v>
      </c>
      <c r="Y829" s="38"/>
      <c r="Z829" s="38">
        <v>0</v>
      </c>
      <c r="AA829" s="38"/>
      <c r="AB829" s="38">
        <v>0</v>
      </c>
      <c r="AC829" s="38"/>
      <c r="AD829" s="38">
        <v>0</v>
      </c>
      <c r="AE829" s="20">
        <v>3</v>
      </c>
      <c r="AF829" s="20">
        <v>3</v>
      </c>
      <c r="AG829" s="9" t="s">
        <v>5465</v>
      </c>
      <c r="AH829" s="9">
        <v>0</v>
      </c>
      <c r="AI829" s="10" t="s">
        <v>5466</v>
      </c>
      <c r="AJ829" s="46" t="s">
        <v>5467</v>
      </c>
      <c r="AK829" s="47">
        <v>1351597357.79</v>
      </c>
      <c r="AL829" s="47">
        <v>0</v>
      </c>
      <c r="AM829" s="47">
        <v>1351597357.79</v>
      </c>
      <c r="AN829" s="47">
        <v>1358332430</v>
      </c>
      <c r="AO829" s="10" t="s">
        <v>648</v>
      </c>
      <c r="AP829" s="10" t="s">
        <v>300</v>
      </c>
      <c r="AQ829" t="e">
        <f>VLOOKUP(TCoordinacion[[#This Row],[ID SISTEMA DE INFORMACION]],[1]!ProyectosSGMO[[#All],[IDPROYECTO]:[DEPARTAMENTO]],3,FALSE)</f>
        <v>#REF!</v>
      </c>
      <c r="AR829" t="e">
        <f>VLOOKUP(TCoordinacion[[#This Row],[ID SISTEMA DE INFORMACION]],[1]!ProyectosSGMO[[#All],[IDPROYECTO]:[DEPARTAMENTO]],4,FALSE)</f>
        <v>#REF!</v>
      </c>
      <c r="AS829">
        <v>11878</v>
      </c>
    </row>
    <row r="830" spans="1:45" ht="54" hidden="1" customHeight="1" x14ac:dyDescent="0.3">
      <c r="A830" s="60">
        <v>11692</v>
      </c>
      <c r="B830" s="5" t="s">
        <v>5468</v>
      </c>
      <c r="C830" s="5" t="s">
        <v>5322</v>
      </c>
      <c r="D830" s="6" t="s">
        <v>547</v>
      </c>
      <c r="E830" s="7" t="s">
        <v>5351</v>
      </c>
      <c r="F830" s="8" t="s">
        <v>5469</v>
      </c>
      <c r="G830" s="9" t="s">
        <v>51</v>
      </c>
      <c r="H830" s="20" t="s">
        <v>233</v>
      </c>
      <c r="I830" s="10" t="s">
        <v>5470</v>
      </c>
      <c r="J830" s="11">
        <v>44455</v>
      </c>
      <c r="K830" s="30" t="s">
        <v>5471</v>
      </c>
      <c r="L830" s="31">
        <v>44694</v>
      </c>
      <c r="M830" s="31">
        <v>44722</v>
      </c>
      <c r="N830" s="34" t="s">
        <v>5327</v>
      </c>
      <c r="O830" s="35" t="s">
        <v>5472</v>
      </c>
      <c r="P830" s="20" t="s">
        <v>80</v>
      </c>
      <c r="Q830" s="33">
        <v>0.69740000000000002</v>
      </c>
      <c r="R830" s="33">
        <v>0.76200000000000001</v>
      </c>
      <c r="S830" s="33">
        <v>6.4599999999999991E-2</v>
      </c>
      <c r="T830" s="38">
        <v>0</v>
      </c>
      <c r="U830" s="38">
        <v>0</v>
      </c>
      <c r="V830" s="38">
        <v>45125</v>
      </c>
      <c r="W830" s="38">
        <v>45138</v>
      </c>
      <c r="X830" s="38" t="s">
        <v>57</v>
      </c>
      <c r="Y830" s="38"/>
      <c r="Z830" s="38">
        <v>44855</v>
      </c>
      <c r="AA830" s="38"/>
      <c r="AB830" s="38">
        <v>0</v>
      </c>
      <c r="AC830" s="38"/>
      <c r="AD830" s="38">
        <v>0</v>
      </c>
      <c r="AE830" s="20">
        <v>12</v>
      </c>
      <c r="AF830" s="20">
        <v>12</v>
      </c>
      <c r="AG830" s="9" t="s">
        <v>5473</v>
      </c>
      <c r="AH830" s="9" t="s">
        <v>5474</v>
      </c>
      <c r="AI830" s="10" t="s">
        <v>5475</v>
      </c>
      <c r="AJ830" s="46" t="s">
        <v>5476</v>
      </c>
      <c r="AK830" s="47">
        <v>16800403065</v>
      </c>
      <c r="AL830" s="47">
        <v>0</v>
      </c>
      <c r="AM830" s="47">
        <v>16800403065</v>
      </c>
      <c r="AN830" s="47">
        <v>17191975394</v>
      </c>
      <c r="AO830" s="10" t="s">
        <v>113</v>
      </c>
      <c r="AP830" s="10" t="s">
        <v>114</v>
      </c>
      <c r="AQ830" t="e">
        <f>VLOOKUP(TCoordinacion[[#This Row],[ID SISTEMA DE INFORMACION]],[1]!ProyectosSGMO[[#All],[IDPROYECTO]:[DEPARTAMENTO]],3,FALSE)</f>
        <v>#REF!</v>
      </c>
      <c r="AR830" t="e">
        <f>VLOOKUP(TCoordinacion[[#This Row],[ID SISTEMA DE INFORMACION]],[1]!ProyectosSGMO[[#All],[IDPROYECTO]:[DEPARTAMENTO]],4,FALSE)</f>
        <v>#REF!</v>
      </c>
      <c r="AS830">
        <v>11692</v>
      </c>
    </row>
    <row r="831" spans="1:45" ht="54" hidden="1" customHeight="1" x14ac:dyDescent="0.3">
      <c r="A831" s="60">
        <v>11862</v>
      </c>
      <c r="B831" s="5" t="s">
        <v>5477</v>
      </c>
      <c r="C831" s="5" t="s">
        <v>5322</v>
      </c>
      <c r="D831" s="6" t="s">
        <v>547</v>
      </c>
      <c r="E831" s="7" t="s">
        <v>847</v>
      </c>
      <c r="F831" s="8" t="s">
        <v>5478</v>
      </c>
      <c r="G831" s="9" t="s">
        <v>51</v>
      </c>
      <c r="H831" s="20" t="s">
        <v>310</v>
      </c>
      <c r="I831" s="10" t="s">
        <v>5479</v>
      </c>
      <c r="J831" s="11">
        <v>44427</v>
      </c>
      <c r="K831" s="30" t="s">
        <v>5480</v>
      </c>
      <c r="L831" s="31">
        <v>44697</v>
      </c>
      <c r="M831" s="31">
        <v>44754</v>
      </c>
      <c r="N831" s="34" t="s">
        <v>5327</v>
      </c>
      <c r="O831" s="35" t="s">
        <v>5481</v>
      </c>
      <c r="P831" s="20" t="s">
        <v>80</v>
      </c>
      <c r="Q831" s="33">
        <v>0.67010000000000003</v>
      </c>
      <c r="R831" s="33">
        <v>0.50149999999999995</v>
      </c>
      <c r="S831" s="33">
        <v>-0.16860000000000008</v>
      </c>
      <c r="T831" s="38">
        <v>0</v>
      </c>
      <c r="U831" s="38">
        <v>0</v>
      </c>
      <c r="V831" s="38">
        <v>45087</v>
      </c>
      <c r="W831" s="38">
        <v>45107</v>
      </c>
      <c r="X831" s="38" t="s">
        <v>57</v>
      </c>
      <c r="Y831" s="38"/>
      <c r="Z831" s="38">
        <v>44791</v>
      </c>
      <c r="AA831" s="38"/>
      <c r="AB831" s="38">
        <v>0</v>
      </c>
      <c r="AC831" s="38"/>
      <c r="AD831" s="38">
        <v>0</v>
      </c>
      <c r="AE831" s="20">
        <v>4</v>
      </c>
      <c r="AF831" s="20">
        <v>6</v>
      </c>
      <c r="AG831" s="9" t="s">
        <v>5482</v>
      </c>
      <c r="AH831" s="9" t="s">
        <v>5483</v>
      </c>
      <c r="AI831" s="10" t="s">
        <v>5484</v>
      </c>
      <c r="AJ831" s="46" t="s">
        <v>5485</v>
      </c>
      <c r="AK831" s="47">
        <v>1217230883</v>
      </c>
      <c r="AL831" s="47">
        <v>391035165</v>
      </c>
      <c r="AM831" s="47">
        <v>1608266048</v>
      </c>
      <c r="AN831" s="47">
        <v>1217230883</v>
      </c>
      <c r="AO831" s="10" t="s">
        <v>595</v>
      </c>
      <c r="AP831" s="10" t="s">
        <v>250</v>
      </c>
      <c r="AQ831" t="e">
        <f>VLOOKUP(TCoordinacion[[#This Row],[ID SISTEMA DE INFORMACION]],[1]!ProyectosSGMO[[#All],[IDPROYECTO]:[DEPARTAMENTO]],3,FALSE)</f>
        <v>#REF!</v>
      </c>
      <c r="AR831" t="e">
        <f>VLOOKUP(TCoordinacion[[#This Row],[ID SISTEMA DE INFORMACION]],[1]!ProyectosSGMO[[#All],[IDPROYECTO]:[DEPARTAMENTO]],4,FALSE)</f>
        <v>#REF!</v>
      </c>
      <c r="AS831">
        <v>11862</v>
      </c>
    </row>
    <row r="832" spans="1:45" ht="54" hidden="1" customHeight="1" x14ac:dyDescent="0.3">
      <c r="A832" s="60">
        <v>12146</v>
      </c>
      <c r="B832" s="5" t="s">
        <v>5486</v>
      </c>
      <c r="C832" s="5" t="s">
        <v>5322</v>
      </c>
      <c r="D832" s="6" t="s">
        <v>547</v>
      </c>
      <c r="E832" s="7" t="s">
        <v>576</v>
      </c>
      <c r="F832" s="8" t="s">
        <v>731</v>
      </c>
      <c r="G832" s="9" t="s">
        <v>51</v>
      </c>
      <c r="H832" s="20" t="s">
        <v>233</v>
      </c>
      <c r="I832" s="10" t="s">
        <v>5487</v>
      </c>
      <c r="J832" s="11">
        <v>44512</v>
      </c>
      <c r="K832" s="30" t="s">
        <v>5488</v>
      </c>
      <c r="L832" s="31">
        <v>44778</v>
      </c>
      <c r="M832" s="31">
        <v>44809</v>
      </c>
      <c r="N832" s="34">
        <v>0</v>
      </c>
      <c r="O832" s="35" t="s">
        <v>5489</v>
      </c>
      <c r="P832" s="20" t="s">
        <v>80</v>
      </c>
      <c r="Q832" s="33">
        <v>0.97860000000000003</v>
      </c>
      <c r="R832" s="33">
        <v>0.16200000000000001</v>
      </c>
      <c r="S832" s="33">
        <v>-0.81659999999999999</v>
      </c>
      <c r="T832" s="38">
        <v>0</v>
      </c>
      <c r="U832" s="38">
        <v>0</v>
      </c>
      <c r="V832" s="38">
        <v>45087</v>
      </c>
      <c r="W832" s="38">
        <v>45107</v>
      </c>
      <c r="X832" s="38" t="s">
        <v>57</v>
      </c>
      <c r="Y832" s="38"/>
      <c r="Z832" s="38">
        <v>44852</v>
      </c>
      <c r="AA832" s="38"/>
      <c r="AB832" s="38">
        <v>0</v>
      </c>
      <c r="AC832" s="38"/>
      <c r="AD832" s="38">
        <v>0</v>
      </c>
      <c r="AE832" s="20">
        <v>3</v>
      </c>
      <c r="AF832" s="20">
        <v>4</v>
      </c>
      <c r="AG832" s="9" t="s">
        <v>5490</v>
      </c>
      <c r="AH832" s="9" t="s">
        <v>5491</v>
      </c>
      <c r="AI832" s="10" t="s">
        <v>5492</v>
      </c>
      <c r="AJ832" s="46" t="s">
        <v>5432</v>
      </c>
      <c r="AK832" s="47">
        <v>2078049866</v>
      </c>
      <c r="AL832" s="47">
        <v>0</v>
      </c>
      <c r="AM832" s="47">
        <v>2078049866</v>
      </c>
      <c r="AN832" s="47">
        <v>2200000000</v>
      </c>
      <c r="AO832" s="10" t="s">
        <v>586</v>
      </c>
      <c r="AP832" s="10" t="s">
        <v>721</v>
      </c>
      <c r="AQ832" t="e">
        <f>VLOOKUP(TCoordinacion[[#This Row],[ID SISTEMA DE INFORMACION]],[1]!ProyectosSGMO[[#All],[IDPROYECTO]:[DEPARTAMENTO]],3,FALSE)</f>
        <v>#REF!</v>
      </c>
      <c r="AR832" t="e">
        <f>VLOOKUP(TCoordinacion[[#This Row],[ID SISTEMA DE INFORMACION]],[1]!ProyectosSGMO[[#All],[IDPROYECTO]:[DEPARTAMENTO]],4,FALSE)</f>
        <v>#REF!</v>
      </c>
      <c r="AS832">
        <v>12146</v>
      </c>
    </row>
    <row r="833" spans="1:45" ht="54" hidden="1" customHeight="1" x14ac:dyDescent="0.3">
      <c r="A833" s="60">
        <v>11940</v>
      </c>
      <c r="B833" s="5" t="s">
        <v>5493</v>
      </c>
      <c r="C833" s="5" t="s">
        <v>5322</v>
      </c>
      <c r="D833" s="6" t="s">
        <v>547</v>
      </c>
      <c r="E833" s="7" t="s">
        <v>576</v>
      </c>
      <c r="F833" s="8" t="s">
        <v>5494</v>
      </c>
      <c r="G833" s="9" t="s">
        <v>51</v>
      </c>
      <c r="H833" s="20" t="s">
        <v>233</v>
      </c>
      <c r="I833" s="10" t="s">
        <v>5495</v>
      </c>
      <c r="J833" s="11">
        <v>44427</v>
      </c>
      <c r="K833" s="30" t="s">
        <v>5496</v>
      </c>
      <c r="L833" s="31">
        <v>44707</v>
      </c>
      <c r="M833" s="31">
        <v>44771</v>
      </c>
      <c r="N833" s="34">
        <v>0</v>
      </c>
      <c r="O833" s="35" t="s">
        <v>5497</v>
      </c>
      <c r="P833" s="20" t="s">
        <v>801</v>
      </c>
      <c r="Q833" s="33">
        <v>0.56420000000000003</v>
      </c>
      <c r="R833" s="33">
        <v>2.5100000000000001E-2</v>
      </c>
      <c r="S833" s="33">
        <v>-0.53910000000000002</v>
      </c>
      <c r="T833" s="38">
        <v>44845</v>
      </c>
      <c r="U833" s="38">
        <v>45011</v>
      </c>
      <c r="V833" s="38">
        <v>45060</v>
      </c>
      <c r="W833" s="38">
        <v>44926</v>
      </c>
      <c r="X833" s="38" t="s">
        <v>68</v>
      </c>
      <c r="Y833" s="38"/>
      <c r="Z833" s="38">
        <v>44809</v>
      </c>
      <c r="AA833" s="38"/>
      <c r="AB833" s="38">
        <v>0</v>
      </c>
      <c r="AC833" s="38"/>
      <c r="AD833" s="38">
        <v>0</v>
      </c>
      <c r="AE833" s="20">
        <v>4</v>
      </c>
      <c r="AF833" s="20">
        <v>4</v>
      </c>
      <c r="AG833" s="9" t="s">
        <v>5498</v>
      </c>
      <c r="AH833" s="9" t="s">
        <v>5499</v>
      </c>
      <c r="AI833" s="10" t="s">
        <v>5500</v>
      </c>
      <c r="AJ833" s="46" t="s">
        <v>5501</v>
      </c>
      <c r="AK833" s="47">
        <v>1239043750</v>
      </c>
      <c r="AL833" s="47">
        <v>0</v>
      </c>
      <c r="AM833" s="47">
        <v>1239043750</v>
      </c>
      <c r="AN833" s="47">
        <v>1918982707</v>
      </c>
      <c r="AO833" s="10" t="s">
        <v>595</v>
      </c>
      <c r="AP833" s="10" t="s">
        <v>140</v>
      </c>
      <c r="AQ833" t="e">
        <f>VLOOKUP(TCoordinacion[[#This Row],[ID SISTEMA DE INFORMACION]],[1]!ProyectosSGMO[[#All],[IDPROYECTO]:[DEPARTAMENTO]],3,FALSE)</f>
        <v>#REF!</v>
      </c>
      <c r="AR833" t="e">
        <f>VLOOKUP(TCoordinacion[[#This Row],[ID SISTEMA DE INFORMACION]],[1]!ProyectosSGMO[[#All],[IDPROYECTO]:[DEPARTAMENTO]],4,FALSE)</f>
        <v>#REF!</v>
      </c>
      <c r="AS833">
        <v>11940</v>
      </c>
    </row>
    <row r="834" spans="1:45" ht="54" customHeight="1" x14ac:dyDescent="0.3">
      <c r="A834" s="60">
        <v>11969</v>
      </c>
      <c r="B834" s="5" t="s">
        <v>5502</v>
      </c>
      <c r="C834" s="5" t="s">
        <v>5322</v>
      </c>
      <c r="D834" s="6" t="s">
        <v>547</v>
      </c>
      <c r="E834" s="7" t="s">
        <v>5323</v>
      </c>
      <c r="F834" s="8" t="s">
        <v>5503</v>
      </c>
      <c r="G834" s="9" t="s">
        <v>51</v>
      </c>
      <c r="H834" s="20" t="s">
        <v>233</v>
      </c>
      <c r="I834" s="10" t="s">
        <v>5504</v>
      </c>
      <c r="J834" s="11">
        <v>44427</v>
      </c>
      <c r="K834" s="30" t="s">
        <v>5505</v>
      </c>
      <c r="L834" s="31">
        <v>44678</v>
      </c>
      <c r="M834" s="31">
        <v>44753</v>
      </c>
      <c r="N834" s="34" t="s">
        <v>5327</v>
      </c>
      <c r="O834" s="35" t="s">
        <v>5506</v>
      </c>
      <c r="P834" s="20" t="s">
        <v>80</v>
      </c>
      <c r="Q834" s="33">
        <v>0.69669999999999999</v>
      </c>
      <c r="R834" s="33">
        <v>0.38329999999999997</v>
      </c>
      <c r="S834" s="33">
        <v>-0.31340000000000001</v>
      </c>
      <c r="T834" s="38">
        <v>0</v>
      </c>
      <c r="U834" s="38">
        <v>0</v>
      </c>
      <c r="V834" s="38">
        <v>45086</v>
      </c>
      <c r="W834" s="38">
        <v>45107</v>
      </c>
      <c r="X834" s="38" t="s">
        <v>57</v>
      </c>
      <c r="Y834" s="38"/>
      <c r="Z834" s="38">
        <v>44865</v>
      </c>
      <c r="AA834" s="38"/>
      <c r="AB834" s="38">
        <v>0</v>
      </c>
      <c r="AC834" s="38"/>
      <c r="AD834" s="38">
        <v>0</v>
      </c>
      <c r="AE834" s="20">
        <v>6</v>
      </c>
      <c r="AF834" s="20">
        <v>6</v>
      </c>
      <c r="AG834" s="9" t="s">
        <v>5507</v>
      </c>
      <c r="AH834" s="9" t="s">
        <v>5508</v>
      </c>
      <c r="AI834" s="10" t="s">
        <v>5509</v>
      </c>
      <c r="AJ834" s="46" t="s">
        <v>5510</v>
      </c>
      <c r="AK834" s="47">
        <v>3612421543</v>
      </c>
      <c r="AL834" s="47">
        <v>0</v>
      </c>
      <c r="AM834" s="47">
        <v>3612421543</v>
      </c>
      <c r="AN834" s="47">
        <v>3630926291</v>
      </c>
      <c r="AO834" s="10" t="s">
        <v>586</v>
      </c>
      <c r="AP834" s="10" t="s">
        <v>461</v>
      </c>
      <c r="AQ834" t="e">
        <f>VLOOKUP(TCoordinacion[[#This Row],[ID SISTEMA DE INFORMACION]],[1]!ProyectosSGMO[[#All],[IDPROYECTO]:[DEPARTAMENTO]],3,FALSE)</f>
        <v>#REF!</v>
      </c>
      <c r="AR834" t="e">
        <f>VLOOKUP(TCoordinacion[[#This Row],[ID SISTEMA DE INFORMACION]],[1]!ProyectosSGMO[[#All],[IDPROYECTO]:[DEPARTAMENTO]],4,FALSE)</f>
        <v>#REF!</v>
      </c>
      <c r="AS834">
        <v>11969</v>
      </c>
    </row>
    <row r="835" spans="1:45" ht="54" hidden="1" customHeight="1" x14ac:dyDescent="0.3">
      <c r="A835" s="62">
        <v>12358</v>
      </c>
      <c r="B835" s="5" t="s">
        <v>5511</v>
      </c>
      <c r="C835" s="5" t="s">
        <v>5322</v>
      </c>
      <c r="D835" s="6" t="s">
        <v>547</v>
      </c>
      <c r="E835" s="7" t="s">
        <v>1532</v>
      </c>
      <c r="F835" s="8" t="s">
        <v>1676</v>
      </c>
      <c r="G835" s="9" t="s">
        <v>51</v>
      </c>
      <c r="H835" s="5" t="s">
        <v>52</v>
      </c>
      <c r="I835" s="10" t="s">
        <v>5512</v>
      </c>
      <c r="J835" s="11">
        <v>44756</v>
      </c>
      <c r="K835" s="30" t="s">
        <v>5513</v>
      </c>
      <c r="L835" s="31">
        <v>0</v>
      </c>
      <c r="M835" s="31" t="s">
        <v>122</v>
      </c>
      <c r="N835" s="34">
        <v>0</v>
      </c>
      <c r="O835" s="35" t="s">
        <v>220</v>
      </c>
      <c r="P835" s="20" t="s">
        <v>986</v>
      </c>
      <c r="Q835" s="33">
        <v>0</v>
      </c>
      <c r="R835" s="33">
        <v>0</v>
      </c>
      <c r="S835" s="33">
        <v>0</v>
      </c>
      <c r="T835" s="38">
        <v>0</v>
      </c>
      <c r="U835" s="38">
        <v>0</v>
      </c>
      <c r="V835" s="38">
        <v>0</v>
      </c>
      <c r="W835" s="38">
        <v>45291</v>
      </c>
      <c r="X835" s="38" t="s">
        <v>57</v>
      </c>
      <c r="Y835" s="38"/>
      <c r="Z835" s="38">
        <v>0</v>
      </c>
      <c r="AA835" s="38"/>
      <c r="AB835" s="38">
        <v>0</v>
      </c>
      <c r="AC835" s="38"/>
      <c r="AD835" s="38">
        <v>0</v>
      </c>
      <c r="AE835" s="20">
        <v>3</v>
      </c>
      <c r="AF835" s="20">
        <v>6</v>
      </c>
      <c r="AG835" s="9" t="s">
        <v>5514</v>
      </c>
      <c r="AH835" s="9">
        <v>0</v>
      </c>
      <c r="AI835" s="10" t="s">
        <v>5515</v>
      </c>
      <c r="AJ835" s="46" t="s">
        <v>5516</v>
      </c>
      <c r="AK835" s="47">
        <v>1869095767.0699999</v>
      </c>
      <c r="AL835" s="47">
        <v>0</v>
      </c>
      <c r="AM835" s="47">
        <v>1869095767.0699999</v>
      </c>
      <c r="AN835" s="47">
        <v>1884862532</v>
      </c>
      <c r="AO835" s="10" t="s">
        <v>648</v>
      </c>
      <c r="AP835" s="10" t="s">
        <v>300</v>
      </c>
      <c r="AQ835" t="e">
        <f>VLOOKUP(TCoordinacion[[#This Row],[ID SISTEMA DE INFORMACION]],[1]!ProyectosSGMO[[#All],[IDPROYECTO]:[DEPARTAMENTO]],3,FALSE)</f>
        <v>#REF!</v>
      </c>
      <c r="AR835" t="e">
        <f>VLOOKUP(TCoordinacion[[#This Row],[ID SISTEMA DE INFORMACION]],[1]!ProyectosSGMO[[#All],[IDPROYECTO]:[DEPARTAMENTO]],4,FALSE)</f>
        <v>#REF!</v>
      </c>
      <c r="AS835">
        <v>12358</v>
      </c>
    </row>
    <row r="836" spans="1:45" ht="54" customHeight="1" x14ac:dyDescent="0.3">
      <c r="A836" s="60">
        <v>12336</v>
      </c>
      <c r="B836" s="5" t="s">
        <v>5517</v>
      </c>
      <c r="C836" s="5" t="s">
        <v>5322</v>
      </c>
      <c r="D836" s="6" t="s">
        <v>547</v>
      </c>
      <c r="E836" s="7" t="s">
        <v>5323</v>
      </c>
      <c r="F836" s="8" t="s">
        <v>1557</v>
      </c>
      <c r="G836" s="9" t="s">
        <v>51</v>
      </c>
      <c r="H836" s="20" t="s">
        <v>233</v>
      </c>
      <c r="I836" s="10" t="s">
        <v>5518</v>
      </c>
      <c r="J836" s="11">
        <v>44427</v>
      </c>
      <c r="K836" s="30" t="s">
        <v>5519</v>
      </c>
      <c r="L836" s="31">
        <v>44617</v>
      </c>
      <c r="M836" s="31">
        <v>44643</v>
      </c>
      <c r="N836" s="34" t="s">
        <v>5327</v>
      </c>
      <c r="O836" s="35" t="s">
        <v>5520</v>
      </c>
      <c r="P836" s="20" t="s">
        <v>322</v>
      </c>
      <c r="Q836" s="33">
        <v>1</v>
      </c>
      <c r="R836" s="33">
        <v>0.94179999999999997</v>
      </c>
      <c r="S836" s="33">
        <v>-5.8200000000000029E-2</v>
      </c>
      <c r="T836" s="38">
        <v>0</v>
      </c>
      <c r="U836" s="38">
        <v>0</v>
      </c>
      <c r="V836" s="38">
        <v>44884</v>
      </c>
      <c r="W836" s="38">
        <v>45107</v>
      </c>
      <c r="X836" s="38" t="s">
        <v>57</v>
      </c>
      <c r="Y836" s="38"/>
      <c r="Z836" s="38">
        <v>44671</v>
      </c>
      <c r="AA836" s="38"/>
      <c r="AB836" s="38">
        <v>44848</v>
      </c>
      <c r="AC836" s="38"/>
      <c r="AD836" s="38">
        <v>0</v>
      </c>
      <c r="AE836" s="20">
        <v>4</v>
      </c>
      <c r="AF836" s="20">
        <v>6</v>
      </c>
      <c r="AG836" s="9" t="s">
        <v>5521</v>
      </c>
      <c r="AH836" s="9" t="s">
        <v>5522</v>
      </c>
      <c r="AI836" s="10" t="s">
        <v>5523</v>
      </c>
      <c r="AJ836" s="46" t="s">
        <v>5524</v>
      </c>
      <c r="AK836" s="47">
        <v>2549836723</v>
      </c>
      <c r="AL836" s="47">
        <v>34841817</v>
      </c>
      <c r="AM836" s="47">
        <v>2584678540</v>
      </c>
      <c r="AN836" s="47">
        <v>2674870731</v>
      </c>
      <c r="AO836" s="10" t="s">
        <v>1530</v>
      </c>
      <c r="AP836" s="10" t="s">
        <v>461</v>
      </c>
      <c r="AQ836" t="e">
        <f>VLOOKUP(TCoordinacion[[#This Row],[ID SISTEMA DE INFORMACION]],[1]!ProyectosSGMO[[#All],[IDPROYECTO]:[DEPARTAMENTO]],3,FALSE)</f>
        <v>#REF!</v>
      </c>
      <c r="AR836" t="e">
        <f>VLOOKUP(TCoordinacion[[#This Row],[ID SISTEMA DE INFORMACION]],[1]!ProyectosSGMO[[#All],[IDPROYECTO]:[DEPARTAMENTO]],4,FALSE)</f>
        <v>#REF!</v>
      </c>
      <c r="AS836">
        <v>12336</v>
      </c>
    </row>
    <row r="837" spans="1:45" ht="54" hidden="1" customHeight="1" x14ac:dyDescent="0.3">
      <c r="A837" s="60">
        <v>12341</v>
      </c>
      <c r="B837" s="5" t="s">
        <v>5525</v>
      </c>
      <c r="C837" s="5" t="s">
        <v>5322</v>
      </c>
      <c r="D837" s="6" t="s">
        <v>547</v>
      </c>
      <c r="E837" s="7" t="s">
        <v>576</v>
      </c>
      <c r="F837" s="8" t="s">
        <v>5526</v>
      </c>
      <c r="G837" s="9" t="s">
        <v>51</v>
      </c>
      <c r="H837" s="20" t="s">
        <v>233</v>
      </c>
      <c r="I837" s="10" t="s">
        <v>5527</v>
      </c>
      <c r="J837" s="11">
        <v>44512</v>
      </c>
      <c r="K837" s="30" t="s">
        <v>5528</v>
      </c>
      <c r="L837" s="31">
        <v>44729</v>
      </c>
      <c r="M837" s="31">
        <v>44768</v>
      </c>
      <c r="N837" s="34" t="s">
        <v>5327</v>
      </c>
      <c r="O837" s="35" t="s">
        <v>5529</v>
      </c>
      <c r="P837" s="20" t="s">
        <v>68</v>
      </c>
      <c r="Q837" s="33">
        <v>1</v>
      </c>
      <c r="R837" s="33">
        <v>1</v>
      </c>
      <c r="S837" s="33">
        <v>0</v>
      </c>
      <c r="T837" s="38">
        <v>0</v>
      </c>
      <c r="U837" s="38">
        <v>0</v>
      </c>
      <c r="V837" s="38">
        <v>44936</v>
      </c>
      <c r="W837" s="38">
        <v>45107</v>
      </c>
      <c r="X837" s="38" t="s">
        <v>57</v>
      </c>
      <c r="Y837" s="38"/>
      <c r="Z837" s="38">
        <v>44817</v>
      </c>
      <c r="AA837" s="38"/>
      <c r="AB837" s="38" t="s">
        <v>5530</v>
      </c>
      <c r="AC837" s="38"/>
      <c r="AD837" s="38">
        <v>0</v>
      </c>
      <c r="AE837" s="20">
        <v>3</v>
      </c>
      <c r="AF837" s="20">
        <v>4</v>
      </c>
      <c r="AG837" s="9" t="s">
        <v>5531</v>
      </c>
      <c r="AH837" s="9" t="s">
        <v>5532</v>
      </c>
      <c r="AI837" s="10" t="s">
        <v>5533</v>
      </c>
      <c r="AJ837" s="46" t="s">
        <v>5534</v>
      </c>
      <c r="AK837" s="47">
        <v>1240750141</v>
      </c>
      <c r="AL837" s="47">
        <v>0</v>
      </c>
      <c r="AM837" s="47">
        <v>1240750141</v>
      </c>
      <c r="AN837" s="47">
        <v>1240850668</v>
      </c>
      <c r="AO837" s="10" t="s">
        <v>586</v>
      </c>
      <c r="AP837" s="10" t="s">
        <v>557</v>
      </c>
      <c r="AQ837" t="e">
        <f>VLOOKUP(TCoordinacion[[#This Row],[ID SISTEMA DE INFORMACION]],[1]!ProyectosSGMO[[#All],[IDPROYECTO]:[DEPARTAMENTO]],3,FALSE)</f>
        <v>#REF!</v>
      </c>
      <c r="AR837" t="e">
        <f>VLOOKUP(TCoordinacion[[#This Row],[ID SISTEMA DE INFORMACION]],[1]!ProyectosSGMO[[#All],[IDPROYECTO]:[DEPARTAMENTO]],4,FALSE)</f>
        <v>#REF!</v>
      </c>
      <c r="AS837">
        <v>12341</v>
      </c>
    </row>
    <row r="838" spans="1:45" ht="54" customHeight="1" x14ac:dyDescent="0.3">
      <c r="A838" s="60">
        <v>12365</v>
      </c>
      <c r="B838" s="5" t="s">
        <v>5535</v>
      </c>
      <c r="C838" s="5" t="s">
        <v>5322</v>
      </c>
      <c r="D838" s="6" t="s">
        <v>547</v>
      </c>
      <c r="E838" s="7" t="s">
        <v>5323</v>
      </c>
      <c r="F838" s="8" t="s">
        <v>5536</v>
      </c>
      <c r="G838" s="9" t="s">
        <v>51</v>
      </c>
      <c r="H838" s="20" t="s">
        <v>233</v>
      </c>
      <c r="I838" s="10" t="s">
        <v>5537</v>
      </c>
      <c r="J838" s="11">
        <v>44432</v>
      </c>
      <c r="K838" s="30" t="s">
        <v>5538</v>
      </c>
      <c r="L838" s="31">
        <v>44676</v>
      </c>
      <c r="M838" s="31">
        <v>44760</v>
      </c>
      <c r="N838" s="34" t="s">
        <v>5327</v>
      </c>
      <c r="O838" s="35" t="s">
        <v>5539</v>
      </c>
      <c r="P838" s="20" t="s">
        <v>56</v>
      </c>
      <c r="Q838" s="33">
        <v>0.99409999999999998</v>
      </c>
      <c r="R838" s="33">
        <v>0.5232</v>
      </c>
      <c r="S838" s="33">
        <v>-0.47089999999999999</v>
      </c>
      <c r="T838" s="38">
        <v>44949</v>
      </c>
      <c r="U838" s="38">
        <v>45070</v>
      </c>
      <c r="V838" s="38">
        <v>45076</v>
      </c>
      <c r="W838" s="38">
        <v>45107</v>
      </c>
      <c r="X838" s="38" t="s">
        <v>57</v>
      </c>
      <c r="Y838" s="38"/>
      <c r="Z838" s="38">
        <v>44823</v>
      </c>
      <c r="AA838" s="38"/>
      <c r="AB838" s="38">
        <v>0</v>
      </c>
      <c r="AC838" s="38"/>
      <c r="AD838" s="38">
        <v>0</v>
      </c>
      <c r="AE838" s="20">
        <v>6</v>
      </c>
      <c r="AF838" s="20">
        <v>6</v>
      </c>
      <c r="AG838" s="9" t="s">
        <v>5540</v>
      </c>
      <c r="AH838" s="9" t="s">
        <v>5541</v>
      </c>
      <c r="AI838" s="10" t="s">
        <v>5542</v>
      </c>
      <c r="AJ838" s="46" t="s">
        <v>5543</v>
      </c>
      <c r="AK838" s="47">
        <v>5082222596</v>
      </c>
      <c r="AL838" s="47">
        <v>0</v>
      </c>
      <c r="AM838" s="47">
        <v>5082222596</v>
      </c>
      <c r="AN838" s="47">
        <v>5624932221</v>
      </c>
      <c r="AO838" s="10" t="s">
        <v>586</v>
      </c>
      <c r="AP838" s="10" t="s">
        <v>461</v>
      </c>
      <c r="AQ838" t="e">
        <f>VLOOKUP(TCoordinacion[[#This Row],[ID SISTEMA DE INFORMACION]],[1]!ProyectosSGMO[[#All],[IDPROYECTO]:[DEPARTAMENTO]],3,FALSE)</f>
        <v>#REF!</v>
      </c>
      <c r="AR838" t="e">
        <f>VLOOKUP(TCoordinacion[[#This Row],[ID SISTEMA DE INFORMACION]],[1]!ProyectosSGMO[[#All],[IDPROYECTO]:[DEPARTAMENTO]],4,FALSE)</f>
        <v>#REF!</v>
      </c>
      <c r="AS838">
        <v>12365</v>
      </c>
    </row>
    <row r="839" spans="1:45" ht="54" hidden="1" customHeight="1" x14ac:dyDescent="0.3">
      <c r="A839" s="60">
        <v>12381</v>
      </c>
      <c r="B839" s="5" t="s">
        <v>5544</v>
      </c>
      <c r="C839" s="5" t="s">
        <v>5322</v>
      </c>
      <c r="D839" s="6" t="s">
        <v>547</v>
      </c>
      <c r="E839" s="7" t="s">
        <v>576</v>
      </c>
      <c r="F839" s="8" t="s">
        <v>5545</v>
      </c>
      <c r="G839" s="9" t="s">
        <v>51</v>
      </c>
      <c r="H839" s="20" t="s">
        <v>233</v>
      </c>
      <c r="I839" s="10" t="s">
        <v>5546</v>
      </c>
      <c r="J839" s="11">
        <v>44411</v>
      </c>
      <c r="K839" s="30" t="s">
        <v>5547</v>
      </c>
      <c r="L839" s="31">
        <v>44585</v>
      </c>
      <c r="M839" s="31">
        <v>44627</v>
      </c>
      <c r="N839" s="34" t="s">
        <v>5327</v>
      </c>
      <c r="O839" s="35" t="s">
        <v>5548</v>
      </c>
      <c r="P839" s="20" t="s">
        <v>68</v>
      </c>
      <c r="Q839" s="33">
        <v>1</v>
      </c>
      <c r="R839" s="33">
        <v>1</v>
      </c>
      <c r="S839" s="33">
        <v>0</v>
      </c>
      <c r="T839" s="38">
        <v>0</v>
      </c>
      <c r="U839" s="38">
        <v>0</v>
      </c>
      <c r="V839" s="38">
        <v>44939</v>
      </c>
      <c r="W839" s="38">
        <v>45107</v>
      </c>
      <c r="X839" s="38" t="s">
        <v>57</v>
      </c>
      <c r="Y839" s="38"/>
      <c r="Z839" s="38">
        <v>44657</v>
      </c>
      <c r="AA839" s="38"/>
      <c r="AB839" s="38">
        <v>44777</v>
      </c>
      <c r="AC839" s="38"/>
      <c r="AD839" s="38">
        <v>0</v>
      </c>
      <c r="AE839" s="20">
        <v>4</v>
      </c>
      <c r="AF839" s="20">
        <v>5</v>
      </c>
      <c r="AG839" s="9" t="s">
        <v>5549</v>
      </c>
      <c r="AH839" s="9" t="s">
        <v>5550</v>
      </c>
      <c r="AI839" s="10" t="s">
        <v>5551</v>
      </c>
      <c r="AJ839" s="46" t="s">
        <v>5552</v>
      </c>
      <c r="AK839" s="47">
        <v>1153179243.5899999</v>
      </c>
      <c r="AL839" s="47">
        <v>0</v>
      </c>
      <c r="AM839" s="47">
        <v>1153179243.5899999</v>
      </c>
      <c r="AN839" s="47">
        <v>1448281101</v>
      </c>
      <c r="AO839" s="10" t="s">
        <v>586</v>
      </c>
      <c r="AP839" s="10" t="s">
        <v>557</v>
      </c>
      <c r="AQ839" t="e">
        <f>VLOOKUP(TCoordinacion[[#This Row],[ID SISTEMA DE INFORMACION]],[1]!ProyectosSGMO[[#All],[IDPROYECTO]:[DEPARTAMENTO]],3,FALSE)</f>
        <v>#REF!</v>
      </c>
      <c r="AR839" t="e">
        <f>VLOOKUP(TCoordinacion[[#This Row],[ID SISTEMA DE INFORMACION]],[1]!ProyectosSGMO[[#All],[IDPROYECTO]:[DEPARTAMENTO]],4,FALSE)</f>
        <v>#REF!</v>
      </c>
      <c r="AS839">
        <v>12381</v>
      </c>
    </row>
    <row r="840" spans="1:45" ht="54" hidden="1" customHeight="1" x14ac:dyDescent="0.3">
      <c r="A840" s="60">
        <v>12542</v>
      </c>
      <c r="B840" s="5" t="s">
        <v>5553</v>
      </c>
      <c r="C840" s="5" t="s">
        <v>5322</v>
      </c>
      <c r="D840" s="6" t="s">
        <v>547</v>
      </c>
      <c r="E840" s="7" t="s">
        <v>847</v>
      </c>
      <c r="F840" s="8" t="s">
        <v>881</v>
      </c>
      <c r="G840" s="9" t="s">
        <v>51</v>
      </c>
      <c r="H840" s="20" t="s">
        <v>233</v>
      </c>
      <c r="I840" s="10" t="s">
        <v>5554</v>
      </c>
      <c r="J840" s="11" t="s">
        <v>5047</v>
      </c>
      <c r="K840" s="30" t="s">
        <v>5555</v>
      </c>
      <c r="L840" s="31">
        <v>0</v>
      </c>
      <c r="M840" s="31" t="s">
        <v>122</v>
      </c>
      <c r="N840" s="34">
        <v>0</v>
      </c>
      <c r="O840" s="35" t="s">
        <v>220</v>
      </c>
      <c r="P840" s="20" t="s">
        <v>986</v>
      </c>
      <c r="Q840" s="33">
        <v>0</v>
      </c>
      <c r="R840" s="33">
        <v>0</v>
      </c>
      <c r="S840" s="33">
        <v>0</v>
      </c>
      <c r="T840" s="38">
        <v>0</v>
      </c>
      <c r="U840" s="38">
        <v>0</v>
      </c>
      <c r="V840" s="38">
        <v>0</v>
      </c>
      <c r="W840" s="38">
        <v>45138</v>
      </c>
      <c r="X840" s="38" t="s">
        <v>57</v>
      </c>
      <c r="Y840" s="38"/>
      <c r="Z840" s="38">
        <v>0</v>
      </c>
      <c r="AA840" s="38"/>
      <c r="AB840" s="38">
        <v>0</v>
      </c>
      <c r="AC840" s="38"/>
      <c r="AD840" s="38">
        <v>0</v>
      </c>
      <c r="AE840" s="20">
        <v>4</v>
      </c>
      <c r="AF840" s="20">
        <v>4</v>
      </c>
      <c r="AG840" s="9" t="s">
        <v>5556</v>
      </c>
      <c r="AH840" s="9">
        <v>0</v>
      </c>
      <c r="AI840" s="10" t="s">
        <v>5557</v>
      </c>
      <c r="AJ840" s="46">
        <v>0</v>
      </c>
      <c r="AK840" s="47">
        <v>679815200.44000006</v>
      </c>
      <c r="AL840" s="47">
        <v>0</v>
      </c>
      <c r="AM840" s="47">
        <v>679815200.44000006</v>
      </c>
      <c r="AN840" s="47">
        <v>700354571</v>
      </c>
      <c r="AO840" s="10" t="s">
        <v>427</v>
      </c>
      <c r="AP840" s="10" t="s">
        <v>461</v>
      </c>
      <c r="AQ840" t="e">
        <f>VLOOKUP(TCoordinacion[[#This Row],[ID SISTEMA DE INFORMACION]],[1]!ProyectosSGMO[[#All],[IDPROYECTO]:[DEPARTAMENTO]],3,FALSE)</f>
        <v>#REF!</v>
      </c>
      <c r="AR840" t="e">
        <f>VLOOKUP(TCoordinacion[[#This Row],[ID SISTEMA DE INFORMACION]],[1]!ProyectosSGMO[[#All],[IDPROYECTO]:[DEPARTAMENTO]],4,FALSE)</f>
        <v>#REF!</v>
      </c>
      <c r="AS840">
        <v>12542</v>
      </c>
    </row>
    <row r="841" spans="1:45" ht="54" hidden="1" customHeight="1" x14ac:dyDescent="0.3">
      <c r="A841" s="60">
        <v>15701</v>
      </c>
      <c r="B841" s="5" t="s">
        <v>5558</v>
      </c>
      <c r="C841" s="5" t="s">
        <v>5322</v>
      </c>
      <c r="D841" s="6" t="s">
        <v>547</v>
      </c>
      <c r="E841" s="7" t="s">
        <v>5351</v>
      </c>
      <c r="F841" s="8" t="s">
        <v>5559</v>
      </c>
      <c r="G841" s="9" t="s">
        <v>51</v>
      </c>
      <c r="H841" s="20" t="s">
        <v>5560</v>
      </c>
      <c r="I841" s="10" t="s">
        <v>5561</v>
      </c>
      <c r="J841" s="11">
        <v>44778</v>
      </c>
      <c r="K841" s="30" t="s">
        <v>5562</v>
      </c>
      <c r="L841" s="31">
        <v>0</v>
      </c>
      <c r="M841" s="31" t="s">
        <v>122</v>
      </c>
      <c r="N841" s="34">
        <v>0</v>
      </c>
      <c r="O841" s="35" t="s">
        <v>5563</v>
      </c>
      <c r="P841" s="20" t="s">
        <v>986</v>
      </c>
      <c r="Q841" s="33">
        <v>0</v>
      </c>
      <c r="R841" s="33">
        <v>0</v>
      </c>
      <c r="S841" s="33">
        <v>0</v>
      </c>
      <c r="T841" s="38">
        <v>0</v>
      </c>
      <c r="U841" s="38">
        <v>0</v>
      </c>
      <c r="V841" s="38">
        <v>0</v>
      </c>
      <c r="W841" s="38">
        <v>45291</v>
      </c>
      <c r="X841" s="38" t="s">
        <v>57</v>
      </c>
      <c r="Y841" s="38"/>
      <c r="Z841" s="38">
        <v>0</v>
      </c>
      <c r="AA841" s="38"/>
      <c r="AB841" s="38">
        <v>0</v>
      </c>
      <c r="AC841" s="38"/>
      <c r="AD841" s="38">
        <v>0</v>
      </c>
      <c r="AE841" s="20">
        <v>6</v>
      </c>
      <c r="AF841" s="20">
        <v>6</v>
      </c>
      <c r="AG841" s="9" t="s">
        <v>5564</v>
      </c>
      <c r="AH841" s="9" t="s">
        <v>5565</v>
      </c>
      <c r="AI841" s="10">
        <v>0</v>
      </c>
      <c r="AJ841" s="46">
        <v>0</v>
      </c>
      <c r="AK841" s="47">
        <v>0</v>
      </c>
      <c r="AL841" s="47">
        <v>0</v>
      </c>
      <c r="AM841" s="47">
        <v>0</v>
      </c>
      <c r="AN841" s="47">
        <v>8218112132</v>
      </c>
      <c r="AO841" s="10" t="s">
        <v>240</v>
      </c>
      <c r="AP841" s="10" t="s">
        <v>114</v>
      </c>
      <c r="AQ841" t="e">
        <f>VLOOKUP(TCoordinacion[[#This Row],[ID SISTEMA DE INFORMACION]],[1]!ProyectosSGMO[[#All],[IDPROYECTO]:[DEPARTAMENTO]],3,FALSE)</f>
        <v>#REF!</v>
      </c>
      <c r="AR841" t="e">
        <f>VLOOKUP(TCoordinacion[[#This Row],[ID SISTEMA DE INFORMACION]],[1]!ProyectosSGMO[[#All],[IDPROYECTO]:[DEPARTAMENTO]],4,FALSE)</f>
        <v>#REF!</v>
      </c>
      <c r="AS841">
        <v>15701</v>
      </c>
    </row>
    <row r="842" spans="1:45" ht="54" hidden="1" customHeight="1" x14ac:dyDescent="0.3">
      <c r="A842" s="62">
        <v>12155</v>
      </c>
      <c r="B842" s="5" t="s">
        <v>5566</v>
      </c>
      <c r="C842" s="5" t="s">
        <v>5322</v>
      </c>
      <c r="D842" s="6" t="s">
        <v>547</v>
      </c>
      <c r="E842" s="7" t="s">
        <v>5567</v>
      </c>
      <c r="F842" s="8" t="s">
        <v>5568</v>
      </c>
      <c r="G842" s="9" t="s">
        <v>51</v>
      </c>
      <c r="H842" s="20" t="s">
        <v>5560</v>
      </c>
      <c r="I842" s="10" t="s">
        <v>5569</v>
      </c>
      <c r="J842" s="11">
        <v>44767</v>
      </c>
      <c r="K842" s="30" t="s">
        <v>5570</v>
      </c>
      <c r="L842" s="31">
        <v>44973</v>
      </c>
      <c r="M842" s="31">
        <v>45006</v>
      </c>
      <c r="N842" s="34">
        <v>0</v>
      </c>
      <c r="O842" s="35" t="s">
        <v>220</v>
      </c>
      <c r="P842" s="20" t="s">
        <v>80</v>
      </c>
      <c r="Q842" s="33">
        <v>0.18190000000000001</v>
      </c>
      <c r="R842" s="33">
        <v>0.15160000000000001</v>
      </c>
      <c r="S842" s="33">
        <v>-3.0299999999999994E-2</v>
      </c>
      <c r="T842" s="38">
        <v>0</v>
      </c>
      <c r="U842" s="38">
        <v>0</v>
      </c>
      <c r="V842" s="38">
        <v>45128</v>
      </c>
      <c r="W842" s="38">
        <v>45138</v>
      </c>
      <c r="X842" s="38" t="s">
        <v>57</v>
      </c>
      <c r="Y842" s="38"/>
      <c r="Z842" s="38">
        <v>0</v>
      </c>
      <c r="AA842" s="38"/>
      <c r="AB842" s="38">
        <v>0</v>
      </c>
      <c r="AC842" s="38"/>
      <c r="AD842" s="38">
        <v>0</v>
      </c>
      <c r="AE842" s="20">
        <v>4</v>
      </c>
      <c r="AF842" s="20">
        <v>4</v>
      </c>
      <c r="AG842" s="9" t="s">
        <v>5571</v>
      </c>
      <c r="AH842" s="9" t="s">
        <v>5572</v>
      </c>
      <c r="AI842" s="10" t="s">
        <v>5573</v>
      </c>
      <c r="AJ842" s="46" t="s">
        <v>5574</v>
      </c>
      <c r="AK842" s="47">
        <v>1755211976</v>
      </c>
      <c r="AL842" s="47">
        <v>0</v>
      </c>
      <c r="AM842" s="47">
        <v>1755211976</v>
      </c>
      <c r="AN842" s="47">
        <v>1950000000</v>
      </c>
      <c r="AO842" s="10" t="s">
        <v>427</v>
      </c>
      <c r="AP842" s="10" t="s">
        <v>250</v>
      </c>
      <c r="AQ842" t="e">
        <f>VLOOKUP(TCoordinacion[[#This Row],[ID SISTEMA DE INFORMACION]],[1]!ProyectosSGMO[[#All],[IDPROYECTO]:[DEPARTAMENTO]],3,FALSE)</f>
        <v>#REF!</v>
      </c>
      <c r="AR842" t="e">
        <f>VLOOKUP(TCoordinacion[[#This Row],[ID SISTEMA DE INFORMACION]],[1]!ProyectosSGMO[[#All],[IDPROYECTO]:[DEPARTAMENTO]],4,FALSE)</f>
        <v>#REF!</v>
      </c>
      <c r="AS842">
        <v>12155</v>
      </c>
    </row>
    <row r="843" spans="1:45" ht="54" hidden="1" customHeight="1" x14ac:dyDescent="0.3">
      <c r="A843" s="60">
        <v>12596</v>
      </c>
      <c r="B843" s="5" t="s">
        <v>5575</v>
      </c>
      <c r="C843" s="5" t="s">
        <v>5322</v>
      </c>
      <c r="D843" s="6" t="s">
        <v>547</v>
      </c>
      <c r="E843" s="7" t="s">
        <v>847</v>
      </c>
      <c r="F843" s="8" t="s">
        <v>5576</v>
      </c>
      <c r="G843" s="9" t="s">
        <v>51</v>
      </c>
      <c r="H843" s="20" t="s">
        <v>5560</v>
      </c>
      <c r="I843" s="10" t="s">
        <v>5577</v>
      </c>
      <c r="J843" s="11">
        <v>44767</v>
      </c>
      <c r="K843" s="30" t="s">
        <v>5578</v>
      </c>
      <c r="L843" s="31">
        <v>44939</v>
      </c>
      <c r="M843" s="31">
        <v>44967</v>
      </c>
      <c r="N843" s="34">
        <v>0</v>
      </c>
      <c r="O843" s="35" t="s">
        <v>220</v>
      </c>
      <c r="P843" s="20" t="s">
        <v>80</v>
      </c>
      <c r="Q843" s="33">
        <v>0.4748</v>
      </c>
      <c r="R843" s="33">
        <v>0.55640000000000001</v>
      </c>
      <c r="S843" s="33">
        <v>8.1600000000000006E-2</v>
      </c>
      <c r="T843" s="38">
        <v>0</v>
      </c>
      <c r="U843" s="38">
        <v>0</v>
      </c>
      <c r="V843" s="38">
        <v>45087</v>
      </c>
      <c r="W843" s="38">
        <v>45138</v>
      </c>
      <c r="X843" s="38" t="s">
        <v>57</v>
      </c>
      <c r="Y843" s="38"/>
      <c r="Z843" s="38">
        <v>45015</v>
      </c>
      <c r="AA843" s="38"/>
      <c r="AB843" s="38">
        <v>0</v>
      </c>
      <c r="AC843" s="38"/>
      <c r="AD843" s="38">
        <v>0</v>
      </c>
      <c r="AE843" s="20">
        <v>4</v>
      </c>
      <c r="AF843" s="20">
        <v>4</v>
      </c>
      <c r="AG843" s="9" t="s">
        <v>5579</v>
      </c>
      <c r="AH843" s="9" t="s">
        <v>5580</v>
      </c>
      <c r="AI843" s="10" t="s">
        <v>5581</v>
      </c>
      <c r="AJ843" s="46" t="s">
        <v>5582</v>
      </c>
      <c r="AK843" s="47">
        <v>972395031</v>
      </c>
      <c r="AL843" s="47">
        <v>0</v>
      </c>
      <c r="AM843" s="47">
        <v>972395031</v>
      </c>
      <c r="AN843" s="47">
        <v>1057733676</v>
      </c>
      <c r="AO843" s="10" t="s">
        <v>427</v>
      </c>
      <c r="AP843" s="10" t="s">
        <v>250</v>
      </c>
      <c r="AQ843" t="e">
        <f>VLOOKUP(TCoordinacion[[#This Row],[ID SISTEMA DE INFORMACION]],[1]!ProyectosSGMO[[#All],[IDPROYECTO]:[DEPARTAMENTO]],3,FALSE)</f>
        <v>#REF!</v>
      </c>
      <c r="AR843" t="e">
        <f>VLOOKUP(TCoordinacion[[#This Row],[ID SISTEMA DE INFORMACION]],[1]!ProyectosSGMO[[#All],[IDPROYECTO]:[DEPARTAMENTO]],4,FALSE)</f>
        <v>#REF!</v>
      </c>
      <c r="AS843">
        <v>12596</v>
      </c>
    </row>
    <row r="844" spans="1:45" ht="54" hidden="1" customHeight="1" x14ac:dyDescent="0.3">
      <c r="A844" s="60">
        <v>11578</v>
      </c>
      <c r="B844" s="5" t="s">
        <v>5583</v>
      </c>
      <c r="C844" s="5" t="s">
        <v>5322</v>
      </c>
      <c r="D844" s="6" t="s">
        <v>547</v>
      </c>
      <c r="E844" s="7" t="s">
        <v>5584</v>
      </c>
      <c r="F844" s="8" t="s">
        <v>217</v>
      </c>
      <c r="G844" s="9" t="s">
        <v>51</v>
      </c>
      <c r="H844" s="20" t="s">
        <v>52</v>
      </c>
      <c r="I844" s="10" t="s">
        <v>5585</v>
      </c>
      <c r="J844" s="11">
        <v>44767</v>
      </c>
      <c r="K844" s="30" t="s">
        <v>5586</v>
      </c>
      <c r="L844" s="31">
        <v>0</v>
      </c>
      <c r="M844" s="31" t="s">
        <v>122</v>
      </c>
      <c r="N844" s="34">
        <v>0</v>
      </c>
      <c r="O844" s="35" t="s">
        <v>220</v>
      </c>
      <c r="P844" s="20" t="s">
        <v>801</v>
      </c>
      <c r="Q844" s="33">
        <v>0</v>
      </c>
      <c r="R844" s="33">
        <v>0</v>
      </c>
      <c r="S844" s="33">
        <v>0</v>
      </c>
      <c r="T844" s="38">
        <v>0</v>
      </c>
      <c r="U844" s="38">
        <v>0</v>
      </c>
      <c r="V844" s="38">
        <v>0</v>
      </c>
      <c r="W844" s="38">
        <v>45138</v>
      </c>
      <c r="X844" s="38" t="s">
        <v>57</v>
      </c>
      <c r="Y844" s="38"/>
      <c r="Z844" s="38">
        <v>0</v>
      </c>
      <c r="AA844" s="38"/>
      <c r="AB844" s="38">
        <v>0</v>
      </c>
      <c r="AC844" s="38"/>
      <c r="AD844" s="38">
        <v>0</v>
      </c>
      <c r="AE844" s="20">
        <v>0</v>
      </c>
      <c r="AF844" s="20">
        <v>0</v>
      </c>
      <c r="AG844" s="9" t="s">
        <v>5587</v>
      </c>
      <c r="AH844" s="9">
        <v>0</v>
      </c>
      <c r="AI844" s="10">
        <v>0</v>
      </c>
      <c r="AJ844" s="46">
        <v>0</v>
      </c>
      <c r="AK844" s="47">
        <v>0</v>
      </c>
      <c r="AL844" s="47">
        <v>0</v>
      </c>
      <c r="AM844" s="47">
        <v>0</v>
      </c>
      <c r="AN844" s="47">
        <v>3000000000</v>
      </c>
      <c r="AO844" s="10" t="s">
        <v>427</v>
      </c>
      <c r="AP844" s="10" t="s">
        <v>461</v>
      </c>
      <c r="AQ844" t="e">
        <f>VLOOKUP(TCoordinacion[[#This Row],[ID SISTEMA DE INFORMACION]],[1]!ProyectosSGMO[[#All],[IDPROYECTO]:[DEPARTAMENTO]],3,FALSE)</f>
        <v>#REF!</v>
      </c>
      <c r="AR844" t="e">
        <f>VLOOKUP(TCoordinacion[[#This Row],[ID SISTEMA DE INFORMACION]],[1]!ProyectosSGMO[[#All],[IDPROYECTO]:[DEPARTAMENTO]],4,FALSE)</f>
        <v>#REF!</v>
      </c>
      <c r="AS844">
        <v>11578</v>
      </c>
    </row>
    <row r="845" spans="1:45" ht="54" hidden="1" customHeight="1" x14ac:dyDescent="0.3">
      <c r="A845" s="60">
        <v>11818</v>
      </c>
      <c r="B845" s="5" t="s">
        <v>5588</v>
      </c>
      <c r="C845" s="5" t="s">
        <v>5322</v>
      </c>
      <c r="D845" s="6" t="s">
        <v>547</v>
      </c>
      <c r="E845" s="7" t="s">
        <v>5567</v>
      </c>
      <c r="F845" s="8" t="s">
        <v>5589</v>
      </c>
      <c r="G845" s="9" t="s">
        <v>51</v>
      </c>
      <c r="H845" s="20" t="s">
        <v>52</v>
      </c>
      <c r="I845" s="10" t="s">
        <v>5590</v>
      </c>
      <c r="J845" s="11">
        <v>44769</v>
      </c>
      <c r="K845" s="30" t="s">
        <v>5591</v>
      </c>
      <c r="L845" s="31">
        <v>45009</v>
      </c>
      <c r="M845" s="31" t="s">
        <v>122</v>
      </c>
      <c r="N845" s="34">
        <v>0</v>
      </c>
      <c r="O845" s="35" t="s">
        <v>220</v>
      </c>
      <c r="P845" s="20" t="s">
        <v>986</v>
      </c>
      <c r="Q845" s="33">
        <v>0</v>
      </c>
      <c r="R845" s="33">
        <v>0</v>
      </c>
      <c r="S845" s="33">
        <v>0</v>
      </c>
      <c r="T845" s="38">
        <v>0</v>
      </c>
      <c r="U845" s="38">
        <v>0</v>
      </c>
      <c r="V845" s="38">
        <v>0</v>
      </c>
      <c r="W845" s="38">
        <v>45138</v>
      </c>
      <c r="X845" s="38" t="s">
        <v>57</v>
      </c>
      <c r="Y845" s="38"/>
      <c r="Z845" s="38">
        <v>0</v>
      </c>
      <c r="AA845" s="38"/>
      <c r="AB845" s="38">
        <v>0</v>
      </c>
      <c r="AC845" s="38"/>
      <c r="AD845" s="38">
        <v>0</v>
      </c>
      <c r="AE845" s="20">
        <v>4</v>
      </c>
      <c r="AF845" s="20">
        <v>4</v>
      </c>
      <c r="AG845" s="9" t="s">
        <v>5592</v>
      </c>
      <c r="AH845" s="9" t="s">
        <v>5593</v>
      </c>
      <c r="AI845" s="10" t="s">
        <v>5594</v>
      </c>
      <c r="AJ845" s="46">
        <v>0</v>
      </c>
      <c r="AK845" s="47">
        <v>0</v>
      </c>
      <c r="AL845" s="47">
        <v>0</v>
      </c>
      <c r="AM845" s="47">
        <v>0</v>
      </c>
      <c r="AN845" s="47">
        <v>3000000000</v>
      </c>
      <c r="AO845" s="10" t="s">
        <v>427</v>
      </c>
      <c r="AP845" s="10" t="s">
        <v>250</v>
      </c>
      <c r="AQ845" t="e">
        <f>VLOOKUP(TCoordinacion[[#This Row],[ID SISTEMA DE INFORMACION]],[1]!ProyectosSGMO[[#All],[IDPROYECTO]:[DEPARTAMENTO]],3,FALSE)</f>
        <v>#REF!</v>
      </c>
      <c r="AR845" t="e">
        <f>VLOOKUP(TCoordinacion[[#This Row],[ID SISTEMA DE INFORMACION]],[1]!ProyectosSGMO[[#All],[IDPROYECTO]:[DEPARTAMENTO]],4,FALSE)</f>
        <v>#REF!</v>
      </c>
      <c r="AS845">
        <v>11818</v>
      </c>
    </row>
    <row r="846" spans="1:45" ht="54" hidden="1" customHeight="1" x14ac:dyDescent="0.3">
      <c r="A846" s="60">
        <v>11087</v>
      </c>
      <c r="B846" s="5" t="s">
        <v>5595</v>
      </c>
      <c r="C846" s="5" t="s">
        <v>5596</v>
      </c>
      <c r="D846" s="6" t="s">
        <v>5597</v>
      </c>
      <c r="E846" s="7" t="s">
        <v>5598</v>
      </c>
      <c r="F846" s="8" t="s">
        <v>5599</v>
      </c>
      <c r="G846" s="9" t="s">
        <v>51</v>
      </c>
      <c r="H846" s="20" t="s">
        <v>5600</v>
      </c>
      <c r="I846" s="10" t="s">
        <v>5601</v>
      </c>
      <c r="J846" s="11">
        <v>44512</v>
      </c>
      <c r="K846" s="30" t="s">
        <v>5602</v>
      </c>
      <c r="L846" s="31">
        <v>44781</v>
      </c>
      <c r="M846" s="31">
        <v>44802</v>
      </c>
      <c r="N846" s="34">
        <v>0</v>
      </c>
      <c r="O846" s="35" t="s">
        <v>5603</v>
      </c>
      <c r="P846" s="20" t="s">
        <v>56</v>
      </c>
      <c r="Q846" s="33">
        <v>0.90400000000000003</v>
      </c>
      <c r="R846" s="33">
        <v>0.75870000000000004</v>
      </c>
      <c r="S846" s="33">
        <v>-0.14529999999999998</v>
      </c>
      <c r="T846" s="38">
        <v>44993</v>
      </c>
      <c r="U846" s="38">
        <v>45048</v>
      </c>
      <c r="V846" s="38">
        <v>45071</v>
      </c>
      <c r="W846" s="38">
        <v>45291</v>
      </c>
      <c r="X846" s="38" t="s">
        <v>57</v>
      </c>
      <c r="Y846" s="38"/>
      <c r="Z846" s="38">
        <v>44984</v>
      </c>
      <c r="AA846" s="38"/>
      <c r="AB846" s="38">
        <v>44984</v>
      </c>
      <c r="AC846" s="38"/>
      <c r="AD846" s="38">
        <v>0</v>
      </c>
      <c r="AE846" s="20">
        <v>5</v>
      </c>
      <c r="AF846" s="20">
        <v>5</v>
      </c>
      <c r="AG846" s="9" t="s">
        <v>5604</v>
      </c>
      <c r="AH846" s="9" t="s">
        <v>5605</v>
      </c>
      <c r="AI846" s="10" t="s">
        <v>5606</v>
      </c>
      <c r="AJ846" s="46">
        <v>3204828856</v>
      </c>
      <c r="AK846" s="47">
        <v>1900379960</v>
      </c>
      <c r="AL846" s="47">
        <v>0</v>
      </c>
      <c r="AM846" s="47">
        <v>1900379960</v>
      </c>
      <c r="AN846" s="47">
        <v>2000000000</v>
      </c>
      <c r="AO846" s="10" t="s">
        <v>343</v>
      </c>
      <c r="AP846" s="10" t="s">
        <v>241</v>
      </c>
      <c r="AQ846" t="e">
        <f>VLOOKUP(TCoordinacion[[#This Row],[ID SISTEMA DE INFORMACION]],[1]!ProyectosSGMO[[#All],[IDPROYECTO]:[DEPARTAMENTO]],3,FALSE)</f>
        <v>#REF!</v>
      </c>
      <c r="AR846" t="e">
        <f>VLOOKUP(TCoordinacion[[#This Row],[ID SISTEMA DE INFORMACION]],[1]!ProyectosSGMO[[#All],[IDPROYECTO]:[DEPARTAMENTO]],4,FALSE)</f>
        <v>#REF!</v>
      </c>
      <c r="AS846">
        <v>11087</v>
      </c>
    </row>
    <row r="847" spans="1:45" ht="54" hidden="1" customHeight="1" x14ac:dyDescent="0.3">
      <c r="A847" s="60">
        <v>11177</v>
      </c>
      <c r="B847" s="5" t="s">
        <v>5607</v>
      </c>
      <c r="C847" s="5" t="s">
        <v>5596</v>
      </c>
      <c r="D847" s="6" t="s">
        <v>5597</v>
      </c>
      <c r="E847" s="7" t="s">
        <v>5598</v>
      </c>
      <c r="F847" s="8" t="s">
        <v>5608</v>
      </c>
      <c r="G847" s="9" t="s">
        <v>51</v>
      </c>
      <c r="H847" s="20" t="s">
        <v>5600</v>
      </c>
      <c r="I847" s="10" t="s">
        <v>5609</v>
      </c>
      <c r="J847" s="11">
        <v>44512</v>
      </c>
      <c r="K847" s="30" t="s">
        <v>5610</v>
      </c>
      <c r="L847" s="31">
        <v>44784</v>
      </c>
      <c r="M847" s="31">
        <v>44806</v>
      </c>
      <c r="N847" s="34">
        <v>0</v>
      </c>
      <c r="O847" s="35" t="s">
        <v>5611</v>
      </c>
      <c r="P847" s="20" t="s">
        <v>56</v>
      </c>
      <c r="Q847" s="33">
        <v>1</v>
      </c>
      <c r="R847" s="33">
        <v>0.75129999999999997</v>
      </c>
      <c r="S847" s="33">
        <v>-0.24870000000000003</v>
      </c>
      <c r="T847" s="38">
        <v>44921</v>
      </c>
      <c r="U847" s="38">
        <v>45074</v>
      </c>
      <c r="V847" s="38">
        <v>45079</v>
      </c>
      <c r="W847" s="38">
        <v>45107</v>
      </c>
      <c r="X847" s="38" t="s">
        <v>57</v>
      </c>
      <c r="Y847" s="38"/>
      <c r="Z847" s="38">
        <v>44867</v>
      </c>
      <c r="AA847" s="38"/>
      <c r="AB847" s="38">
        <v>44900</v>
      </c>
      <c r="AC847" s="38"/>
      <c r="AD847" s="38">
        <v>0</v>
      </c>
      <c r="AE847" s="20">
        <v>3</v>
      </c>
      <c r="AF847" s="20">
        <v>4</v>
      </c>
      <c r="AG847" s="9" t="s">
        <v>5612</v>
      </c>
      <c r="AH847" s="9" t="s">
        <v>5613</v>
      </c>
      <c r="AI847" s="10" t="s">
        <v>5614</v>
      </c>
      <c r="AJ847" s="46" t="s">
        <v>5615</v>
      </c>
      <c r="AK847" s="47">
        <v>874888935</v>
      </c>
      <c r="AL847" s="47">
        <v>0</v>
      </c>
      <c r="AM847" s="47">
        <v>874888935</v>
      </c>
      <c r="AN847" s="47">
        <v>1043984180</v>
      </c>
      <c r="AO847" s="10" t="s">
        <v>2026</v>
      </c>
      <c r="AP847" s="10" t="s">
        <v>1151</v>
      </c>
      <c r="AQ847" t="e">
        <f>VLOOKUP(TCoordinacion[[#This Row],[ID SISTEMA DE INFORMACION]],[1]!ProyectosSGMO[[#All],[IDPROYECTO]:[DEPARTAMENTO]],3,FALSE)</f>
        <v>#REF!</v>
      </c>
      <c r="AR847" t="e">
        <f>VLOOKUP(TCoordinacion[[#This Row],[ID SISTEMA DE INFORMACION]],[1]!ProyectosSGMO[[#All],[IDPROYECTO]:[DEPARTAMENTO]],4,FALSE)</f>
        <v>#REF!</v>
      </c>
      <c r="AS847">
        <v>11177</v>
      </c>
    </row>
    <row r="848" spans="1:45" ht="54" hidden="1" customHeight="1" x14ac:dyDescent="0.3">
      <c r="A848" s="60">
        <v>11364</v>
      </c>
      <c r="B848" s="5" t="s">
        <v>5616</v>
      </c>
      <c r="C848" s="5" t="s">
        <v>5596</v>
      </c>
      <c r="D848" s="6" t="s">
        <v>5597</v>
      </c>
      <c r="E848" s="7" t="s">
        <v>5598</v>
      </c>
      <c r="F848" s="8" t="s">
        <v>5617</v>
      </c>
      <c r="G848" s="9" t="s">
        <v>51</v>
      </c>
      <c r="H848" s="20" t="s">
        <v>5600</v>
      </c>
      <c r="I848" s="10" t="s">
        <v>5618</v>
      </c>
      <c r="J848" s="11">
        <v>44512</v>
      </c>
      <c r="K848" s="30" t="s">
        <v>5619</v>
      </c>
      <c r="L848" s="31">
        <v>44781</v>
      </c>
      <c r="M848" s="31">
        <v>44799</v>
      </c>
      <c r="N848" s="34">
        <v>0</v>
      </c>
      <c r="O848" s="35" t="s">
        <v>5620</v>
      </c>
      <c r="P848" s="20" t="s">
        <v>56</v>
      </c>
      <c r="Q848" s="33">
        <v>1</v>
      </c>
      <c r="R848" s="33">
        <v>0.43480000000000002</v>
      </c>
      <c r="S848" s="33">
        <v>-0.56519999999999992</v>
      </c>
      <c r="T848" s="38">
        <v>45008</v>
      </c>
      <c r="U848" s="38">
        <v>45058</v>
      </c>
      <c r="V848" s="38">
        <v>45061</v>
      </c>
      <c r="W848" s="38">
        <v>45291</v>
      </c>
      <c r="X848" s="38" t="s">
        <v>57</v>
      </c>
      <c r="Y848" s="38"/>
      <c r="Z848" s="38">
        <v>44985</v>
      </c>
      <c r="AA848" s="38"/>
      <c r="AB848" s="38">
        <v>0</v>
      </c>
      <c r="AC848" s="38"/>
      <c r="AD848" s="38">
        <v>0</v>
      </c>
      <c r="AE848" s="20">
        <v>6</v>
      </c>
      <c r="AF848" s="20">
        <v>6</v>
      </c>
      <c r="AG848" s="9" t="s">
        <v>5621</v>
      </c>
      <c r="AH848" s="9" t="s">
        <v>5622</v>
      </c>
      <c r="AI848" s="10" t="s">
        <v>5623</v>
      </c>
      <c r="AJ848" s="46">
        <v>3204465983</v>
      </c>
      <c r="AK848" s="47">
        <v>1527662886</v>
      </c>
      <c r="AL848" s="47">
        <v>0</v>
      </c>
      <c r="AM848" s="47">
        <v>1527662886</v>
      </c>
      <c r="AN848" s="47">
        <v>1844943883</v>
      </c>
      <c r="AO848" s="10" t="s">
        <v>343</v>
      </c>
      <c r="AP848" s="10" t="s">
        <v>241</v>
      </c>
      <c r="AQ848" t="e">
        <f>VLOOKUP(TCoordinacion[[#This Row],[ID SISTEMA DE INFORMACION]],[1]!ProyectosSGMO[[#All],[IDPROYECTO]:[DEPARTAMENTO]],3,FALSE)</f>
        <v>#REF!</v>
      </c>
      <c r="AR848" t="e">
        <f>VLOOKUP(TCoordinacion[[#This Row],[ID SISTEMA DE INFORMACION]],[1]!ProyectosSGMO[[#All],[IDPROYECTO]:[DEPARTAMENTO]],4,FALSE)</f>
        <v>#REF!</v>
      </c>
      <c r="AS848">
        <v>11364</v>
      </c>
    </row>
    <row r="849" spans="1:45" ht="54" hidden="1" customHeight="1" x14ac:dyDescent="0.3">
      <c r="A849" s="60">
        <v>11443</v>
      </c>
      <c r="B849" s="5" t="s">
        <v>5624</v>
      </c>
      <c r="C849" s="5" t="s">
        <v>5596</v>
      </c>
      <c r="D849" s="6" t="s">
        <v>5597</v>
      </c>
      <c r="E849" s="7" t="s">
        <v>5598</v>
      </c>
      <c r="F849" s="8" t="s">
        <v>5625</v>
      </c>
      <c r="G849" s="9" t="s">
        <v>51</v>
      </c>
      <c r="H849" s="20" t="s">
        <v>5600</v>
      </c>
      <c r="I849" s="10" t="s">
        <v>5626</v>
      </c>
      <c r="J849" s="11" t="s">
        <v>5047</v>
      </c>
      <c r="K849" s="30" t="s">
        <v>5627</v>
      </c>
      <c r="L849" s="31">
        <v>44894</v>
      </c>
      <c r="M849" s="31">
        <v>44971</v>
      </c>
      <c r="N849" s="34">
        <v>0</v>
      </c>
      <c r="O849" s="35" t="s">
        <v>220</v>
      </c>
      <c r="P849" s="20" t="s">
        <v>56</v>
      </c>
      <c r="Q849" s="33">
        <v>0.25719999999999998</v>
      </c>
      <c r="R849" s="33">
        <v>4.0599999999999997E-2</v>
      </c>
      <c r="S849" s="33">
        <v>-0.21659999999999999</v>
      </c>
      <c r="T849" s="38">
        <v>45008</v>
      </c>
      <c r="U849" s="38">
        <v>45061</v>
      </c>
      <c r="V849" s="38">
        <v>45098</v>
      </c>
      <c r="W849" s="38">
        <v>45291</v>
      </c>
      <c r="X849" s="38" t="s">
        <v>57</v>
      </c>
      <c r="Y849" s="38"/>
      <c r="Z849" s="38">
        <v>0</v>
      </c>
      <c r="AA849" s="38"/>
      <c r="AB849" s="38">
        <v>0</v>
      </c>
      <c r="AC849" s="38"/>
      <c r="AD849" s="38">
        <v>0</v>
      </c>
      <c r="AE849" s="20">
        <v>3</v>
      </c>
      <c r="AF849" s="20">
        <v>3</v>
      </c>
      <c r="AG849" s="9" t="s">
        <v>5628</v>
      </c>
      <c r="AH849" s="9" t="s">
        <v>5629</v>
      </c>
      <c r="AI849" s="10" t="s">
        <v>5630</v>
      </c>
      <c r="AJ849" s="46">
        <v>0</v>
      </c>
      <c r="AK849" s="47">
        <v>878816847</v>
      </c>
      <c r="AL849" s="47">
        <v>0</v>
      </c>
      <c r="AM849" s="47">
        <v>878816847</v>
      </c>
      <c r="AN849" s="47">
        <v>925785379</v>
      </c>
      <c r="AO849" s="10" t="s">
        <v>2026</v>
      </c>
      <c r="AP849" s="10" t="s">
        <v>1151</v>
      </c>
      <c r="AQ849" t="e">
        <f>VLOOKUP(TCoordinacion[[#This Row],[ID SISTEMA DE INFORMACION]],[1]!ProyectosSGMO[[#All],[IDPROYECTO]:[DEPARTAMENTO]],3,FALSE)</f>
        <v>#REF!</v>
      </c>
      <c r="AR849" t="e">
        <f>VLOOKUP(TCoordinacion[[#This Row],[ID SISTEMA DE INFORMACION]],[1]!ProyectosSGMO[[#All],[IDPROYECTO]:[DEPARTAMENTO]],4,FALSE)</f>
        <v>#REF!</v>
      </c>
      <c r="AS849">
        <v>11443</v>
      </c>
    </row>
    <row r="850" spans="1:45" ht="54" hidden="1" customHeight="1" x14ac:dyDescent="0.3">
      <c r="A850" s="60">
        <v>11584</v>
      </c>
      <c r="B850" s="5" t="s">
        <v>5631</v>
      </c>
      <c r="C850" s="5" t="s">
        <v>5596</v>
      </c>
      <c r="D850" s="6" t="s">
        <v>5597</v>
      </c>
      <c r="E850" s="7" t="s">
        <v>5598</v>
      </c>
      <c r="F850" s="8" t="s">
        <v>5632</v>
      </c>
      <c r="G850" s="9" t="s">
        <v>51</v>
      </c>
      <c r="H850" s="20" t="s">
        <v>4584</v>
      </c>
      <c r="I850" s="10" t="s">
        <v>5633</v>
      </c>
      <c r="J850" s="11">
        <v>44512</v>
      </c>
      <c r="K850" s="30" t="s">
        <v>5634</v>
      </c>
      <c r="L850" s="31">
        <v>44792</v>
      </c>
      <c r="M850" s="31">
        <v>44805</v>
      </c>
      <c r="N850" s="34">
        <v>0</v>
      </c>
      <c r="O850" s="35" t="s">
        <v>5635</v>
      </c>
      <c r="P850" s="20" t="s">
        <v>56</v>
      </c>
      <c r="Q850" s="33">
        <v>1</v>
      </c>
      <c r="R850" s="33">
        <v>0.20050000000000001</v>
      </c>
      <c r="S850" s="33">
        <v>-0.79949999999999999</v>
      </c>
      <c r="T850" s="38" t="s">
        <v>5636</v>
      </c>
      <c r="U850" s="38">
        <v>45063</v>
      </c>
      <c r="V850" s="38">
        <v>45064</v>
      </c>
      <c r="W850" s="38">
        <v>45107</v>
      </c>
      <c r="X850" s="38" t="s">
        <v>57</v>
      </c>
      <c r="Y850" s="38"/>
      <c r="Z850" s="38">
        <v>44870</v>
      </c>
      <c r="AA850" s="38"/>
      <c r="AB850" s="38">
        <v>0</v>
      </c>
      <c r="AC850" s="38"/>
      <c r="AD850" s="38">
        <v>0</v>
      </c>
      <c r="AE850" s="20">
        <v>5</v>
      </c>
      <c r="AF850" s="20">
        <v>5</v>
      </c>
      <c r="AG850" s="9" t="s">
        <v>5637</v>
      </c>
      <c r="AH850" s="9" t="s">
        <v>5638</v>
      </c>
      <c r="AI850" s="10" t="s">
        <v>5639</v>
      </c>
      <c r="AJ850" s="46">
        <v>3142982482</v>
      </c>
      <c r="AK850" s="47">
        <v>2631863386</v>
      </c>
      <c r="AL850" s="47">
        <v>0</v>
      </c>
      <c r="AM850" s="47">
        <v>2631863386</v>
      </c>
      <c r="AN850" s="47">
        <v>2631993511</v>
      </c>
      <c r="AO850" s="10" t="s">
        <v>2026</v>
      </c>
      <c r="AP850" s="55" t="s">
        <v>1151</v>
      </c>
      <c r="AQ850" t="e">
        <f>VLOOKUP(TCoordinacion[[#This Row],[ID SISTEMA DE INFORMACION]],[1]!ProyectosSGMO[[#All],[IDPROYECTO]:[DEPARTAMENTO]],3,FALSE)</f>
        <v>#REF!</v>
      </c>
      <c r="AR850" t="e">
        <f>VLOOKUP(TCoordinacion[[#This Row],[ID SISTEMA DE INFORMACION]],[1]!ProyectosSGMO[[#All],[IDPROYECTO]:[DEPARTAMENTO]],4,FALSE)</f>
        <v>#REF!</v>
      </c>
      <c r="AS850">
        <v>11584</v>
      </c>
    </row>
    <row r="851" spans="1:45" ht="54" hidden="1" customHeight="1" x14ac:dyDescent="0.3">
      <c r="A851" s="60">
        <v>11704</v>
      </c>
      <c r="B851" s="5" t="s">
        <v>5640</v>
      </c>
      <c r="C851" s="5" t="s">
        <v>5596</v>
      </c>
      <c r="D851" s="6" t="s">
        <v>5597</v>
      </c>
      <c r="E851" s="7" t="s">
        <v>5598</v>
      </c>
      <c r="F851" s="8" t="s">
        <v>5641</v>
      </c>
      <c r="G851" s="9" t="s">
        <v>51</v>
      </c>
      <c r="H851" s="20" t="s">
        <v>5600</v>
      </c>
      <c r="I851" s="10" t="s">
        <v>5642</v>
      </c>
      <c r="J851" s="11">
        <v>44512</v>
      </c>
      <c r="K851" s="30" t="s">
        <v>5643</v>
      </c>
      <c r="L851" s="31">
        <v>44803</v>
      </c>
      <c r="M851" s="31">
        <v>44813</v>
      </c>
      <c r="N851" s="34">
        <v>0</v>
      </c>
      <c r="O851" s="35" t="s">
        <v>5644</v>
      </c>
      <c r="P851" s="20" t="s">
        <v>433</v>
      </c>
      <c r="Q851" s="33">
        <v>1</v>
      </c>
      <c r="R851" s="33">
        <v>1</v>
      </c>
      <c r="S851" s="33">
        <v>0</v>
      </c>
      <c r="T851" s="38">
        <v>0</v>
      </c>
      <c r="U851" s="38">
        <v>0</v>
      </c>
      <c r="V851" s="38">
        <v>44935</v>
      </c>
      <c r="W851" s="38">
        <v>45016</v>
      </c>
      <c r="X851" s="38" t="s">
        <v>68</v>
      </c>
      <c r="Y851" s="38"/>
      <c r="Z851" s="38">
        <v>44845</v>
      </c>
      <c r="AA851" s="38"/>
      <c r="AB851" s="38">
        <v>44902</v>
      </c>
      <c r="AC851" s="38"/>
      <c r="AD851" s="38">
        <v>45044</v>
      </c>
      <c r="AE851" s="20">
        <v>4</v>
      </c>
      <c r="AF851" s="20">
        <v>4</v>
      </c>
      <c r="AG851" s="9" t="s">
        <v>5645</v>
      </c>
      <c r="AH851" s="9" t="s">
        <v>5646</v>
      </c>
      <c r="AI851" s="10" t="s">
        <v>5647</v>
      </c>
      <c r="AJ851" s="46" t="s">
        <v>5648</v>
      </c>
      <c r="AK851" s="47">
        <v>784540290</v>
      </c>
      <c r="AL851" s="47">
        <v>6289652</v>
      </c>
      <c r="AM851" s="47">
        <v>790829942</v>
      </c>
      <c r="AN851" s="47">
        <v>822843369</v>
      </c>
      <c r="AO851" s="10" t="s">
        <v>2026</v>
      </c>
      <c r="AP851" s="10" t="s">
        <v>2027</v>
      </c>
      <c r="AQ851" t="e">
        <f>VLOOKUP(TCoordinacion[[#This Row],[ID SISTEMA DE INFORMACION]],[1]!ProyectosSGMO[[#All],[IDPROYECTO]:[DEPARTAMENTO]],3,FALSE)</f>
        <v>#REF!</v>
      </c>
      <c r="AR851" t="e">
        <f>VLOOKUP(TCoordinacion[[#This Row],[ID SISTEMA DE INFORMACION]],[1]!ProyectosSGMO[[#All],[IDPROYECTO]:[DEPARTAMENTO]],4,FALSE)</f>
        <v>#REF!</v>
      </c>
      <c r="AS851">
        <v>11704</v>
      </c>
    </row>
    <row r="852" spans="1:45" ht="54" hidden="1" customHeight="1" x14ac:dyDescent="0.3">
      <c r="A852" s="60">
        <v>10991</v>
      </c>
      <c r="B852" s="5" t="s">
        <v>5649</v>
      </c>
      <c r="C852" s="5" t="s">
        <v>5596</v>
      </c>
      <c r="D852" s="6" t="s">
        <v>5597</v>
      </c>
      <c r="E852" s="7" t="s">
        <v>5598</v>
      </c>
      <c r="F852" s="8" t="s">
        <v>5650</v>
      </c>
      <c r="G852" s="9" t="s">
        <v>51</v>
      </c>
      <c r="H852" s="20" t="s">
        <v>5600</v>
      </c>
      <c r="I852" s="10" t="s">
        <v>5651</v>
      </c>
      <c r="J852" s="11">
        <v>44512</v>
      </c>
      <c r="K852" s="30" t="s">
        <v>5652</v>
      </c>
      <c r="L852" s="31">
        <v>44741</v>
      </c>
      <c r="M852" s="31">
        <v>44760</v>
      </c>
      <c r="N852" s="34">
        <v>0</v>
      </c>
      <c r="O852" s="35" t="s">
        <v>5653</v>
      </c>
      <c r="P852" s="20" t="s">
        <v>56</v>
      </c>
      <c r="Q852" s="33">
        <v>0.78610000000000002</v>
      </c>
      <c r="R852" s="33">
        <v>0.7964</v>
      </c>
      <c r="S852" s="33">
        <v>1.0299999999999976E-2</v>
      </c>
      <c r="T852" s="38">
        <v>44914</v>
      </c>
      <c r="U852" s="38">
        <v>45059</v>
      </c>
      <c r="V852" s="38">
        <v>45094</v>
      </c>
      <c r="W852" s="38">
        <v>45138</v>
      </c>
      <c r="X852" s="38" t="s">
        <v>57</v>
      </c>
      <c r="Y852" s="38"/>
      <c r="Z852" s="38">
        <v>44831</v>
      </c>
      <c r="AA852" s="38"/>
      <c r="AB852" s="38">
        <v>44860</v>
      </c>
      <c r="AC852" s="38"/>
      <c r="AD852" s="38">
        <v>0</v>
      </c>
      <c r="AE852" s="20">
        <v>4</v>
      </c>
      <c r="AF852" s="20">
        <v>6</v>
      </c>
      <c r="AG852" s="9" t="s">
        <v>5654</v>
      </c>
      <c r="AH852" s="9" t="s">
        <v>5655</v>
      </c>
      <c r="AI852" s="10" t="s">
        <v>5656</v>
      </c>
      <c r="AJ852" s="46">
        <v>3138726431</v>
      </c>
      <c r="AK852" s="47">
        <v>1978354460</v>
      </c>
      <c r="AL852" s="47">
        <v>0</v>
      </c>
      <c r="AM852" s="47">
        <v>1978354460</v>
      </c>
      <c r="AN852" s="47">
        <v>2063109288</v>
      </c>
      <c r="AO852" s="10" t="s">
        <v>2026</v>
      </c>
      <c r="AP852" s="10" t="s">
        <v>1151</v>
      </c>
      <c r="AQ852" t="e">
        <f>VLOOKUP(TCoordinacion[[#This Row],[ID SISTEMA DE INFORMACION]],[1]!ProyectosSGMO[[#All],[IDPROYECTO]:[DEPARTAMENTO]],3,FALSE)</f>
        <v>#REF!</v>
      </c>
      <c r="AR852" t="e">
        <f>VLOOKUP(TCoordinacion[[#This Row],[ID SISTEMA DE INFORMACION]],[1]!ProyectosSGMO[[#All],[IDPROYECTO]:[DEPARTAMENTO]],4,FALSE)</f>
        <v>#REF!</v>
      </c>
      <c r="AS852">
        <v>10991</v>
      </c>
    </row>
    <row r="853" spans="1:45" ht="54" hidden="1" customHeight="1" x14ac:dyDescent="0.3">
      <c r="A853" s="60">
        <v>11852</v>
      </c>
      <c r="B853" s="5" t="s">
        <v>5657</v>
      </c>
      <c r="C853" s="5" t="s">
        <v>5596</v>
      </c>
      <c r="D853" s="6" t="s">
        <v>5597</v>
      </c>
      <c r="E853" s="7" t="s">
        <v>5598</v>
      </c>
      <c r="F853" s="8" t="s">
        <v>5658</v>
      </c>
      <c r="G853" s="9" t="s">
        <v>51</v>
      </c>
      <c r="H853" s="5" t="s">
        <v>310</v>
      </c>
      <c r="I853" s="10" t="s">
        <v>5659</v>
      </c>
      <c r="J853" s="11">
        <v>44512</v>
      </c>
      <c r="K853" s="30" t="s">
        <v>5660</v>
      </c>
      <c r="L853" s="31">
        <v>44825</v>
      </c>
      <c r="M853" s="31">
        <v>44827</v>
      </c>
      <c r="N853" s="34">
        <v>0</v>
      </c>
      <c r="O853" s="35" t="s">
        <v>5661</v>
      </c>
      <c r="P853" s="20" t="s">
        <v>80</v>
      </c>
      <c r="Q853" s="33">
        <v>0.96399999999999997</v>
      </c>
      <c r="R853" s="33">
        <v>0.16639999999999999</v>
      </c>
      <c r="S853" s="33">
        <v>-0.79759999999999998</v>
      </c>
      <c r="T853" s="38" t="s">
        <v>5662</v>
      </c>
      <c r="U853" s="38">
        <v>45012</v>
      </c>
      <c r="V853" s="38">
        <v>45058</v>
      </c>
      <c r="W853" s="38">
        <v>45107</v>
      </c>
      <c r="X853" s="38" t="s">
        <v>57</v>
      </c>
      <c r="Y853" s="38"/>
      <c r="Z853" s="38">
        <v>44855</v>
      </c>
      <c r="AA853" s="38"/>
      <c r="AB853" s="38">
        <v>0</v>
      </c>
      <c r="AC853" s="38"/>
      <c r="AD853" s="38">
        <v>0</v>
      </c>
      <c r="AE853" s="20">
        <v>5</v>
      </c>
      <c r="AF853" s="20">
        <v>5</v>
      </c>
      <c r="AG853" s="9" t="s">
        <v>5663</v>
      </c>
      <c r="AH853" s="9" t="s">
        <v>5664</v>
      </c>
      <c r="AI853" s="10" t="s">
        <v>5665</v>
      </c>
      <c r="AJ853" s="46">
        <v>3172517337</v>
      </c>
      <c r="AK853" s="47">
        <v>1973439507</v>
      </c>
      <c r="AL853" s="47">
        <v>0</v>
      </c>
      <c r="AM853" s="47">
        <v>1973439507</v>
      </c>
      <c r="AN853" s="47">
        <v>1973475533</v>
      </c>
      <c r="AO853" s="10" t="s">
        <v>2026</v>
      </c>
      <c r="AP853" s="10" t="s">
        <v>1151</v>
      </c>
      <c r="AQ853" t="e">
        <f>VLOOKUP(TCoordinacion[[#This Row],[ID SISTEMA DE INFORMACION]],[1]!ProyectosSGMO[[#All],[IDPROYECTO]:[DEPARTAMENTO]],3,FALSE)</f>
        <v>#REF!</v>
      </c>
      <c r="AR853" t="e">
        <f>VLOOKUP(TCoordinacion[[#This Row],[ID SISTEMA DE INFORMACION]],[1]!ProyectosSGMO[[#All],[IDPROYECTO]:[DEPARTAMENTO]],4,FALSE)</f>
        <v>#REF!</v>
      </c>
      <c r="AS853">
        <v>11852</v>
      </c>
    </row>
    <row r="854" spans="1:45" ht="54" hidden="1" customHeight="1" x14ac:dyDescent="0.3">
      <c r="A854" s="60">
        <v>12203</v>
      </c>
      <c r="B854" s="5" t="s">
        <v>5666</v>
      </c>
      <c r="C854" s="5" t="s">
        <v>5596</v>
      </c>
      <c r="D854" s="6" t="s">
        <v>5597</v>
      </c>
      <c r="E854" s="7" t="s">
        <v>5598</v>
      </c>
      <c r="F854" s="8" t="s">
        <v>5667</v>
      </c>
      <c r="G854" s="9" t="s">
        <v>51</v>
      </c>
      <c r="H854" s="20" t="s">
        <v>5600</v>
      </c>
      <c r="I854" s="10" t="s">
        <v>5668</v>
      </c>
      <c r="J854" s="11">
        <v>44512</v>
      </c>
      <c r="K854" s="30" t="s">
        <v>5669</v>
      </c>
      <c r="L854" s="31">
        <v>44846</v>
      </c>
      <c r="M854" s="31">
        <v>44865</v>
      </c>
      <c r="N854" s="34">
        <v>0</v>
      </c>
      <c r="O854" s="35" t="s">
        <v>5670</v>
      </c>
      <c r="P854" s="20" t="s">
        <v>123</v>
      </c>
      <c r="Q854" s="33">
        <v>0.63149999999999995</v>
      </c>
      <c r="R854" s="33">
        <v>2.81E-2</v>
      </c>
      <c r="S854" s="33">
        <v>-0.60339999999999994</v>
      </c>
      <c r="T854" s="38">
        <v>0</v>
      </c>
      <c r="U854" s="38">
        <v>0</v>
      </c>
      <c r="V854" s="38">
        <v>44926</v>
      </c>
      <c r="W854" s="38">
        <v>44926</v>
      </c>
      <c r="X854" s="38" t="s">
        <v>68</v>
      </c>
      <c r="Y854" s="38"/>
      <c r="Z854" s="38">
        <v>0</v>
      </c>
      <c r="AA854" s="38"/>
      <c r="AB854" s="38">
        <v>0</v>
      </c>
      <c r="AC854" s="38"/>
      <c r="AD854" s="38">
        <v>0</v>
      </c>
      <c r="AE854" s="20">
        <v>6</v>
      </c>
      <c r="AF854" s="20">
        <v>6</v>
      </c>
      <c r="AG854" s="9" t="s">
        <v>5671</v>
      </c>
      <c r="AH854" s="9" t="s">
        <v>5672</v>
      </c>
      <c r="AI854" s="10" t="s">
        <v>5673</v>
      </c>
      <c r="AJ854" s="46">
        <v>3108823234</v>
      </c>
      <c r="AK854" s="47">
        <v>909649695</v>
      </c>
      <c r="AL854" s="47">
        <v>0</v>
      </c>
      <c r="AM854" s="47">
        <v>909649695</v>
      </c>
      <c r="AN854" s="47">
        <v>910009929</v>
      </c>
      <c r="AO854" s="10" t="s">
        <v>343</v>
      </c>
      <c r="AP854" s="10" t="s">
        <v>241</v>
      </c>
      <c r="AQ854" t="e">
        <f>VLOOKUP(TCoordinacion[[#This Row],[ID SISTEMA DE INFORMACION]],[1]!ProyectosSGMO[[#All],[IDPROYECTO]:[DEPARTAMENTO]],3,FALSE)</f>
        <v>#REF!</v>
      </c>
      <c r="AR854" t="e">
        <f>VLOOKUP(TCoordinacion[[#This Row],[ID SISTEMA DE INFORMACION]],[1]!ProyectosSGMO[[#All],[IDPROYECTO]:[DEPARTAMENTO]],4,FALSE)</f>
        <v>#REF!</v>
      </c>
      <c r="AS854">
        <v>12203</v>
      </c>
    </row>
    <row r="855" spans="1:45" ht="54" hidden="1" customHeight="1" x14ac:dyDescent="0.3">
      <c r="A855" s="60">
        <v>11606</v>
      </c>
      <c r="B855" s="5" t="s">
        <v>5674</v>
      </c>
      <c r="C855" s="5" t="s">
        <v>5596</v>
      </c>
      <c r="D855" s="6" t="s">
        <v>5597</v>
      </c>
      <c r="E855" s="7" t="s">
        <v>5598</v>
      </c>
      <c r="F855" s="8" t="s">
        <v>5675</v>
      </c>
      <c r="G855" s="9" t="s">
        <v>51</v>
      </c>
      <c r="H855" s="20" t="s">
        <v>5600</v>
      </c>
      <c r="I855" s="10" t="s">
        <v>5676</v>
      </c>
      <c r="J855" s="11">
        <v>44512</v>
      </c>
      <c r="K855" s="30" t="s">
        <v>5677</v>
      </c>
      <c r="L855" s="31">
        <v>44740</v>
      </c>
      <c r="M855" s="31">
        <v>44767</v>
      </c>
      <c r="N855" s="34">
        <v>0</v>
      </c>
      <c r="O855" s="35" t="s">
        <v>5678</v>
      </c>
      <c r="P855" s="20" t="s">
        <v>56</v>
      </c>
      <c r="Q855" s="33">
        <v>0.90969999999999995</v>
      </c>
      <c r="R855" s="33">
        <v>0.84509999999999996</v>
      </c>
      <c r="S855" s="33">
        <v>-6.4599999999999991E-2</v>
      </c>
      <c r="T855" s="38">
        <v>44918</v>
      </c>
      <c r="U855" s="38">
        <v>45058</v>
      </c>
      <c r="V855" s="38">
        <v>45091</v>
      </c>
      <c r="W855" s="38">
        <v>45107</v>
      </c>
      <c r="X855" s="38" t="s">
        <v>57</v>
      </c>
      <c r="Y855" s="38"/>
      <c r="Z855" s="38">
        <v>44810</v>
      </c>
      <c r="AA855" s="38"/>
      <c r="AB855" s="38">
        <v>40485</v>
      </c>
      <c r="AC855" s="38"/>
      <c r="AD855" s="38">
        <v>0</v>
      </c>
      <c r="AE855" s="20">
        <v>6</v>
      </c>
      <c r="AF855" s="20">
        <v>6</v>
      </c>
      <c r="AG855" s="9" t="s">
        <v>5679</v>
      </c>
      <c r="AH855" s="9" t="s">
        <v>5680</v>
      </c>
      <c r="AI855" s="10" t="s">
        <v>5681</v>
      </c>
      <c r="AJ855" s="46">
        <v>3103440126</v>
      </c>
      <c r="AK855" s="47">
        <v>1224348832</v>
      </c>
      <c r="AL855" s="47">
        <v>0</v>
      </c>
      <c r="AM855" s="47">
        <v>1224348832</v>
      </c>
      <c r="AN855" s="47">
        <v>1267561584</v>
      </c>
      <c r="AO855" s="10" t="s">
        <v>2026</v>
      </c>
      <c r="AP855" s="10" t="s">
        <v>1151</v>
      </c>
      <c r="AQ855" t="e">
        <f>VLOOKUP(TCoordinacion[[#This Row],[ID SISTEMA DE INFORMACION]],[1]!ProyectosSGMO[[#All],[IDPROYECTO]:[DEPARTAMENTO]],3,FALSE)</f>
        <v>#REF!</v>
      </c>
      <c r="AR855" t="e">
        <f>VLOOKUP(TCoordinacion[[#This Row],[ID SISTEMA DE INFORMACION]],[1]!ProyectosSGMO[[#All],[IDPROYECTO]:[DEPARTAMENTO]],4,FALSE)</f>
        <v>#REF!</v>
      </c>
      <c r="AS855">
        <v>11606</v>
      </c>
    </row>
    <row r="856" spans="1:45" ht="54" hidden="1" customHeight="1" x14ac:dyDescent="0.3">
      <c r="A856" s="60">
        <v>12197</v>
      </c>
      <c r="B856" s="5" t="s">
        <v>5682</v>
      </c>
      <c r="C856" s="5" t="s">
        <v>5596</v>
      </c>
      <c r="D856" s="6" t="s">
        <v>5597</v>
      </c>
      <c r="E856" s="7" t="s">
        <v>5598</v>
      </c>
      <c r="F856" s="8" t="s">
        <v>5683</v>
      </c>
      <c r="G856" s="9" t="s">
        <v>51</v>
      </c>
      <c r="H856" s="20" t="s">
        <v>5600</v>
      </c>
      <c r="I856" s="10" t="s">
        <v>5684</v>
      </c>
      <c r="J856" s="11">
        <v>44512</v>
      </c>
      <c r="K856" s="30" t="s">
        <v>5685</v>
      </c>
      <c r="L856" s="31">
        <v>44781</v>
      </c>
      <c r="M856" s="31">
        <v>44802</v>
      </c>
      <c r="N856" s="34">
        <v>0</v>
      </c>
      <c r="O856" s="35" t="s">
        <v>5686</v>
      </c>
      <c r="P856" s="20" t="s">
        <v>123</v>
      </c>
      <c r="Q856" s="33">
        <v>1</v>
      </c>
      <c r="R856" s="33">
        <v>0.20430000000000001</v>
      </c>
      <c r="S856" s="33">
        <v>-0.79569999999999996</v>
      </c>
      <c r="T856" s="38">
        <v>0</v>
      </c>
      <c r="U856" s="38">
        <v>0</v>
      </c>
      <c r="V856" s="38">
        <v>44926</v>
      </c>
      <c r="W856" s="38">
        <v>44926</v>
      </c>
      <c r="X856" s="38" t="s">
        <v>68</v>
      </c>
      <c r="Y856" s="38"/>
      <c r="Z856" s="38">
        <v>44833</v>
      </c>
      <c r="AA856" s="38"/>
      <c r="AB856" s="38">
        <v>0</v>
      </c>
      <c r="AC856" s="38"/>
      <c r="AD856" s="38">
        <v>0</v>
      </c>
      <c r="AE856" s="20">
        <v>5</v>
      </c>
      <c r="AF856" s="20">
        <v>5</v>
      </c>
      <c r="AG856" s="9" t="s">
        <v>5671</v>
      </c>
      <c r="AH856" s="9" t="s">
        <v>5687</v>
      </c>
      <c r="AI856" s="10" t="s">
        <v>5688</v>
      </c>
      <c r="AJ856" s="46" t="s">
        <v>5689</v>
      </c>
      <c r="AK856" s="47">
        <v>820440129</v>
      </c>
      <c r="AL856" s="47">
        <v>0</v>
      </c>
      <c r="AM856" s="47">
        <v>820440129</v>
      </c>
      <c r="AN856" s="47">
        <v>859432745</v>
      </c>
      <c r="AO856" s="10" t="s">
        <v>2026</v>
      </c>
      <c r="AP856" s="10" t="s">
        <v>241</v>
      </c>
      <c r="AQ856" t="e">
        <f>VLOOKUP(TCoordinacion[[#This Row],[ID SISTEMA DE INFORMACION]],[1]!ProyectosSGMO[[#All],[IDPROYECTO]:[DEPARTAMENTO]],3,FALSE)</f>
        <v>#REF!</v>
      </c>
      <c r="AR856" t="e">
        <f>VLOOKUP(TCoordinacion[[#This Row],[ID SISTEMA DE INFORMACION]],[1]!ProyectosSGMO[[#All],[IDPROYECTO]:[DEPARTAMENTO]],4,FALSE)</f>
        <v>#REF!</v>
      </c>
      <c r="AS856">
        <v>12197</v>
      </c>
    </row>
    <row r="857" spans="1:45" ht="54" hidden="1" customHeight="1" x14ac:dyDescent="0.3">
      <c r="A857" s="60">
        <v>12303</v>
      </c>
      <c r="B857" s="5" t="s">
        <v>5690</v>
      </c>
      <c r="C857" s="5" t="s">
        <v>5596</v>
      </c>
      <c r="D857" s="6" t="s">
        <v>5597</v>
      </c>
      <c r="E857" s="7" t="s">
        <v>5598</v>
      </c>
      <c r="F857" s="8" t="s">
        <v>5691</v>
      </c>
      <c r="G857" s="9" t="s">
        <v>51</v>
      </c>
      <c r="H857" s="20" t="s">
        <v>5600</v>
      </c>
      <c r="I857" s="10" t="s">
        <v>5692</v>
      </c>
      <c r="J857" s="11" t="s">
        <v>5047</v>
      </c>
      <c r="K857" s="30" t="s">
        <v>5693</v>
      </c>
      <c r="L857" s="31">
        <v>44944</v>
      </c>
      <c r="M857" s="31">
        <v>45007</v>
      </c>
      <c r="N857" s="34">
        <v>0</v>
      </c>
      <c r="O857" s="35" t="s">
        <v>220</v>
      </c>
      <c r="P857" s="20" t="s">
        <v>56</v>
      </c>
      <c r="Q857" s="33">
        <v>0.30270000000000002</v>
      </c>
      <c r="R857" s="33">
        <v>3.2599999999999997E-2</v>
      </c>
      <c r="S857" s="33">
        <v>-0.27010000000000001</v>
      </c>
      <c r="T857" s="38">
        <v>45033</v>
      </c>
      <c r="U857" s="38">
        <v>45054</v>
      </c>
      <c r="V857" s="38">
        <v>45149</v>
      </c>
      <c r="W857" s="38">
        <v>45291</v>
      </c>
      <c r="X857" s="38" t="s">
        <v>57</v>
      </c>
      <c r="Y857" s="38"/>
      <c r="Z857" s="38">
        <v>0</v>
      </c>
      <c r="AA857" s="38"/>
      <c r="AB857" s="38">
        <v>0</v>
      </c>
      <c r="AC857" s="38"/>
      <c r="AD857" s="38">
        <v>0</v>
      </c>
      <c r="AE857" s="20">
        <v>4</v>
      </c>
      <c r="AF857" s="20">
        <v>4</v>
      </c>
      <c r="AG857" s="9" t="s">
        <v>5694</v>
      </c>
      <c r="AH857" s="9" t="s">
        <v>5629</v>
      </c>
      <c r="AI857" s="10" t="s">
        <v>5695</v>
      </c>
      <c r="AJ857" s="46">
        <v>0</v>
      </c>
      <c r="AK857" s="47">
        <v>1644343421</v>
      </c>
      <c r="AL857" s="47">
        <v>0</v>
      </c>
      <c r="AM857" s="47">
        <v>1644343421</v>
      </c>
      <c r="AN857" s="47">
        <v>1624471448</v>
      </c>
      <c r="AO857" s="10" t="s">
        <v>2026</v>
      </c>
      <c r="AP857" s="10" t="s">
        <v>1151</v>
      </c>
      <c r="AQ857" t="e">
        <f>VLOOKUP(TCoordinacion[[#This Row],[ID SISTEMA DE INFORMACION]],[1]!ProyectosSGMO[[#All],[IDPROYECTO]:[DEPARTAMENTO]],3,FALSE)</f>
        <v>#REF!</v>
      </c>
      <c r="AR857" t="e">
        <f>VLOOKUP(TCoordinacion[[#This Row],[ID SISTEMA DE INFORMACION]],[1]!ProyectosSGMO[[#All],[IDPROYECTO]:[DEPARTAMENTO]],4,FALSE)</f>
        <v>#REF!</v>
      </c>
      <c r="AS857">
        <v>12303</v>
      </c>
    </row>
    <row r="858" spans="1:45" ht="54" hidden="1" customHeight="1" x14ac:dyDescent="0.3">
      <c r="A858" s="60">
        <v>11820</v>
      </c>
      <c r="B858" s="5" t="s">
        <v>5696</v>
      </c>
      <c r="C858" s="5" t="s">
        <v>5596</v>
      </c>
      <c r="D858" s="6" t="s">
        <v>5597</v>
      </c>
      <c r="E858" s="7" t="s">
        <v>5598</v>
      </c>
      <c r="F858" s="8" t="s">
        <v>5599</v>
      </c>
      <c r="G858" s="9" t="s">
        <v>51</v>
      </c>
      <c r="H858" s="20" t="s">
        <v>52</v>
      </c>
      <c r="I858" s="5" t="s">
        <v>5697</v>
      </c>
      <c r="J858" s="11">
        <v>44440</v>
      </c>
      <c r="K858" s="30" t="s">
        <v>5698</v>
      </c>
      <c r="L858" s="31">
        <v>44621</v>
      </c>
      <c r="M858" s="31">
        <v>44684</v>
      </c>
      <c r="N858" s="34">
        <v>0</v>
      </c>
      <c r="O858" s="35" t="s">
        <v>5699</v>
      </c>
      <c r="P858" s="20" t="s">
        <v>68</v>
      </c>
      <c r="Q858" s="33">
        <v>1</v>
      </c>
      <c r="R858" s="33">
        <v>0.90063000000000004</v>
      </c>
      <c r="S858" s="33">
        <v>-9.9369999999999958E-2</v>
      </c>
      <c r="T858" s="38">
        <v>0</v>
      </c>
      <c r="U858" s="38">
        <v>0</v>
      </c>
      <c r="V858" s="38">
        <v>44990</v>
      </c>
      <c r="W858" s="38">
        <v>45291</v>
      </c>
      <c r="X858" s="38" t="s">
        <v>57</v>
      </c>
      <c r="Y858" s="38"/>
      <c r="Z858" s="38">
        <v>44855</v>
      </c>
      <c r="AA858" s="38"/>
      <c r="AB858" s="38">
        <v>44984</v>
      </c>
      <c r="AC858" s="38"/>
      <c r="AD858" s="38">
        <v>0</v>
      </c>
      <c r="AE858" s="20">
        <v>4</v>
      </c>
      <c r="AF858" s="20">
        <v>8</v>
      </c>
      <c r="AG858" s="9" t="s">
        <v>5700</v>
      </c>
      <c r="AH858" s="9" t="s">
        <v>5701</v>
      </c>
      <c r="AI858" s="10" t="s">
        <v>5702</v>
      </c>
      <c r="AJ858" s="46">
        <v>3115111638</v>
      </c>
      <c r="AK858" s="47">
        <v>1531064526</v>
      </c>
      <c r="AL858" s="47">
        <v>0</v>
      </c>
      <c r="AM858" s="47">
        <v>1531064526</v>
      </c>
      <c r="AN858" s="47">
        <v>1533330175</v>
      </c>
      <c r="AO858" s="10" t="s">
        <v>343</v>
      </c>
      <c r="AP858" s="10" t="s">
        <v>241</v>
      </c>
      <c r="AQ858" t="e">
        <f>VLOOKUP(TCoordinacion[[#This Row],[ID SISTEMA DE INFORMACION]],[1]!ProyectosSGMO[[#All],[IDPROYECTO]:[DEPARTAMENTO]],3,FALSE)</f>
        <v>#REF!</v>
      </c>
      <c r="AR858" t="e">
        <f>VLOOKUP(TCoordinacion[[#This Row],[ID SISTEMA DE INFORMACION]],[1]!ProyectosSGMO[[#All],[IDPROYECTO]:[DEPARTAMENTO]],4,FALSE)</f>
        <v>#REF!</v>
      </c>
      <c r="AS858">
        <v>11820</v>
      </c>
    </row>
    <row r="859" spans="1:45" ht="54" hidden="1" customHeight="1" x14ac:dyDescent="0.3">
      <c r="A859" s="60">
        <v>12616</v>
      </c>
      <c r="B859" s="5" t="s">
        <v>5703</v>
      </c>
      <c r="C859" s="5" t="s">
        <v>5596</v>
      </c>
      <c r="D859" s="6" t="s">
        <v>5597</v>
      </c>
      <c r="E859" s="7" t="s">
        <v>5598</v>
      </c>
      <c r="F859" s="8" t="s">
        <v>5704</v>
      </c>
      <c r="G859" s="9" t="s">
        <v>51</v>
      </c>
      <c r="H859" s="20" t="s">
        <v>5600</v>
      </c>
      <c r="I859" s="10" t="s">
        <v>5705</v>
      </c>
      <c r="J859" s="11" t="s">
        <v>5047</v>
      </c>
      <c r="K859" s="30" t="s">
        <v>5706</v>
      </c>
      <c r="L859" s="31">
        <v>44944</v>
      </c>
      <c r="M859" s="31">
        <v>44971</v>
      </c>
      <c r="N859" s="34">
        <v>0</v>
      </c>
      <c r="O859" s="35" t="s">
        <v>220</v>
      </c>
      <c r="P859" s="20" t="s">
        <v>56</v>
      </c>
      <c r="Q859" s="33">
        <v>5.1900000000000002E-2</v>
      </c>
      <c r="R859" s="33">
        <v>8.3699999999999997E-2</v>
      </c>
      <c r="S859" s="33">
        <v>3.1799999999999995E-2</v>
      </c>
      <c r="T859" s="38">
        <v>45006</v>
      </c>
      <c r="U859" s="38">
        <v>45071</v>
      </c>
      <c r="V859" s="38">
        <v>45186</v>
      </c>
      <c r="W859" s="38">
        <v>45291</v>
      </c>
      <c r="X859" s="38" t="s">
        <v>57</v>
      </c>
      <c r="Y859" s="38"/>
      <c r="Z859" s="38">
        <v>0</v>
      </c>
      <c r="AA859" s="38"/>
      <c r="AB859" s="38">
        <v>0</v>
      </c>
      <c r="AC859" s="38"/>
      <c r="AD859" s="38">
        <v>0</v>
      </c>
      <c r="AE859" s="20">
        <v>5</v>
      </c>
      <c r="AF859" s="20">
        <v>5</v>
      </c>
      <c r="AG859" s="9" t="s">
        <v>5707</v>
      </c>
      <c r="AH859" s="9" t="s">
        <v>5708</v>
      </c>
      <c r="AI859" s="10" t="s">
        <v>5709</v>
      </c>
      <c r="AJ859" s="46">
        <v>3112586187</v>
      </c>
      <c r="AK859" s="47">
        <v>998280907</v>
      </c>
      <c r="AL859" s="47">
        <v>0</v>
      </c>
      <c r="AM859" s="47">
        <v>998280907</v>
      </c>
      <c r="AN859" s="47">
        <v>1049806888</v>
      </c>
      <c r="AO859" s="10" t="s">
        <v>2026</v>
      </c>
      <c r="AP859" s="10" t="s">
        <v>1151</v>
      </c>
      <c r="AQ859" t="e">
        <f>VLOOKUP(TCoordinacion[[#This Row],[ID SISTEMA DE INFORMACION]],[1]!ProyectosSGMO[[#All],[IDPROYECTO]:[DEPARTAMENTO]],3,FALSE)</f>
        <v>#REF!</v>
      </c>
      <c r="AR859" t="e">
        <f>VLOOKUP(TCoordinacion[[#This Row],[ID SISTEMA DE INFORMACION]],[1]!ProyectosSGMO[[#All],[IDPROYECTO]:[DEPARTAMENTO]],4,FALSE)</f>
        <v>#REF!</v>
      </c>
      <c r="AS859">
        <v>12616</v>
      </c>
    </row>
    <row r="860" spans="1:45" ht="54" hidden="1" customHeight="1" x14ac:dyDescent="0.3">
      <c r="A860" s="60">
        <v>12750</v>
      </c>
      <c r="B860" s="5" t="s">
        <v>5710</v>
      </c>
      <c r="C860" s="5" t="s">
        <v>5596</v>
      </c>
      <c r="D860" s="6" t="s">
        <v>5597</v>
      </c>
      <c r="E860" s="7" t="s">
        <v>5598</v>
      </c>
      <c r="F860" s="8" t="s">
        <v>5711</v>
      </c>
      <c r="G860" s="9" t="s">
        <v>51</v>
      </c>
      <c r="H860" s="20" t="s">
        <v>5600</v>
      </c>
      <c r="I860" s="10" t="s">
        <v>5712</v>
      </c>
      <c r="J860" s="11">
        <v>44512</v>
      </c>
      <c r="K860" s="30" t="s">
        <v>5713</v>
      </c>
      <c r="L860" s="31">
        <v>44819</v>
      </c>
      <c r="M860" s="31">
        <v>44852</v>
      </c>
      <c r="N860" s="34">
        <v>0</v>
      </c>
      <c r="O860" s="35" t="s">
        <v>5714</v>
      </c>
      <c r="P860" s="20" t="s">
        <v>123</v>
      </c>
      <c r="Q860" s="33">
        <v>0.80769999999999997</v>
      </c>
      <c r="R860" s="33">
        <v>0.1321</v>
      </c>
      <c r="S860" s="33">
        <v>-0.67559999999999998</v>
      </c>
      <c r="T860" s="38">
        <v>0</v>
      </c>
      <c r="U860" s="38">
        <v>0</v>
      </c>
      <c r="V860" s="38">
        <v>44926</v>
      </c>
      <c r="W860" s="38">
        <v>44926</v>
      </c>
      <c r="X860" s="38" t="s">
        <v>68</v>
      </c>
      <c r="Y860" s="38"/>
      <c r="Z860" s="38">
        <v>0</v>
      </c>
      <c r="AA860" s="38"/>
      <c r="AB860" s="38">
        <v>0</v>
      </c>
      <c r="AC860" s="38"/>
      <c r="AD860" s="38">
        <v>0</v>
      </c>
      <c r="AE860" s="20">
        <v>5</v>
      </c>
      <c r="AF860" s="20">
        <v>5</v>
      </c>
      <c r="AG860" s="9" t="s">
        <v>5671</v>
      </c>
      <c r="AH860" s="9" t="s">
        <v>5715</v>
      </c>
      <c r="AI860" s="10" t="s">
        <v>5716</v>
      </c>
      <c r="AJ860" s="46">
        <v>3106829324</v>
      </c>
      <c r="AK860" s="47">
        <v>551534424</v>
      </c>
      <c r="AL860" s="47">
        <v>0</v>
      </c>
      <c r="AM860" s="47">
        <v>551534424</v>
      </c>
      <c r="AN860" s="47">
        <v>581327449</v>
      </c>
      <c r="AO860" s="10" t="s">
        <v>2026</v>
      </c>
      <c r="AP860" s="10" t="s">
        <v>1151</v>
      </c>
      <c r="AQ860" t="e">
        <f>VLOOKUP(TCoordinacion[[#This Row],[ID SISTEMA DE INFORMACION]],[1]!ProyectosSGMO[[#All],[IDPROYECTO]:[DEPARTAMENTO]],3,FALSE)</f>
        <v>#REF!</v>
      </c>
      <c r="AR860" t="e">
        <f>VLOOKUP(TCoordinacion[[#This Row],[ID SISTEMA DE INFORMACION]],[1]!ProyectosSGMO[[#All],[IDPROYECTO]:[DEPARTAMENTO]],4,FALSE)</f>
        <v>#REF!</v>
      </c>
      <c r="AS860">
        <v>12750</v>
      </c>
    </row>
    <row r="861" spans="1:45" ht="54" hidden="1" customHeight="1" x14ac:dyDescent="0.3">
      <c r="A861" s="60">
        <v>15957</v>
      </c>
      <c r="B861" s="5" t="s">
        <v>5717</v>
      </c>
      <c r="C861" s="5" t="s">
        <v>5596</v>
      </c>
      <c r="D861" s="6" t="s">
        <v>5597</v>
      </c>
      <c r="E861" s="7" t="s">
        <v>5598</v>
      </c>
      <c r="F861" s="8" t="s">
        <v>5718</v>
      </c>
      <c r="G861" s="9" t="s">
        <v>51</v>
      </c>
      <c r="H861" s="20" t="s">
        <v>5600</v>
      </c>
      <c r="I861" s="10" t="s">
        <v>5719</v>
      </c>
      <c r="J861" s="11">
        <v>44777</v>
      </c>
      <c r="K861" s="30" t="s">
        <v>5720</v>
      </c>
      <c r="L861" s="31">
        <v>44946</v>
      </c>
      <c r="M861" s="31">
        <v>44977</v>
      </c>
      <c r="N861" s="34">
        <v>0</v>
      </c>
      <c r="O861" s="35" t="s">
        <v>220</v>
      </c>
      <c r="P861" s="20" t="s">
        <v>56</v>
      </c>
      <c r="Q861" s="33">
        <v>0.25409999999999999</v>
      </c>
      <c r="R861" s="33">
        <v>6.4299999999999996E-2</v>
      </c>
      <c r="S861" s="33">
        <v>-0.1898</v>
      </c>
      <c r="T861" s="38">
        <v>45040</v>
      </c>
      <c r="U861" s="38">
        <v>45060</v>
      </c>
      <c r="V861" s="38">
        <v>45209</v>
      </c>
      <c r="W861" s="38">
        <v>45291</v>
      </c>
      <c r="X861" s="38" t="s">
        <v>57</v>
      </c>
      <c r="Y861" s="38"/>
      <c r="Z861" s="38">
        <v>45026</v>
      </c>
      <c r="AA861" s="38"/>
      <c r="AB861" s="38">
        <v>0</v>
      </c>
      <c r="AC861" s="38"/>
      <c r="AD861" s="38">
        <v>0</v>
      </c>
      <c r="AE861" s="20">
        <v>7</v>
      </c>
      <c r="AF861" s="20">
        <v>7</v>
      </c>
      <c r="AG861" s="9" t="s">
        <v>5721</v>
      </c>
      <c r="AH861" s="9" t="s">
        <v>5722</v>
      </c>
      <c r="AI861" s="10" t="s">
        <v>5723</v>
      </c>
      <c r="AJ861" s="46">
        <v>3103191009</v>
      </c>
      <c r="AK861" s="47">
        <v>1810742062</v>
      </c>
      <c r="AL861" s="47">
        <v>0</v>
      </c>
      <c r="AM861" s="47">
        <v>1810742062</v>
      </c>
      <c r="AN861" s="47">
        <v>1876660630</v>
      </c>
      <c r="AO861" s="10" t="s">
        <v>1402</v>
      </c>
      <c r="AP861" s="10" t="s">
        <v>241</v>
      </c>
      <c r="AQ861" t="e">
        <f>VLOOKUP(TCoordinacion[[#This Row],[ID SISTEMA DE INFORMACION]],[1]!ProyectosSGMO[[#All],[IDPROYECTO]:[DEPARTAMENTO]],3,FALSE)</f>
        <v>#REF!</v>
      </c>
      <c r="AR861" t="e">
        <f>VLOOKUP(TCoordinacion[[#This Row],[ID SISTEMA DE INFORMACION]],[1]!ProyectosSGMO[[#All],[IDPROYECTO]:[DEPARTAMENTO]],4,FALSE)</f>
        <v>#REF!</v>
      </c>
      <c r="AS861">
        <v>15957</v>
      </c>
    </row>
    <row r="862" spans="1:45" ht="54" hidden="1" customHeight="1" x14ac:dyDescent="0.3">
      <c r="A862" s="60">
        <v>10985</v>
      </c>
      <c r="B862" s="5" t="s">
        <v>5724</v>
      </c>
      <c r="C862" s="5" t="s">
        <v>5596</v>
      </c>
      <c r="D862" s="6" t="s">
        <v>5597</v>
      </c>
      <c r="E862" s="7" t="s">
        <v>588</v>
      </c>
      <c r="F862" s="8" t="s">
        <v>5725</v>
      </c>
      <c r="G862" s="9" t="s">
        <v>51</v>
      </c>
      <c r="H862" s="20" t="s">
        <v>5600</v>
      </c>
      <c r="I862" s="10" t="s">
        <v>5726</v>
      </c>
      <c r="J862" s="11">
        <v>44512</v>
      </c>
      <c r="K862" s="30" t="s">
        <v>5727</v>
      </c>
      <c r="L862" s="31">
        <v>44763</v>
      </c>
      <c r="M862" s="31">
        <v>44789</v>
      </c>
      <c r="N862" s="34">
        <v>0</v>
      </c>
      <c r="O862" s="35" t="s">
        <v>5728</v>
      </c>
      <c r="P862" s="20" t="s">
        <v>80</v>
      </c>
      <c r="Q862" s="33">
        <v>0.9395</v>
      </c>
      <c r="R862" s="33">
        <v>0.86629999999999996</v>
      </c>
      <c r="S862" s="33">
        <v>-7.3200000000000043E-2</v>
      </c>
      <c r="T862" s="38">
        <v>0</v>
      </c>
      <c r="U862" s="38">
        <v>0</v>
      </c>
      <c r="V862" s="38">
        <v>45053</v>
      </c>
      <c r="W862" s="38">
        <v>45107</v>
      </c>
      <c r="X862" s="38" t="s">
        <v>57</v>
      </c>
      <c r="Y862" s="38"/>
      <c r="Z862" s="38">
        <v>44826</v>
      </c>
      <c r="AA862" s="38"/>
      <c r="AB862" s="38">
        <v>44901</v>
      </c>
      <c r="AC862" s="38"/>
      <c r="AD862" s="38">
        <v>0</v>
      </c>
      <c r="AE862" s="20">
        <v>5</v>
      </c>
      <c r="AF862" s="20">
        <v>5</v>
      </c>
      <c r="AG862" s="9" t="s">
        <v>5729</v>
      </c>
      <c r="AH862" s="9" t="s">
        <v>5730</v>
      </c>
      <c r="AI862" s="10" t="s">
        <v>5731</v>
      </c>
      <c r="AJ862" s="46">
        <v>0</v>
      </c>
      <c r="AK862" s="47">
        <v>1452741189</v>
      </c>
      <c r="AL862" s="47">
        <v>0</v>
      </c>
      <c r="AM862" s="47">
        <v>1452741189</v>
      </c>
      <c r="AN862" s="47">
        <v>1610564882</v>
      </c>
      <c r="AO862" s="10" t="s">
        <v>1394</v>
      </c>
      <c r="AP862" s="10" t="s">
        <v>114</v>
      </c>
      <c r="AQ862" t="e">
        <f>VLOOKUP(TCoordinacion[[#This Row],[ID SISTEMA DE INFORMACION]],[1]!ProyectosSGMO[[#All],[IDPROYECTO]:[DEPARTAMENTO]],3,FALSE)</f>
        <v>#REF!</v>
      </c>
      <c r="AR862" t="e">
        <f>VLOOKUP(TCoordinacion[[#This Row],[ID SISTEMA DE INFORMACION]],[1]!ProyectosSGMO[[#All],[IDPROYECTO]:[DEPARTAMENTO]],4,FALSE)</f>
        <v>#REF!</v>
      </c>
      <c r="AS862">
        <v>10985</v>
      </c>
    </row>
    <row r="863" spans="1:45" ht="54" hidden="1" customHeight="1" x14ac:dyDescent="0.3">
      <c r="A863" s="60">
        <v>12201</v>
      </c>
      <c r="B863" s="5" t="s">
        <v>5732</v>
      </c>
      <c r="C863" s="5" t="s">
        <v>5596</v>
      </c>
      <c r="D863" s="6" t="s">
        <v>5597</v>
      </c>
      <c r="E863" s="7" t="s">
        <v>5598</v>
      </c>
      <c r="F863" s="8" t="s">
        <v>5733</v>
      </c>
      <c r="G863" s="9" t="s">
        <v>51</v>
      </c>
      <c r="H863" s="20" t="s">
        <v>5600</v>
      </c>
      <c r="I863" s="10" t="s">
        <v>5734</v>
      </c>
      <c r="J863" s="11">
        <v>44512</v>
      </c>
      <c r="K863" s="30" t="s">
        <v>5735</v>
      </c>
      <c r="L863" s="31">
        <v>44754</v>
      </c>
      <c r="M863" s="31">
        <v>44767</v>
      </c>
      <c r="N863" s="34">
        <v>0</v>
      </c>
      <c r="O863" s="35" t="s">
        <v>5736</v>
      </c>
      <c r="P863" s="20" t="s">
        <v>56</v>
      </c>
      <c r="Q863" s="33">
        <v>0.93440000000000001</v>
      </c>
      <c r="R863" s="33">
        <v>0.88090000000000002</v>
      </c>
      <c r="S863" s="33">
        <v>-5.3499999999999992E-2</v>
      </c>
      <c r="T863" s="38">
        <v>44943</v>
      </c>
      <c r="U863" s="38">
        <v>45075</v>
      </c>
      <c r="V863" s="38">
        <v>45092</v>
      </c>
      <c r="W863" s="38">
        <v>45046</v>
      </c>
      <c r="X863" s="38" t="s">
        <v>68</v>
      </c>
      <c r="Y863" s="38"/>
      <c r="Z863" s="38">
        <v>44824</v>
      </c>
      <c r="AA863" s="38"/>
      <c r="AB863" s="38">
        <v>44901</v>
      </c>
      <c r="AC863" s="38"/>
      <c r="AD863" s="38">
        <v>0</v>
      </c>
      <c r="AE863" s="20">
        <v>5</v>
      </c>
      <c r="AF863" s="20">
        <v>5</v>
      </c>
      <c r="AG863" s="9" t="s">
        <v>5737</v>
      </c>
      <c r="AH863" s="9" t="s">
        <v>5738</v>
      </c>
      <c r="AI863" s="10" t="s">
        <v>5739</v>
      </c>
      <c r="AJ863" s="46">
        <v>3215457354</v>
      </c>
      <c r="AK863" s="47">
        <v>972853483</v>
      </c>
      <c r="AL863" s="47">
        <v>63504041</v>
      </c>
      <c r="AM863" s="47">
        <v>1036357524</v>
      </c>
      <c r="AN863" s="47">
        <v>1057349109</v>
      </c>
      <c r="AO863" s="10" t="s">
        <v>2026</v>
      </c>
      <c r="AP863" s="10" t="s">
        <v>1151</v>
      </c>
      <c r="AQ863" t="e">
        <f>VLOOKUP(TCoordinacion[[#This Row],[ID SISTEMA DE INFORMACION]],[1]!ProyectosSGMO[[#All],[IDPROYECTO]:[DEPARTAMENTO]],3,FALSE)</f>
        <v>#REF!</v>
      </c>
      <c r="AR863" t="e">
        <f>VLOOKUP(TCoordinacion[[#This Row],[ID SISTEMA DE INFORMACION]],[1]!ProyectosSGMO[[#All],[IDPROYECTO]:[DEPARTAMENTO]],4,FALSE)</f>
        <v>#REF!</v>
      </c>
      <c r="AS863">
        <v>12201</v>
      </c>
    </row>
    <row r="864" spans="1:45" ht="54" hidden="1" customHeight="1" x14ac:dyDescent="0.3">
      <c r="A864" s="60">
        <v>11526</v>
      </c>
      <c r="B864" s="5" t="s">
        <v>5740</v>
      </c>
      <c r="C864" s="5" t="s">
        <v>5596</v>
      </c>
      <c r="D864" s="6" t="s">
        <v>5597</v>
      </c>
      <c r="E864" s="7" t="s">
        <v>588</v>
      </c>
      <c r="F864" s="8" t="s">
        <v>5741</v>
      </c>
      <c r="G864" s="9" t="s">
        <v>51</v>
      </c>
      <c r="H864" s="20" t="s">
        <v>5600</v>
      </c>
      <c r="I864" s="10" t="s">
        <v>5742</v>
      </c>
      <c r="J864" s="11">
        <v>44512</v>
      </c>
      <c r="K864" s="30" t="s">
        <v>5743</v>
      </c>
      <c r="L864" s="31">
        <v>44757</v>
      </c>
      <c r="M864" s="31">
        <v>44805</v>
      </c>
      <c r="N864" s="34">
        <v>0</v>
      </c>
      <c r="O864" s="35" t="s">
        <v>5744</v>
      </c>
      <c r="P864" s="20" t="s">
        <v>56</v>
      </c>
      <c r="Q864" s="33">
        <v>0.91990000000000005</v>
      </c>
      <c r="R864" s="33">
        <v>0.80900000000000005</v>
      </c>
      <c r="S864" s="33">
        <v>-0.1109</v>
      </c>
      <c r="T864" s="38">
        <v>44953</v>
      </c>
      <c r="U864" s="38">
        <v>45061</v>
      </c>
      <c r="V864" s="38">
        <v>45066</v>
      </c>
      <c r="W864" s="38">
        <v>45138</v>
      </c>
      <c r="X864" s="38" t="s">
        <v>57</v>
      </c>
      <c r="Y864" s="38"/>
      <c r="Z864" s="38">
        <v>44847</v>
      </c>
      <c r="AA864" s="38"/>
      <c r="AB864" s="38">
        <v>44959</v>
      </c>
      <c r="AC864" s="38"/>
      <c r="AD864" s="38">
        <v>0</v>
      </c>
      <c r="AE864" s="20">
        <v>4</v>
      </c>
      <c r="AF864" s="20">
        <v>4</v>
      </c>
      <c r="AG864" s="9" t="s">
        <v>5745</v>
      </c>
      <c r="AH864" s="9" t="s">
        <v>5746</v>
      </c>
      <c r="AI864" s="10" t="s">
        <v>5747</v>
      </c>
      <c r="AJ864" s="46" t="s">
        <v>5748</v>
      </c>
      <c r="AK864" s="47">
        <v>867936478</v>
      </c>
      <c r="AL864" s="47">
        <v>0</v>
      </c>
      <c r="AM864" s="47">
        <v>867936478</v>
      </c>
      <c r="AN864" s="47">
        <v>880201849</v>
      </c>
      <c r="AO864" s="10" t="s">
        <v>1394</v>
      </c>
      <c r="AP864" s="10" t="s">
        <v>614</v>
      </c>
      <c r="AQ864" t="e">
        <f>VLOOKUP(TCoordinacion[[#This Row],[ID SISTEMA DE INFORMACION]],[1]!ProyectosSGMO[[#All],[IDPROYECTO]:[DEPARTAMENTO]],3,FALSE)</f>
        <v>#REF!</v>
      </c>
      <c r="AR864" t="e">
        <f>VLOOKUP(TCoordinacion[[#This Row],[ID SISTEMA DE INFORMACION]],[1]!ProyectosSGMO[[#All],[IDPROYECTO]:[DEPARTAMENTO]],4,FALSE)</f>
        <v>#REF!</v>
      </c>
      <c r="AS864">
        <v>11526</v>
      </c>
    </row>
    <row r="865" spans="1:45" ht="54" hidden="1" customHeight="1" x14ac:dyDescent="0.3">
      <c r="A865" s="60">
        <v>12565</v>
      </c>
      <c r="B865" s="5" t="s">
        <v>5749</v>
      </c>
      <c r="C865" s="5" t="s">
        <v>5596</v>
      </c>
      <c r="D865" s="6" t="s">
        <v>5597</v>
      </c>
      <c r="E865" s="7" t="s">
        <v>5598</v>
      </c>
      <c r="F865" s="8" t="s">
        <v>5750</v>
      </c>
      <c r="G865" s="9" t="s">
        <v>51</v>
      </c>
      <c r="H865" s="20" t="s">
        <v>5600</v>
      </c>
      <c r="I865" s="10" t="s">
        <v>5751</v>
      </c>
      <c r="J865" s="11">
        <v>44512</v>
      </c>
      <c r="K865" s="30" t="s">
        <v>5752</v>
      </c>
      <c r="L865" s="31">
        <v>44718</v>
      </c>
      <c r="M865" s="31">
        <v>44750</v>
      </c>
      <c r="N865" s="34">
        <v>0</v>
      </c>
      <c r="O865" s="35" t="s">
        <v>5753</v>
      </c>
      <c r="P865" s="20" t="s">
        <v>80</v>
      </c>
      <c r="Q865" s="33">
        <v>1</v>
      </c>
      <c r="R865" s="33">
        <v>0.5827</v>
      </c>
      <c r="S865" s="33">
        <v>-0.4173</v>
      </c>
      <c r="T865" s="38">
        <v>0</v>
      </c>
      <c r="U865" s="38">
        <v>0</v>
      </c>
      <c r="V865" s="38">
        <v>45052</v>
      </c>
      <c r="W865" s="38">
        <v>45291</v>
      </c>
      <c r="X865" s="38" t="s">
        <v>57</v>
      </c>
      <c r="Y865" s="38"/>
      <c r="Z865" s="38">
        <v>44854</v>
      </c>
      <c r="AA865" s="38"/>
      <c r="AB865" s="38">
        <v>0</v>
      </c>
      <c r="AC865" s="38"/>
      <c r="AD865" s="38">
        <v>0</v>
      </c>
      <c r="AE865" s="20">
        <v>7</v>
      </c>
      <c r="AF865" s="20">
        <v>7</v>
      </c>
      <c r="AG865" s="9" t="s">
        <v>5754</v>
      </c>
      <c r="AH865" s="9" t="s">
        <v>5755</v>
      </c>
      <c r="AI865" s="10" t="s">
        <v>5756</v>
      </c>
      <c r="AJ865" s="46">
        <v>3212484284</v>
      </c>
      <c r="AK865" s="47">
        <v>609739288</v>
      </c>
      <c r="AL865" s="47">
        <v>0</v>
      </c>
      <c r="AM865" s="47">
        <v>609739288</v>
      </c>
      <c r="AN865" s="47">
        <v>722546206</v>
      </c>
      <c r="AO865" s="10" t="s">
        <v>343</v>
      </c>
      <c r="AP865" s="10" t="s">
        <v>241</v>
      </c>
      <c r="AQ865" t="e">
        <f>VLOOKUP(TCoordinacion[[#This Row],[ID SISTEMA DE INFORMACION]],[1]!ProyectosSGMO[[#All],[IDPROYECTO]:[DEPARTAMENTO]],3,FALSE)</f>
        <v>#REF!</v>
      </c>
      <c r="AR865" t="e">
        <f>VLOOKUP(TCoordinacion[[#This Row],[ID SISTEMA DE INFORMACION]],[1]!ProyectosSGMO[[#All],[IDPROYECTO]:[DEPARTAMENTO]],4,FALSE)</f>
        <v>#REF!</v>
      </c>
      <c r="AS865">
        <v>12565</v>
      </c>
    </row>
    <row r="866" spans="1:45" ht="54" hidden="1" customHeight="1" x14ac:dyDescent="0.3">
      <c r="A866" s="60">
        <v>11399</v>
      </c>
      <c r="B866" s="5" t="s">
        <v>5757</v>
      </c>
      <c r="C866" s="5" t="s">
        <v>5596</v>
      </c>
      <c r="D866" s="6" t="s">
        <v>5597</v>
      </c>
      <c r="E866" s="7" t="s">
        <v>588</v>
      </c>
      <c r="F866" s="8" t="s">
        <v>5758</v>
      </c>
      <c r="G866" s="9" t="s">
        <v>51</v>
      </c>
      <c r="H866" s="20" t="s">
        <v>5600</v>
      </c>
      <c r="I866" s="10" t="s">
        <v>5759</v>
      </c>
      <c r="J866" s="11">
        <v>44512</v>
      </c>
      <c r="K866" s="30" t="s">
        <v>5760</v>
      </c>
      <c r="L866" s="31">
        <v>44749</v>
      </c>
      <c r="M866" s="31">
        <v>44771</v>
      </c>
      <c r="N866" s="34">
        <v>0</v>
      </c>
      <c r="O866" s="35" t="s">
        <v>5761</v>
      </c>
      <c r="P866" s="20" t="s">
        <v>56</v>
      </c>
      <c r="Q866" s="33">
        <v>0.74890000000000001</v>
      </c>
      <c r="R866" s="33">
        <v>0.5302</v>
      </c>
      <c r="S866" s="33">
        <v>-0.21870000000000001</v>
      </c>
      <c r="T866" s="38">
        <v>44980</v>
      </c>
      <c r="U866" s="38">
        <v>45061</v>
      </c>
      <c r="V866" s="38">
        <v>45092</v>
      </c>
      <c r="W866" s="38">
        <v>45107</v>
      </c>
      <c r="X866" s="38" t="s">
        <v>57</v>
      </c>
      <c r="Y866" s="38"/>
      <c r="Z866" s="38">
        <v>44832</v>
      </c>
      <c r="AA866" s="38"/>
      <c r="AB866" s="38">
        <v>44979</v>
      </c>
      <c r="AC866" s="38"/>
      <c r="AD866" s="38">
        <v>0</v>
      </c>
      <c r="AE866" s="20">
        <v>5</v>
      </c>
      <c r="AF866" s="20">
        <v>5</v>
      </c>
      <c r="AG866" s="9" t="s">
        <v>5762</v>
      </c>
      <c r="AH866" s="9" t="s">
        <v>5763</v>
      </c>
      <c r="AI866" s="10" t="s">
        <v>5764</v>
      </c>
      <c r="AJ866" s="46">
        <v>3107408844</v>
      </c>
      <c r="AK866" s="47">
        <v>1329194953</v>
      </c>
      <c r="AL866" s="47">
        <v>0</v>
      </c>
      <c r="AM866" s="47">
        <v>1329194953</v>
      </c>
      <c r="AN866" s="47">
        <v>1331829953</v>
      </c>
      <c r="AO866" s="10" t="s">
        <v>1394</v>
      </c>
      <c r="AP866" s="10" t="s">
        <v>614</v>
      </c>
      <c r="AQ866" t="e">
        <f>VLOOKUP(TCoordinacion[[#This Row],[ID SISTEMA DE INFORMACION]],[1]!ProyectosSGMO[[#All],[IDPROYECTO]:[DEPARTAMENTO]],3,FALSE)</f>
        <v>#REF!</v>
      </c>
      <c r="AR866" t="e">
        <f>VLOOKUP(TCoordinacion[[#This Row],[ID SISTEMA DE INFORMACION]],[1]!ProyectosSGMO[[#All],[IDPROYECTO]:[DEPARTAMENTO]],4,FALSE)</f>
        <v>#REF!</v>
      </c>
      <c r="AS866">
        <v>11399</v>
      </c>
    </row>
    <row r="867" spans="1:45" ht="54" hidden="1" customHeight="1" x14ac:dyDescent="0.3">
      <c r="A867" s="60">
        <v>11921</v>
      </c>
      <c r="B867" s="5" t="s">
        <v>5765</v>
      </c>
      <c r="C867" s="5" t="s">
        <v>5596</v>
      </c>
      <c r="D867" s="6" t="s">
        <v>5597</v>
      </c>
      <c r="E867" s="7" t="s">
        <v>588</v>
      </c>
      <c r="F867" s="8" t="s">
        <v>5766</v>
      </c>
      <c r="G867" s="9" t="s">
        <v>51</v>
      </c>
      <c r="H867" s="20" t="s">
        <v>5600</v>
      </c>
      <c r="I867" s="10" t="s">
        <v>5767</v>
      </c>
      <c r="J867" s="11">
        <v>44512</v>
      </c>
      <c r="K867" s="30" t="s">
        <v>5768</v>
      </c>
      <c r="L867" s="31">
        <v>44764</v>
      </c>
      <c r="M867" s="31">
        <v>44784</v>
      </c>
      <c r="N867" s="34">
        <v>0</v>
      </c>
      <c r="O867" s="35" t="s">
        <v>5769</v>
      </c>
      <c r="P867" s="20" t="s">
        <v>56</v>
      </c>
      <c r="Q867" s="33">
        <v>0.95140000000000002</v>
      </c>
      <c r="R867" s="33">
        <v>0.92820000000000003</v>
      </c>
      <c r="S867" s="33">
        <v>-2.3199999999999998E-2</v>
      </c>
      <c r="T867" s="38">
        <v>45037</v>
      </c>
      <c r="U867" s="38">
        <v>45061</v>
      </c>
      <c r="V867" s="38">
        <v>45067</v>
      </c>
      <c r="W867" s="38">
        <v>45291</v>
      </c>
      <c r="X867" s="38" t="s">
        <v>57</v>
      </c>
      <c r="Y867" s="38"/>
      <c r="Z867" s="38">
        <v>44830</v>
      </c>
      <c r="AA867" s="38"/>
      <c r="AB867" s="38">
        <v>45020</v>
      </c>
      <c r="AC867" s="38"/>
      <c r="AD867" s="38">
        <v>0</v>
      </c>
      <c r="AE867" s="20">
        <v>4</v>
      </c>
      <c r="AF867" s="20">
        <v>4</v>
      </c>
      <c r="AG867" s="9" t="s">
        <v>5770</v>
      </c>
      <c r="AH867" s="9" t="s">
        <v>5771</v>
      </c>
      <c r="AI867" s="10" t="s">
        <v>5772</v>
      </c>
      <c r="AJ867" s="46">
        <v>3122672465</v>
      </c>
      <c r="AK867" s="47">
        <v>979102410</v>
      </c>
      <c r="AL867" s="47">
        <v>0</v>
      </c>
      <c r="AM867" s="47">
        <v>979102410</v>
      </c>
      <c r="AN867" s="47">
        <v>979349140</v>
      </c>
      <c r="AO867" s="10" t="s">
        <v>595</v>
      </c>
      <c r="AP867" s="10" t="s">
        <v>114</v>
      </c>
      <c r="AQ867" t="e">
        <f>VLOOKUP(TCoordinacion[[#This Row],[ID SISTEMA DE INFORMACION]],[1]!ProyectosSGMO[[#All],[IDPROYECTO]:[DEPARTAMENTO]],3,FALSE)</f>
        <v>#REF!</v>
      </c>
      <c r="AR867" t="e">
        <f>VLOOKUP(TCoordinacion[[#This Row],[ID SISTEMA DE INFORMACION]],[1]!ProyectosSGMO[[#All],[IDPROYECTO]:[DEPARTAMENTO]],4,FALSE)</f>
        <v>#REF!</v>
      </c>
      <c r="AS867">
        <v>11921</v>
      </c>
    </row>
    <row r="868" spans="1:45" ht="54" hidden="1" customHeight="1" x14ac:dyDescent="0.3">
      <c r="A868" s="60">
        <v>12304</v>
      </c>
      <c r="B868" s="5" t="s">
        <v>5773</v>
      </c>
      <c r="C868" s="5" t="s">
        <v>5596</v>
      </c>
      <c r="D868" s="6" t="s">
        <v>5597</v>
      </c>
      <c r="E868" s="7" t="s">
        <v>588</v>
      </c>
      <c r="F868" s="8" t="s">
        <v>5774</v>
      </c>
      <c r="G868" s="9" t="s">
        <v>51</v>
      </c>
      <c r="H868" s="20" t="s">
        <v>5600</v>
      </c>
      <c r="I868" s="10" t="s">
        <v>5775</v>
      </c>
      <c r="J868" s="11">
        <v>44512</v>
      </c>
      <c r="K868" s="30" t="s">
        <v>5776</v>
      </c>
      <c r="L868" s="31">
        <v>44825</v>
      </c>
      <c r="M868" s="31">
        <v>44831</v>
      </c>
      <c r="N868" s="34">
        <v>0</v>
      </c>
      <c r="O868" s="35" t="s">
        <v>5777</v>
      </c>
      <c r="P868" s="20" t="s">
        <v>56</v>
      </c>
      <c r="Q868" s="33">
        <v>0.99109999999999998</v>
      </c>
      <c r="R868" s="33">
        <v>0.36120000000000002</v>
      </c>
      <c r="S868" s="33">
        <v>-0.6298999999999999</v>
      </c>
      <c r="T868" s="38">
        <v>44925</v>
      </c>
      <c r="U868" s="38">
        <v>45066</v>
      </c>
      <c r="V868" s="38">
        <v>45094</v>
      </c>
      <c r="W868" s="38">
        <v>45107</v>
      </c>
      <c r="X868" s="38" t="s">
        <v>57</v>
      </c>
      <c r="Y868" s="38"/>
      <c r="Z868" s="38">
        <v>44887</v>
      </c>
      <c r="AA868" s="38"/>
      <c r="AB868" s="38">
        <v>44978</v>
      </c>
      <c r="AC868" s="38"/>
      <c r="AD868" s="38">
        <v>0</v>
      </c>
      <c r="AE868" s="20">
        <v>4</v>
      </c>
      <c r="AF868" s="20">
        <v>4</v>
      </c>
      <c r="AG868" s="9" t="s">
        <v>5778</v>
      </c>
      <c r="AH868" s="9" t="s">
        <v>5779</v>
      </c>
      <c r="AI868" s="10" t="s">
        <v>5780</v>
      </c>
      <c r="AJ868" s="46">
        <v>0</v>
      </c>
      <c r="AK868" s="47">
        <v>1210329908</v>
      </c>
      <c r="AL868" s="47">
        <v>0</v>
      </c>
      <c r="AM868" s="47">
        <v>1210329908</v>
      </c>
      <c r="AN868" s="47">
        <v>1411389407</v>
      </c>
      <c r="AO868" s="10" t="s">
        <v>1394</v>
      </c>
      <c r="AP868" s="10" t="s">
        <v>614</v>
      </c>
      <c r="AQ868" t="e">
        <f>VLOOKUP(TCoordinacion[[#This Row],[ID SISTEMA DE INFORMACION]],[1]!ProyectosSGMO[[#All],[IDPROYECTO]:[DEPARTAMENTO]],3,FALSE)</f>
        <v>#REF!</v>
      </c>
      <c r="AR868" t="e">
        <f>VLOOKUP(TCoordinacion[[#This Row],[ID SISTEMA DE INFORMACION]],[1]!ProyectosSGMO[[#All],[IDPROYECTO]:[DEPARTAMENTO]],4,FALSE)</f>
        <v>#REF!</v>
      </c>
      <c r="AS868">
        <v>12304</v>
      </c>
    </row>
    <row r="869" spans="1:45" ht="54" hidden="1" customHeight="1" x14ac:dyDescent="0.3">
      <c r="A869" s="60">
        <v>12433</v>
      </c>
      <c r="B869" s="5" t="s">
        <v>5781</v>
      </c>
      <c r="C869" s="5" t="s">
        <v>5596</v>
      </c>
      <c r="D869" s="6" t="s">
        <v>5597</v>
      </c>
      <c r="E869" s="7" t="s">
        <v>588</v>
      </c>
      <c r="F869" s="8" t="s">
        <v>5782</v>
      </c>
      <c r="G869" s="9" t="s">
        <v>51</v>
      </c>
      <c r="H869" s="20" t="s">
        <v>5600</v>
      </c>
      <c r="I869" s="10" t="s">
        <v>5783</v>
      </c>
      <c r="J869" s="11">
        <v>44512</v>
      </c>
      <c r="K869" s="30" t="s">
        <v>5784</v>
      </c>
      <c r="L869" s="31">
        <v>44749</v>
      </c>
      <c r="M869" s="31">
        <v>44784</v>
      </c>
      <c r="N869" s="34">
        <v>0</v>
      </c>
      <c r="O869" s="35" t="s">
        <v>5785</v>
      </c>
      <c r="P869" s="20" t="s">
        <v>56</v>
      </c>
      <c r="Q869" s="33">
        <v>0.85299999999999998</v>
      </c>
      <c r="R869" s="33">
        <v>0.3458</v>
      </c>
      <c r="S869" s="33">
        <v>-0.50719999999999998</v>
      </c>
      <c r="T869" s="38">
        <v>44981</v>
      </c>
      <c r="U869" s="38">
        <v>45061</v>
      </c>
      <c r="V869" s="38">
        <v>45066</v>
      </c>
      <c r="W869" s="38">
        <v>45107</v>
      </c>
      <c r="X869" s="38" t="s">
        <v>57</v>
      </c>
      <c r="Y869" s="38"/>
      <c r="Z869" s="38">
        <v>44824</v>
      </c>
      <c r="AA869" s="38"/>
      <c r="AB869" s="38">
        <v>0</v>
      </c>
      <c r="AC869" s="38"/>
      <c r="AD869" s="38">
        <v>0</v>
      </c>
      <c r="AE869" s="20">
        <v>2</v>
      </c>
      <c r="AF869" s="20">
        <v>2</v>
      </c>
      <c r="AG869" s="9" t="s">
        <v>5786</v>
      </c>
      <c r="AH869" s="9" t="s">
        <v>5787</v>
      </c>
      <c r="AI869" s="10" t="s">
        <v>738</v>
      </c>
      <c r="AJ869" s="46">
        <v>3114355399</v>
      </c>
      <c r="AK869" s="47">
        <v>914483422</v>
      </c>
      <c r="AL869" s="47">
        <v>0</v>
      </c>
      <c r="AM869" s="47">
        <v>914483422</v>
      </c>
      <c r="AN869" s="47">
        <v>914674874</v>
      </c>
      <c r="AO869" s="10" t="s">
        <v>1394</v>
      </c>
      <c r="AP869" s="10" t="s">
        <v>614</v>
      </c>
      <c r="AQ869" t="e">
        <f>VLOOKUP(TCoordinacion[[#This Row],[ID SISTEMA DE INFORMACION]],[1]!ProyectosSGMO[[#All],[IDPROYECTO]:[DEPARTAMENTO]],3,FALSE)</f>
        <v>#REF!</v>
      </c>
      <c r="AR869" t="e">
        <f>VLOOKUP(TCoordinacion[[#This Row],[ID SISTEMA DE INFORMACION]],[1]!ProyectosSGMO[[#All],[IDPROYECTO]:[DEPARTAMENTO]],4,FALSE)</f>
        <v>#REF!</v>
      </c>
      <c r="AS869">
        <v>12433</v>
      </c>
    </row>
    <row r="870" spans="1:45" ht="54" hidden="1" customHeight="1" x14ac:dyDescent="0.3">
      <c r="A870" s="60">
        <v>12695</v>
      </c>
      <c r="B870" s="5" t="s">
        <v>5788</v>
      </c>
      <c r="C870" s="5" t="s">
        <v>5596</v>
      </c>
      <c r="D870" s="6" t="s">
        <v>5597</v>
      </c>
      <c r="E870" s="7" t="s">
        <v>588</v>
      </c>
      <c r="F870" s="8" t="s">
        <v>798</v>
      </c>
      <c r="G870" s="9" t="s">
        <v>51</v>
      </c>
      <c r="H870" s="20" t="s">
        <v>5600</v>
      </c>
      <c r="I870" s="10" t="s">
        <v>5789</v>
      </c>
      <c r="J870" s="11">
        <v>44512</v>
      </c>
      <c r="K870" s="30" t="s">
        <v>5790</v>
      </c>
      <c r="L870" s="31">
        <v>44769</v>
      </c>
      <c r="M870" s="31">
        <v>44798</v>
      </c>
      <c r="N870" s="34">
        <v>0</v>
      </c>
      <c r="O870" s="35" t="s">
        <v>5791</v>
      </c>
      <c r="P870" s="20" t="s">
        <v>56</v>
      </c>
      <c r="Q870" s="33">
        <v>1</v>
      </c>
      <c r="R870" s="33">
        <v>0.93149999999999999</v>
      </c>
      <c r="S870" s="33">
        <v>-6.8500000000000005E-2</v>
      </c>
      <c r="T870" s="38">
        <v>45034</v>
      </c>
      <c r="U870" s="38">
        <v>45054</v>
      </c>
      <c r="V870" s="38">
        <v>45056</v>
      </c>
      <c r="W870" s="38">
        <v>45107</v>
      </c>
      <c r="X870" s="38" t="s">
        <v>57</v>
      </c>
      <c r="Y870" s="38"/>
      <c r="Z870" s="38">
        <v>44845</v>
      </c>
      <c r="AA870" s="38"/>
      <c r="AB870" s="38">
        <v>44980</v>
      </c>
      <c r="AC870" s="38"/>
      <c r="AD870" s="38">
        <v>0</v>
      </c>
      <c r="AE870" s="20">
        <v>4</v>
      </c>
      <c r="AF870" s="20">
        <v>4</v>
      </c>
      <c r="AG870" s="9" t="s">
        <v>5792</v>
      </c>
      <c r="AH870" s="9" t="s">
        <v>5793</v>
      </c>
      <c r="AI870" s="10" t="s">
        <v>5794</v>
      </c>
      <c r="AJ870" s="46">
        <v>0</v>
      </c>
      <c r="AK870" s="47">
        <v>2000683833</v>
      </c>
      <c r="AL870" s="47">
        <v>0</v>
      </c>
      <c r="AM870" s="47">
        <v>2000683833</v>
      </c>
      <c r="AN870" s="47">
        <v>2386196670</v>
      </c>
      <c r="AO870" s="10" t="s">
        <v>1394</v>
      </c>
      <c r="AP870" s="10" t="s">
        <v>614</v>
      </c>
      <c r="AQ870" t="e">
        <f>VLOOKUP(TCoordinacion[[#This Row],[ID SISTEMA DE INFORMACION]],[1]!ProyectosSGMO[[#All],[IDPROYECTO]:[DEPARTAMENTO]],3,FALSE)</f>
        <v>#REF!</v>
      </c>
      <c r="AR870" t="e">
        <f>VLOOKUP(TCoordinacion[[#This Row],[ID SISTEMA DE INFORMACION]],[1]!ProyectosSGMO[[#All],[IDPROYECTO]:[DEPARTAMENTO]],4,FALSE)</f>
        <v>#REF!</v>
      </c>
      <c r="AS870">
        <v>12695</v>
      </c>
    </row>
    <row r="871" spans="1:45" ht="54" hidden="1" customHeight="1" x14ac:dyDescent="0.3">
      <c r="A871" s="60">
        <v>11627</v>
      </c>
      <c r="B871" s="5" t="s">
        <v>5795</v>
      </c>
      <c r="C871" s="5" t="s">
        <v>5596</v>
      </c>
      <c r="D871" s="6" t="s">
        <v>5597</v>
      </c>
      <c r="E871" s="7" t="s">
        <v>588</v>
      </c>
      <c r="F871" s="8" t="s">
        <v>5796</v>
      </c>
      <c r="G871" s="9" t="s">
        <v>51</v>
      </c>
      <c r="H871" s="20" t="s">
        <v>5600</v>
      </c>
      <c r="I871" s="10" t="s">
        <v>5797</v>
      </c>
      <c r="J871" s="11">
        <v>44512</v>
      </c>
      <c r="K871" s="30" t="s">
        <v>5798</v>
      </c>
      <c r="L871" s="31">
        <v>44704</v>
      </c>
      <c r="M871" s="31">
        <v>44747</v>
      </c>
      <c r="N871" s="34">
        <v>0</v>
      </c>
      <c r="O871" s="35" t="s">
        <v>5799</v>
      </c>
      <c r="P871" s="20" t="s">
        <v>56</v>
      </c>
      <c r="Q871" s="33">
        <v>0.88790000000000002</v>
      </c>
      <c r="R871" s="33">
        <v>0.75800000000000001</v>
      </c>
      <c r="S871" s="33">
        <v>-0.12990000000000002</v>
      </c>
      <c r="T871" s="38">
        <v>44910</v>
      </c>
      <c r="U871" s="38">
        <v>45061</v>
      </c>
      <c r="V871" s="38">
        <v>45066</v>
      </c>
      <c r="W871" s="38">
        <v>45138</v>
      </c>
      <c r="X871" s="38" t="s">
        <v>57</v>
      </c>
      <c r="Y871" s="38"/>
      <c r="Z871" s="38">
        <v>44817</v>
      </c>
      <c r="AA871" s="38"/>
      <c r="AB871" s="38">
        <v>44902</v>
      </c>
      <c r="AC871" s="38"/>
      <c r="AD871" s="38">
        <v>0</v>
      </c>
      <c r="AE871" s="20">
        <v>4</v>
      </c>
      <c r="AF871" s="20">
        <v>4</v>
      </c>
      <c r="AG871" s="9" t="s">
        <v>5800</v>
      </c>
      <c r="AH871" s="9" t="s">
        <v>5801</v>
      </c>
      <c r="AI871" s="10" t="s">
        <v>5802</v>
      </c>
      <c r="AJ871" s="46">
        <v>3125233927</v>
      </c>
      <c r="AK871" s="47">
        <v>1525527993</v>
      </c>
      <c r="AL871" s="47">
        <v>0</v>
      </c>
      <c r="AM871" s="47">
        <v>1525527993</v>
      </c>
      <c r="AN871" s="47">
        <v>1525621057</v>
      </c>
      <c r="AO871" s="10" t="s">
        <v>1394</v>
      </c>
      <c r="AP871" s="10" t="s">
        <v>614</v>
      </c>
      <c r="AQ871" t="e">
        <f>VLOOKUP(TCoordinacion[[#This Row],[ID SISTEMA DE INFORMACION]],[1]!ProyectosSGMO[[#All],[IDPROYECTO]:[DEPARTAMENTO]],3,FALSE)</f>
        <v>#REF!</v>
      </c>
      <c r="AR871" t="e">
        <f>VLOOKUP(TCoordinacion[[#This Row],[ID SISTEMA DE INFORMACION]],[1]!ProyectosSGMO[[#All],[IDPROYECTO]:[DEPARTAMENTO]],4,FALSE)</f>
        <v>#REF!</v>
      </c>
      <c r="AS871">
        <v>11627</v>
      </c>
    </row>
    <row r="872" spans="1:45" ht="54" hidden="1" customHeight="1" x14ac:dyDescent="0.3">
      <c r="A872" s="60">
        <v>11725</v>
      </c>
      <c r="B872" s="5" t="s">
        <v>5803</v>
      </c>
      <c r="C872" s="5" t="s">
        <v>5596</v>
      </c>
      <c r="D872" s="6" t="s">
        <v>5597</v>
      </c>
      <c r="E872" s="7" t="s">
        <v>588</v>
      </c>
      <c r="F872" s="8" t="s">
        <v>589</v>
      </c>
      <c r="G872" s="9" t="s">
        <v>51</v>
      </c>
      <c r="H872" s="20" t="s">
        <v>5600</v>
      </c>
      <c r="I872" s="10" t="s">
        <v>5804</v>
      </c>
      <c r="J872" s="11">
        <v>44512</v>
      </c>
      <c r="K872" s="30" t="s">
        <v>5805</v>
      </c>
      <c r="L872" s="31">
        <v>44712</v>
      </c>
      <c r="M872" s="31">
        <v>44767</v>
      </c>
      <c r="N872" s="34">
        <v>0</v>
      </c>
      <c r="O872" s="35" t="s">
        <v>5806</v>
      </c>
      <c r="P872" s="20" t="s">
        <v>80</v>
      </c>
      <c r="Q872" s="33">
        <v>1</v>
      </c>
      <c r="R872" s="33">
        <v>0.96299999999999997</v>
      </c>
      <c r="S872" s="33">
        <v>-3.7000000000000033E-2</v>
      </c>
      <c r="T872" s="38">
        <v>0</v>
      </c>
      <c r="U872" s="38">
        <v>0</v>
      </c>
      <c r="V872" s="38">
        <v>45053</v>
      </c>
      <c r="W872" s="38">
        <v>45077</v>
      </c>
      <c r="X872" s="38" t="s">
        <v>57</v>
      </c>
      <c r="Y872" s="38"/>
      <c r="Z872" s="38">
        <v>44796</v>
      </c>
      <c r="AA872" s="38"/>
      <c r="AB872" s="38">
        <v>45008</v>
      </c>
      <c r="AC872" s="38"/>
      <c r="AD872" s="38">
        <v>0</v>
      </c>
      <c r="AE872" s="20">
        <v>6</v>
      </c>
      <c r="AF872" s="20">
        <v>6</v>
      </c>
      <c r="AG872" s="9" t="s">
        <v>5807</v>
      </c>
      <c r="AH872" s="9" t="s">
        <v>5808</v>
      </c>
      <c r="AI872" s="10" t="s">
        <v>5809</v>
      </c>
      <c r="AJ872" s="46">
        <v>3185852324</v>
      </c>
      <c r="AK872" s="47">
        <v>2890386831</v>
      </c>
      <c r="AL872" s="47">
        <v>0</v>
      </c>
      <c r="AM872" s="47">
        <v>2890386831</v>
      </c>
      <c r="AN872" s="47">
        <v>3000000000</v>
      </c>
      <c r="AO872" s="10" t="s">
        <v>595</v>
      </c>
      <c r="AP872" s="10" t="s">
        <v>114</v>
      </c>
      <c r="AQ872" t="e">
        <f>VLOOKUP(TCoordinacion[[#This Row],[ID SISTEMA DE INFORMACION]],[1]!ProyectosSGMO[[#All],[IDPROYECTO]:[DEPARTAMENTO]],3,FALSE)</f>
        <v>#REF!</v>
      </c>
      <c r="AR872" t="e">
        <f>VLOOKUP(TCoordinacion[[#This Row],[ID SISTEMA DE INFORMACION]],[1]!ProyectosSGMO[[#All],[IDPROYECTO]:[DEPARTAMENTO]],4,FALSE)</f>
        <v>#REF!</v>
      </c>
      <c r="AS872">
        <v>11725</v>
      </c>
    </row>
    <row r="873" spans="1:45" ht="54" hidden="1" customHeight="1" x14ac:dyDescent="0.3">
      <c r="A873" s="60">
        <v>12735</v>
      </c>
      <c r="B873" s="5" t="s">
        <v>5810</v>
      </c>
      <c r="C873" s="5" t="s">
        <v>5596</v>
      </c>
      <c r="D873" s="6" t="s">
        <v>5597</v>
      </c>
      <c r="E873" s="7" t="s">
        <v>588</v>
      </c>
      <c r="F873" s="8" t="s">
        <v>5811</v>
      </c>
      <c r="G873" s="9" t="s">
        <v>51</v>
      </c>
      <c r="H873" s="20" t="s">
        <v>5600</v>
      </c>
      <c r="I873" s="10" t="s">
        <v>5812</v>
      </c>
      <c r="J873" s="11">
        <v>44512</v>
      </c>
      <c r="K873" s="30" t="s">
        <v>5813</v>
      </c>
      <c r="L873" s="31">
        <v>44749</v>
      </c>
      <c r="M873" s="31">
        <v>44755</v>
      </c>
      <c r="N873" s="34">
        <v>0</v>
      </c>
      <c r="O873" s="35" t="s">
        <v>5814</v>
      </c>
      <c r="P873" s="20" t="s">
        <v>56</v>
      </c>
      <c r="Q873" s="33">
        <v>0.99419999999999997</v>
      </c>
      <c r="R873" s="33">
        <v>0.85199999999999998</v>
      </c>
      <c r="S873" s="33">
        <v>-0.14219999999999999</v>
      </c>
      <c r="T873" s="38">
        <v>45002</v>
      </c>
      <c r="U873" s="38">
        <v>45061</v>
      </c>
      <c r="V873" s="38">
        <v>45066</v>
      </c>
      <c r="W873" s="38">
        <v>45107</v>
      </c>
      <c r="X873" s="38" t="s">
        <v>57</v>
      </c>
      <c r="Y873" s="38"/>
      <c r="Z873" s="38">
        <v>44812</v>
      </c>
      <c r="AA873" s="38"/>
      <c r="AB873" s="38">
        <v>44985</v>
      </c>
      <c r="AC873" s="38"/>
      <c r="AD873" s="38">
        <v>0</v>
      </c>
      <c r="AE873" s="20">
        <v>3</v>
      </c>
      <c r="AF873" s="20">
        <v>3</v>
      </c>
      <c r="AG873" s="9" t="s">
        <v>5815</v>
      </c>
      <c r="AH873" s="9" t="s">
        <v>5816</v>
      </c>
      <c r="AI873" s="10" t="s">
        <v>5817</v>
      </c>
      <c r="AJ873" s="46">
        <v>3160464180</v>
      </c>
      <c r="AK873" s="47">
        <v>1354950759</v>
      </c>
      <c r="AL873" s="47">
        <v>0</v>
      </c>
      <c r="AM873" s="47">
        <v>1354950759</v>
      </c>
      <c r="AN873" s="47">
        <v>1396164838</v>
      </c>
      <c r="AO873" s="10" t="s">
        <v>1394</v>
      </c>
      <c r="AP873" s="10" t="s">
        <v>114</v>
      </c>
      <c r="AQ873" t="e">
        <f>VLOOKUP(TCoordinacion[[#This Row],[ID SISTEMA DE INFORMACION]],[1]!ProyectosSGMO[[#All],[IDPROYECTO]:[DEPARTAMENTO]],3,FALSE)</f>
        <v>#REF!</v>
      </c>
      <c r="AR873" t="e">
        <f>VLOOKUP(TCoordinacion[[#This Row],[ID SISTEMA DE INFORMACION]],[1]!ProyectosSGMO[[#All],[IDPROYECTO]:[DEPARTAMENTO]],4,FALSE)</f>
        <v>#REF!</v>
      </c>
      <c r="AS873">
        <v>12735</v>
      </c>
    </row>
    <row r="874" spans="1:45" ht="54" hidden="1" customHeight="1" x14ac:dyDescent="0.3">
      <c r="A874" s="60">
        <v>11082</v>
      </c>
      <c r="B874" s="5" t="s">
        <v>5818</v>
      </c>
      <c r="C874" s="5" t="s">
        <v>5596</v>
      </c>
      <c r="D874" s="6" t="s">
        <v>5597</v>
      </c>
      <c r="E874" s="7" t="s">
        <v>173</v>
      </c>
      <c r="F874" s="8" t="s">
        <v>195</v>
      </c>
      <c r="G874" s="9" t="s">
        <v>51</v>
      </c>
      <c r="H874" s="20" t="s">
        <v>5353</v>
      </c>
      <c r="I874" s="10" t="s">
        <v>5819</v>
      </c>
      <c r="J874" s="11">
        <v>44411</v>
      </c>
      <c r="K874" s="30" t="s">
        <v>5820</v>
      </c>
      <c r="L874" s="31">
        <v>44634</v>
      </c>
      <c r="M874" s="31">
        <v>44669</v>
      </c>
      <c r="N874" s="34" t="s">
        <v>5821</v>
      </c>
      <c r="O874" s="35" t="s">
        <v>5822</v>
      </c>
      <c r="P874" s="20" t="s">
        <v>68</v>
      </c>
      <c r="Q874" s="33">
        <v>1</v>
      </c>
      <c r="R874" s="33">
        <v>0.46239999999999998</v>
      </c>
      <c r="S874" s="33">
        <v>-0.53760000000000008</v>
      </c>
      <c r="T874" s="38">
        <v>0</v>
      </c>
      <c r="U874" s="38">
        <v>0</v>
      </c>
      <c r="V874" s="38">
        <v>44955</v>
      </c>
      <c r="W874" s="38">
        <v>45291</v>
      </c>
      <c r="X874" s="38" t="s">
        <v>57</v>
      </c>
      <c r="Y874" s="38"/>
      <c r="Z874" s="38">
        <v>44742</v>
      </c>
      <c r="AA874" s="38"/>
      <c r="AB874" s="38">
        <v>0</v>
      </c>
      <c r="AC874" s="38"/>
      <c r="AD874" s="38">
        <v>0</v>
      </c>
      <c r="AE874" s="20">
        <v>4</v>
      </c>
      <c r="AF874" s="20">
        <v>9</v>
      </c>
      <c r="AG874" s="9" t="s">
        <v>5823</v>
      </c>
      <c r="AH874" s="9" t="s">
        <v>5824</v>
      </c>
      <c r="AI874" s="10" t="s">
        <v>5825</v>
      </c>
      <c r="AJ874" s="46">
        <v>3102314285</v>
      </c>
      <c r="AK874" s="47">
        <v>1345108855</v>
      </c>
      <c r="AL874" s="47">
        <v>0</v>
      </c>
      <c r="AM874" s="47">
        <v>1345108855</v>
      </c>
      <c r="AN874" s="72">
        <v>1400271086</v>
      </c>
      <c r="AO874" s="10" t="s">
        <v>343</v>
      </c>
      <c r="AP874" s="10" t="s">
        <v>1151</v>
      </c>
      <c r="AQ874" t="e">
        <f>VLOOKUP(TCoordinacion[[#This Row],[ID SISTEMA DE INFORMACION]],[1]!ProyectosSGMO[[#All],[IDPROYECTO]:[DEPARTAMENTO]],3,FALSE)</f>
        <v>#REF!</v>
      </c>
      <c r="AR874" t="e">
        <f>VLOOKUP(TCoordinacion[[#This Row],[ID SISTEMA DE INFORMACION]],[1]!ProyectosSGMO[[#All],[IDPROYECTO]:[DEPARTAMENTO]],4,FALSE)</f>
        <v>#REF!</v>
      </c>
      <c r="AS874">
        <v>11082</v>
      </c>
    </row>
    <row r="875" spans="1:45" ht="54" hidden="1" customHeight="1" x14ac:dyDescent="0.3">
      <c r="A875" s="60">
        <v>11406</v>
      </c>
      <c r="B875" s="5" t="s">
        <v>5826</v>
      </c>
      <c r="C875" s="5" t="s">
        <v>5596</v>
      </c>
      <c r="D875" s="6" t="s">
        <v>5597</v>
      </c>
      <c r="E875" s="7" t="s">
        <v>173</v>
      </c>
      <c r="F875" s="8" t="s">
        <v>189</v>
      </c>
      <c r="G875" s="9" t="s">
        <v>51</v>
      </c>
      <c r="H875" s="20" t="s">
        <v>5600</v>
      </c>
      <c r="I875" s="10" t="s">
        <v>5827</v>
      </c>
      <c r="J875" s="11">
        <v>44512</v>
      </c>
      <c r="K875" s="30" t="s">
        <v>5828</v>
      </c>
      <c r="L875" s="31">
        <v>44755</v>
      </c>
      <c r="M875" s="31">
        <v>44767</v>
      </c>
      <c r="N875" s="34">
        <v>0</v>
      </c>
      <c r="O875" s="35" t="s">
        <v>5829</v>
      </c>
      <c r="P875" s="20" t="s">
        <v>68</v>
      </c>
      <c r="Q875" s="33">
        <v>1</v>
      </c>
      <c r="R875" s="33">
        <v>0.97409999999999997</v>
      </c>
      <c r="S875" s="33">
        <v>-2.5900000000000034E-2</v>
      </c>
      <c r="T875" s="38">
        <v>0</v>
      </c>
      <c r="U875" s="38">
        <v>0</v>
      </c>
      <c r="V875" s="38">
        <v>44965</v>
      </c>
      <c r="W875" s="38">
        <v>45138</v>
      </c>
      <c r="X875" s="38" t="s">
        <v>57</v>
      </c>
      <c r="Y875" s="38"/>
      <c r="Z875" s="38">
        <v>44819</v>
      </c>
      <c r="AA875" s="38"/>
      <c r="AB875" s="38">
        <v>0</v>
      </c>
      <c r="AC875" s="38"/>
      <c r="AD875" s="38">
        <v>0</v>
      </c>
      <c r="AE875" s="20">
        <v>6</v>
      </c>
      <c r="AF875" s="20">
        <v>6</v>
      </c>
      <c r="AG875" s="9" t="s">
        <v>5830</v>
      </c>
      <c r="AH875" s="9" t="s">
        <v>5831</v>
      </c>
      <c r="AI875" s="10" t="s">
        <v>5832</v>
      </c>
      <c r="AJ875" s="46">
        <v>3216964469</v>
      </c>
      <c r="AK875" s="47">
        <v>1938999999</v>
      </c>
      <c r="AL875" s="47">
        <v>0</v>
      </c>
      <c r="AM875" s="47">
        <v>1938999999</v>
      </c>
      <c r="AN875" s="72">
        <v>2000000000</v>
      </c>
      <c r="AO875" s="10" t="s">
        <v>391</v>
      </c>
      <c r="AP875" s="10" t="s">
        <v>511</v>
      </c>
      <c r="AQ875" t="e">
        <f>VLOOKUP(TCoordinacion[[#This Row],[ID SISTEMA DE INFORMACION]],[1]!ProyectosSGMO[[#All],[IDPROYECTO]:[DEPARTAMENTO]],3,FALSE)</f>
        <v>#REF!</v>
      </c>
      <c r="AR875" t="e">
        <f>VLOOKUP(TCoordinacion[[#This Row],[ID SISTEMA DE INFORMACION]],[1]!ProyectosSGMO[[#All],[IDPROYECTO]:[DEPARTAMENTO]],4,FALSE)</f>
        <v>#REF!</v>
      </c>
      <c r="AS875">
        <v>11406</v>
      </c>
    </row>
    <row r="876" spans="1:45" ht="54" hidden="1" customHeight="1" x14ac:dyDescent="0.3">
      <c r="A876" s="62">
        <v>12401</v>
      </c>
      <c r="B876" s="5" t="s">
        <v>5833</v>
      </c>
      <c r="C876" s="5" t="s">
        <v>5596</v>
      </c>
      <c r="D876" s="6" t="s">
        <v>5597</v>
      </c>
      <c r="E876" s="7" t="s">
        <v>173</v>
      </c>
      <c r="F876" s="8" t="s">
        <v>5834</v>
      </c>
      <c r="G876" s="9" t="s">
        <v>51</v>
      </c>
      <c r="H876" s="20" t="s">
        <v>5600</v>
      </c>
      <c r="I876" s="10" t="s">
        <v>5835</v>
      </c>
      <c r="J876" s="11">
        <v>44512</v>
      </c>
      <c r="K876" s="30" t="s">
        <v>5836</v>
      </c>
      <c r="L876" s="31">
        <v>44755</v>
      </c>
      <c r="M876" s="31">
        <v>44757</v>
      </c>
      <c r="N876" s="34">
        <v>0</v>
      </c>
      <c r="O876" s="35" t="s">
        <v>5837</v>
      </c>
      <c r="P876" s="20" t="s">
        <v>68</v>
      </c>
      <c r="Q876" s="33">
        <v>1</v>
      </c>
      <c r="R876" s="33">
        <v>0.98650000000000004</v>
      </c>
      <c r="S876" s="33">
        <v>-1.3499999999999956E-2</v>
      </c>
      <c r="T876" s="38">
        <v>0</v>
      </c>
      <c r="U876" s="38">
        <v>0</v>
      </c>
      <c r="V876" s="38">
        <v>44925</v>
      </c>
      <c r="W876" s="38">
        <v>45138</v>
      </c>
      <c r="X876" s="38" t="s">
        <v>57</v>
      </c>
      <c r="Y876" s="38"/>
      <c r="Z876" s="38">
        <v>44834</v>
      </c>
      <c r="AA876" s="38"/>
      <c r="AB876" s="38">
        <v>0</v>
      </c>
      <c r="AC876" s="38"/>
      <c r="AD876" s="38">
        <v>0</v>
      </c>
      <c r="AE876" s="20">
        <v>4</v>
      </c>
      <c r="AF876" s="20">
        <v>5</v>
      </c>
      <c r="AG876" s="9" t="s">
        <v>5838</v>
      </c>
      <c r="AH876" s="9" t="s">
        <v>5839</v>
      </c>
      <c r="AI876" s="10" t="s">
        <v>5840</v>
      </c>
      <c r="AJ876" s="46">
        <v>3183852050</v>
      </c>
      <c r="AK876" s="47">
        <v>1410548766</v>
      </c>
      <c r="AL876" s="47">
        <v>0</v>
      </c>
      <c r="AM876" s="47">
        <v>1410548766</v>
      </c>
      <c r="AN876" s="72">
        <v>1500000000</v>
      </c>
      <c r="AO876" s="10" t="s">
        <v>391</v>
      </c>
      <c r="AP876" s="10" t="s">
        <v>511</v>
      </c>
      <c r="AQ876" t="e">
        <f>VLOOKUP(TCoordinacion[[#This Row],[ID SISTEMA DE INFORMACION]],[1]!ProyectosSGMO[[#All],[IDPROYECTO]:[DEPARTAMENTO]],3,FALSE)</f>
        <v>#REF!</v>
      </c>
      <c r="AR876" t="e">
        <f>VLOOKUP(TCoordinacion[[#This Row],[ID SISTEMA DE INFORMACION]],[1]!ProyectosSGMO[[#All],[IDPROYECTO]:[DEPARTAMENTO]],4,FALSE)</f>
        <v>#REF!</v>
      </c>
      <c r="AS876">
        <v>12401</v>
      </c>
    </row>
    <row r="877" spans="1:45" ht="54" hidden="1" customHeight="1" x14ac:dyDescent="0.3">
      <c r="A877" s="60">
        <v>11520</v>
      </c>
      <c r="B877" s="5" t="s">
        <v>5841</v>
      </c>
      <c r="C877" s="5" t="s">
        <v>5596</v>
      </c>
      <c r="D877" s="6" t="s">
        <v>5597</v>
      </c>
      <c r="E877" s="7" t="s">
        <v>1114</v>
      </c>
      <c r="F877" s="8" t="s">
        <v>5842</v>
      </c>
      <c r="G877" s="9" t="s">
        <v>51</v>
      </c>
      <c r="H877" s="20" t="s">
        <v>5600</v>
      </c>
      <c r="I877" s="10" t="s">
        <v>5843</v>
      </c>
      <c r="J877" s="11">
        <v>44512</v>
      </c>
      <c r="K877" s="30" t="s">
        <v>5844</v>
      </c>
      <c r="L877" s="31">
        <v>44694</v>
      </c>
      <c r="M877" s="31">
        <v>44725</v>
      </c>
      <c r="N877" s="34">
        <v>0</v>
      </c>
      <c r="O877" s="35" t="s">
        <v>5845</v>
      </c>
      <c r="P877" s="20" t="s">
        <v>433</v>
      </c>
      <c r="Q877" s="33">
        <v>1</v>
      </c>
      <c r="R877" s="33">
        <v>1</v>
      </c>
      <c r="S877" s="33">
        <v>0</v>
      </c>
      <c r="T877" s="38">
        <v>0</v>
      </c>
      <c r="U877" s="38">
        <v>0</v>
      </c>
      <c r="V877" s="38">
        <v>44846</v>
      </c>
      <c r="W877" s="38">
        <v>44926</v>
      </c>
      <c r="X877" s="38" t="s">
        <v>68</v>
      </c>
      <c r="Y877" s="38"/>
      <c r="Z877" s="38">
        <v>44763</v>
      </c>
      <c r="AA877" s="38"/>
      <c r="AB877" s="38">
        <v>44812</v>
      </c>
      <c r="AC877" s="38"/>
      <c r="AD877" s="38">
        <v>44959</v>
      </c>
      <c r="AE877" s="20">
        <v>4</v>
      </c>
      <c r="AF877" s="20">
        <v>4</v>
      </c>
      <c r="AG877" s="9" t="s">
        <v>5846</v>
      </c>
      <c r="AH877" s="9" t="s">
        <v>5847</v>
      </c>
      <c r="AI877" s="10" t="s">
        <v>5848</v>
      </c>
      <c r="AJ877" s="46">
        <v>3242321497</v>
      </c>
      <c r="AK877" s="47">
        <v>841134833</v>
      </c>
      <c r="AL877" s="47">
        <v>0</v>
      </c>
      <c r="AM877" s="47">
        <v>841134833</v>
      </c>
      <c r="AN877" s="47">
        <v>892606158</v>
      </c>
      <c r="AO877" s="10" t="s">
        <v>613</v>
      </c>
      <c r="AP877" s="10" t="s">
        <v>614</v>
      </c>
      <c r="AQ877" t="e">
        <f>VLOOKUP(TCoordinacion[[#This Row],[ID SISTEMA DE INFORMACION]],[1]!ProyectosSGMO[[#All],[IDPROYECTO]:[DEPARTAMENTO]],3,FALSE)</f>
        <v>#REF!</v>
      </c>
      <c r="AR877" t="e">
        <f>VLOOKUP(TCoordinacion[[#This Row],[ID SISTEMA DE INFORMACION]],[1]!ProyectosSGMO[[#All],[IDPROYECTO]:[DEPARTAMENTO]],4,FALSE)</f>
        <v>#REF!</v>
      </c>
      <c r="AS877">
        <v>11520</v>
      </c>
    </row>
    <row r="878" spans="1:45" ht="54" hidden="1" customHeight="1" x14ac:dyDescent="0.3">
      <c r="A878" s="60">
        <v>12116</v>
      </c>
      <c r="B878" s="5" t="s">
        <v>5849</v>
      </c>
      <c r="C878" s="5" t="s">
        <v>5596</v>
      </c>
      <c r="D878" s="6" t="s">
        <v>5597</v>
      </c>
      <c r="E878" s="7" t="s">
        <v>5850</v>
      </c>
      <c r="F878" s="8" t="s">
        <v>5851</v>
      </c>
      <c r="G878" s="9" t="s">
        <v>51</v>
      </c>
      <c r="H878" s="20" t="s">
        <v>5600</v>
      </c>
      <c r="I878" s="10" t="s">
        <v>5852</v>
      </c>
      <c r="J878" s="11" t="s">
        <v>5047</v>
      </c>
      <c r="K878" s="30" t="s">
        <v>5853</v>
      </c>
      <c r="L878" s="31">
        <v>44944</v>
      </c>
      <c r="M878" s="31">
        <v>44986</v>
      </c>
      <c r="N878" s="34">
        <v>0</v>
      </c>
      <c r="O878" s="35" t="s">
        <v>220</v>
      </c>
      <c r="P878" s="20" t="s">
        <v>56</v>
      </c>
      <c r="Q878" s="33">
        <v>0.1028</v>
      </c>
      <c r="R878" s="33">
        <v>6.3700000000000007E-2</v>
      </c>
      <c r="S878" s="33">
        <v>-3.9099999999999996E-2</v>
      </c>
      <c r="T878" s="38">
        <v>45028</v>
      </c>
      <c r="U878" s="38">
        <v>45058</v>
      </c>
      <c r="V878" s="38">
        <v>45107</v>
      </c>
      <c r="W878" s="38">
        <v>45199</v>
      </c>
      <c r="X878" s="38" t="s">
        <v>57</v>
      </c>
      <c r="Y878" s="38"/>
      <c r="Z878" s="38">
        <v>45014</v>
      </c>
      <c r="AA878" s="38"/>
      <c r="AB878" s="38">
        <v>0</v>
      </c>
      <c r="AC878" s="38"/>
      <c r="AD878" s="38">
        <v>0</v>
      </c>
      <c r="AE878" s="20">
        <v>4</v>
      </c>
      <c r="AF878" s="20">
        <v>4</v>
      </c>
      <c r="AG878" s="9" t="s">
        <v>5854</v>
      </c>
      <c r="AH878" s="9" t="s">
        <v>5855</v>
      </c>
      <c r="AI878" s="10" t="s">
        <v>5856</v>
      </c>
      <c r="AJ878" s="46">
        <v>3114563102</v>
      </c>
      <c r="AK878" s="47">
        <v>1071931411</v>
      </c>
      <c r="AL878" s="47">
        <v>0</v>
      </c>
      <c r="AM878" s="47">
        <v>1071931411</v>
      </c>
      <c r="AN878" s="47">
        <v>1136516141</v>
      </c>
      <c r="AO878" s="10" t="s">
        <v>3873</v>
      </c>
      <c r="AP878" s="10" t="s">
        <v>721</v>
      </c>
      <c r="AQ878" t="e">
        <f>VLOOKUP(TCoordinacion[[#This Row],[ID SISTEMA DE INFORMACION]],[1]!ProyectosSGMO[[#All],[IDPROYECTO]:[DEPARTAMENTO]],3,FALSE)</f>
        <v>#REF!</v>
      </c>
      <c r="AR878" t="e">
        <f>VLOOKUP(TCoordinacion[[#This Row],[ID SISTEMA DE INFORMACION]],[1]!ProyectosSGMO[[#All],[IDPROYECTO]:[DEPARTAMENTO]],4,FALSE)</f>
        <v>#REF!</v>
      </c>
      <c r="AS878">
        <v>12116</v>
      </c>
    </row>
    <row r="879" spans="1:45" ht="54" hidden="1" customHeight="1" x14ac:dyDescent="0.3">
      <c r="A879" s="60">
        <v>11521</v>
      </c>
      <c r="B879" s="5" t="s">
        <v>5857</v>
      </c>
      <c r="C879" s="5" t="s">
        <v>5596</v>
      </c>
      <c r="D879" s="6" t="s">
        <v>5597</v>
      </c>
      <c r="E879" s="7" t="s">
        <v>1114</v>
      </c>
      <c r="F879" s="8" t="s">
        <v>5842</v>
      </c>
      <c r="G879" s="9" t="s">
        <v>51</v>
      </c>
      <c r="H879" s="20" t="s">
        <v>5600</v>
      </c>
      <c r="I879" s="10" t="s">
        <v>5858</v>
      </c>
      <c r="J879" s="11">
        <v>44512</v>
      </c>
      <c r="K879" s="30" t="s">
        <v>5859</v>
      </c>
      <c r="L879" s="31">
        <v>44761</v>
      </c>
      <c r="M879" s="31">
        <v>44767</v>
      </c>
      <c r="N879" s="34">
        <v>0</v>
      </c>
      <c r="O879" s="35" t="s">
        <v>5860</v>
      </c>
      <c r="P879" s="20" t="s">
        <v>433</v>
      </c>
      <c r="Q879" s="33">
        <v>1</v>
      </c>
      <c r="R879" s="33">
        <v>1</v>
      </c>
      <c r="S879" s="33">
        <v>0</v>
      </c>
      <c r="T879" s="38">
        <v>0</v>
      </c>
      <c r="U879" s="38">
        <v>0</v>
      </c>
      <c r="V879" s="38">
        <v>44972</v>
      </c>
      <c r="W879" s="38">
        <v>45107</v>
      </c>
      <c r="X879" s="38" t="s">
        <v>57</v>
      </c>
      <c r="Y879" s="38"/>
      <c r="Z879" s="38">
        <v>44813</v>
      </c>
      <c r="AA879" s="38"/>
      <c r="AB879" s="38">
        <v>44960</v>
      </c>
      <c r="AC879" s="38"/>
      <c r="AD879" s="38">
        <v>45040</v>
      </c>
      <c r="AE879" s="20">
        <v>4</v>
      </c>
      <c r="AF879" s="20">
        <v>4</v>
      </c>
      <c r="AG879" s="9" t="s">
        <v>5861</v>
      </c>
      <c r="AH879" s="9" t="s">
        <v>5862</v>
      </c>
      <c r="AI879" s="10" t="s">
        <v>5863</v>
      </c>
      <c r="AJ879" s="46">
        <v>3173812174</v>
      </c>
      <c r="AK879" s="47">
        <v>961474091</v>
      </c>
      <c r="AL879" s="47">
        <v>41164785</v>
      </c>
      <c r="AM879" s="47">
        <v>1002638876</v>
      </c>
      <c r="AN879" s="47">
        <v>1033608431</v>
      </c>
      <c r="AO879" s="10" t="s">
        <v>613</v>
      </c>
      <c r="AP879" s="10" t="s">
        <v>614</v>
      </c>
      <c r="AQ879" t="e">
        <f>VLOOKUP(TCoordinacion[[#This Row],[ID SISTEMA DE INFORMACION]],[1]!ProyectosSGMO[[#All],[IDPROYECTO]:[DEPARTAMENTO]],3,FALSE)</f>
        <v>#REF!</v>
      </c>
      <c r="AR879" t="e">
        <f>VLOOKUP(TCoordinacion[[#This Row],[ID SISTEMA DE INFORMACION]],[1]!ProyectosSGMO[[#All],[IDPROYECTO]:[DEPARTAMENTO]],4,FALSE)</f>
        <v>#REF!</v>
      </c>
      <c r="AS879">
        <v>11521</v>
      </c>
    </row>
    <row r="880" spans="1:45" ht="54" hidden="1" customHeight="1" x14ac:dyDescent="0.3">
      <c r="A880" s="60">
        <v>11616</v>
      </c>
      <c r="B880" s="5" t="s">
        <v>5864</v>
      </c>
      <c r="C880" s="5" t="s">
        <v>5596</v>
      </c>
      <c r="D880" s="6" t="s">
        <v>5597</v>
      </c>
      <c r="E880" s="7" t="s">
        <v>1114</v>
      </c>
      <c r="F880" s="8" t="s">
        <v>5865</v>
      </c>
      <c r="G880" s="9" t="s">
        <v>51</v>
      </c>
      <c r="H880" s="20" t="s">
        <v>5600</v>
      </c>
      <c r="I880" s="10" t="s">
        <v>5866</v>
      </c>
      <c r="J880" s="11">
        <v>44512</v>
      </c>
      <c r="K880" s="30" t="s">
        <v>5867</v>
      </c>
      <c r="L880" s="31">
        <v>44755</v>
      </c>
      <c r="M880" s="31">
        <v>44767</v>
      </c>
      <c r="N880" s="34">
        <v>0</v>
      </c>
      <c r="O880" s="35" t="s">
        <v>5868</v>
      </c>
      <c r="P880" s="20" t="s">
        <v>123</v>
      </c>
      <c r="Q880" s="33">
        <v>0.1265</v>
      </c>
      <c r="R880" s="33">
        <v>1E-13</v>
      </c>
      <c r="S880" s="33">
        <v>-0.1264999999999</v>
      </c>
      <c r="T880" s="38">
        <v>0</v>
      </c>
      <c r="U880" s="38">
        <v>0</v>
      </c>
      <c r="V880" s="38">
        <v>44926</v>
      </c>
      <c r="W880" s="38">
        <v>44926</v>
      </c>
      <c r="X880" s="38" t="s">
        <v>68</v>
      </c>
      <c r="Y880" s="38"/>
      <c r="Z880" s="38">
        <v>0</v>
      </c>
      <c r="AA880" s="38"/>
      <c r="AB880" s="38">
        <v>0</v>
      </c>
      <c r="AC880" s="38"/>
      <c r="AD880" s="38">
        <v>0</v>
      </c>
      <c r="AE880" s="20">
        <v>6</v>
      </c>
      <c r="AF880" s="20">
        <v>6</v>
      </c>
      <c r="AG880" s="9" t="s">
        <v>5869</v>
      </c>
      <c r="AH880" s="9" t="s">
        <v>5870</v>
      </c>
      <c r="AI880" s="10" t="s">
        <v>5871</v>
      </c>
      <c r="AJ880" s="46">
        <v>3153813557</v>
      </c>
      <c r="AK880" s="47">
        <v>730921798</v>
      </c>
      <c r="AL880" s="47">
        <v>0</v>
      </c>
      <c r="AM880" s="47">
        <v>730921798</v>
      </c>
      <c r="AN880" s="47">
        <v>782164884</v>
      </c>
      <c r="AO880" s="10" t="s">
        <v>3873</v>
      </c>
      <c r="AP880" s="10" t="s">
        <v>511</v>
      </c>
      <c r="AQ880" t="e">
        <f>VLOOKUP(TCoordinacion[[#This Row],[ID SISTEMA DE INFORMACION]],[1]!ProyectosSGMO[[#All],[IDPROYECTO]:[DEPARTAMENTO]],3,FALSE)</f>
        <v>#REF!</v>
      </c>
      <c r="AR880" t="e">
        <f>VLOOKUP(TCoordinacion[[#This Row],[ID SISTEMA DE INFORMACION]],[1]!ProyectosSGMO[[#All],[IDPROYECTO]:[DEPARTAMENTO]],4,FALSE)</f>
        <v>#REF!</v>
      </c>
      <c r="AS880">
        <v>11616</v>
      </c>
    </row>
    <row r="881" spans="1:45" ht="54" hidden="1" customHeight="1" x14ac:dyDescent="0.3">
      <c r="A881" s="60">
        <v>11717</v>
      </c>
      <c r="B881" s="5" t="s">
        <v>5872</v>
      </c>
      <c r="C881" s="5" t="s">
        <v>5596</v>
      </c>
      <c r="D881" s="6" t="s">
        <v>5597</v>
      </c>
      <c r="E881" s="7" t="s">
        <v>1114</v>
      </c>
      <c r="F881" s="8" t="s">
        <v>5873</v>
      </c>
      <c r="G881" s="9" t="s">
        <v>51</v>
      </c>
      <c r="H881" s="20" t="s">
        <v>5600</v>
      </c>
      <c r="I881" s="10" t="s">
        <v>5874</v>
      </c>
      <c r="J881" s="11">
        <v>44446</v>
      </c>
      <c r="K881" s="30" t="s">
        <v>5875</v>
      </c>
      <c r="L881" s="31">
        <v>44691</v>
      </c>
      <c r="M881" s="31">
        <v>44719</v>
      </c>
      <c r="N881" s="34">
        <v>0</v>
      </c>
      <c r="O881" s="35" t="s">
        <v>5876</v>
      </c>
      <c r="P881" s="20" t="s">
        <v>56</v>
      </c>
      <c r="Q881" s="33">
        <v>0.90169999999999995</v>
      </c>
      <c r="R881" s="33">
        <v>0.90049999999999997</v>
      </c>
      <c r="S881" s="33">
        <v>-1.1999999999999789E-3</v>
      </c>
      <c r="T881" s="38">
        <v>44987</v>
      </c>
      <c r="U881" s="38">
        <v>45078</v>
      </c>
      <c r="V881" s="38">
        <v>45082</v>
      </c>
      <c r="W881" s="38">
        <v>45107</v>
      </c>
      <c r="X881" s="38" t="s">
        <v>57</v>
      </c>
      <c r="Y881" s="38"/>
      <c r="Z881" s="38">
        <v>44757</v>
      </c>
      <c r="AA881" s="38"/>
      <c r="AB881" s="38">
        <v>44876</v>
      </c>
      <c r="AC881" s="38"/>
      <c r="AD881" s="38">
        <v>0</v>
      </c>
      <c r="AE881" s="20">
        <v>6</v>
      </c>
      <c r="AF881" s="20">
        <v>6</v>
      </c>
      <c r="AG881" s="9" t="s">
        <v>5877</v>
      </c>
      <c r="AH881" s="9" t="s">
        <v>5878</v>
      </c>
      <c r="AI881" s="10" t="s">
        <v>5879</v>
      </c>
      <c r="AJ881" s="46">
        <v>3214903100</v>
      </c>
      <c r="AK881" s="47">
        <v>3788897123</v>
      </c>
      <c r="AL881" s="47">
        <v>0</v>
      </c>
      <c r="AM881" s="47">
        <v>3788897123</v>
      </c>
      <c r="AN881" s="47">
        <v>4060562599</v>
      </c>
      <c r="AO881" s="10" t="s">
        <v>613</v>
      </c>
      <c r="AP881" s="10" t="s">
        <v>614</v>
      </c>
      <c r="AQ881" t="e">
        <f>VLOOKUP(TCoordinacion[[#This Row],[ID SISTEMA DE INFORMACION]],[1]!ProyectosSGMO[[#All],[IDPROYECTO]:[DEPARTAMENTO]],3,FALSE)</f>
        <v>#REF!</v>
      </c>
      <c r="AR881" t="e">
        <f>VLOOKUP(TCoordinacion[[#This Row],[ID SISTEMA DE INFORMACION]],[1]!ProyectosSGMO[[#All],[IDPROYECTO]:[DEPARTAMENTO]],4,FALSE)</f>
        <v>#REF!</v>
      </c>
      <c r="AS881">
        <v>11717</v>
      </c>
    </row>
    <row r="882" spans="1:45" ht="54" hidden="1" customHeight="1" x14ac:dyDescent="0.3">
      <c r="A882" s="60">
        <v>11722</v>
      </c>
      <c r="B882" s="5" t="s">
        <v>5880</v>
      </c>
      <c r="C882" s="5" t="s">
        <v>5596</v>
      </c>
      <c r="D882" s="6" t="s">
        <v>5597</v>
      </c>
      <c r="E882" s="7" t="s">
        <v>1114</v>
      </c>
      <c r="F882" s="8" t="s">
        <v>5881</v>
      </c>
      <c r="G882" s="9" t="s">
        <v>51</v>
      </c>
      <c r="H882" s="20" t="s">
        <v>5600</v>
      </c>
      <c r="I882" s="10" t="s">
        <v>5882</v>
      </c>
      <c r="J882" s="11">
        <v>44446</v>
      </c>
      <c r="K882" s="30" t="s">
        <v>5883</v>
      </c>
      <c r="L882" s="31">
        <v>44698</v>
      </c>
      <c r="M882" s="31">
        <v>44726</v>
      </c>
      <c r="N882" s="34">
        <v>0</v>
      </c>
      <c r="O882" s="35" t="s">
        <v>5884</v>
      </c>
      <c r="P882" s="20" t="s">
        <v>322</v>
      </c>
      <c r="Q882" s="33">
        <v>1</v>
      </c>
      <c r="R882" s="33">
        <v>1</v>
      </c>
      <c r="S882" s="33">
        <v>0</v>
      </c>
      <c r="T882" s="38">
        <v>0</v>
      </c>
      <c r="U882" s="38">
        <v>0</v>
      </c>
      <c r="V882" s="38">
        <v>44926</v>
      </c>
      <c r="W882" s="38">
        <v>45107</v>
      </c>
      <c r="X882" s="38" t="s">
        <v>57</v>
      </c>
      <c r="Y882" s="38"/>
      <c r="Z882" s="38">
        <v>44770</v>
      </c>
      <c r="AA882" s="38"/>
      <c r="AB882" s="38">
        <v>44855</v>
      </c>
      <c r="AC882" s="38"/>
      <c r="AD882" s="38">
        <v>0</v>
      </c>
      <c r="AE882" s="20">
        <v>6</v>
      </c>
      <c r="AF882" s="20">
        <v>6</v>
      </c>
      <c r="AG882" s="9" t="s">
        <v>5885</v>
      </c>
      <c r="AH882" s="9" t="s">
        <v>5886</v>
      </c>
      <c r="AI882" s="10" t="s">
        <v>5887</v>
      </c>
      <c r="AJ882" s="46">
        <v>3112310038</v>
      </c>
      <c r="AK882" s="47">
        <v>2136664130</v>
      </c>
      <c r="AL882" s="47">
        <v>188566927</v>
      </c>
      <c r="AM882" s="47">
        <v>2325231057</v>
      </c>
      <c r="AN882" s="47">
        <v>3320873526</v>
      </c>
      <c r="AO882" s="10" t="s">
        <v>613</v>
      </c>
      <c r="AP882" s="10" t="s">
        <v>614</v>
      </c>
      <c r="AQ882" t="e">
        <f>VLOOKUP(TCoordinacion[[#This Row],[ID SISTEMA DE INFORMACION]],[1]!ProyectosSGMO[[#All],[IDPROYECTO]:[DEPARTAMENTO]],3,FALSE)</f>
        <v>#REF!</v>
      </c>
      <c r="AR882" t="e">
        <f>VLOOKUP(TCoordinacion[[#This Row],[ID SISTEMA DE INFORMACION]],[1]!ProyectosSGMO[[#All],[IDPROYECTO]:[DEPARTAMENTO]],4,FALSE)</f>
        <v>#REF!</v>
      </c>
      <c r="AS882">
        <v>11722</v>
      </c>
    </row>
    <row r="883" spans="1:45" ht="54" hidden="1" customHeight="1" x14ac:dyDescent="0.3">
      <c r="A883" s="60">
        <v>11724</v>
      </c>
      <c r="B883" s="5" t="s">
        <v>5888</v>
      </c>
      <c r="C883" s="5" t="s">
        <v>5596</v>
      </c>
      <c r="D883" s="6" t="s">
        <v>5597</v>
      </c>
      <c r="E883" s="7" t="s">
        <v>1114</v>
      </c>
      <c r="F883" s="8" t="s">
        <v>5889</v>
      </c>
      <c r="G883" s="9" t="s">
        <v>51</v>
      </c>
      <c r="H883" s="20" t="s">
        <v>5600</v>
      </c>
      <c r="I883" s="10" t="s">
        <v>5890</v>
      </c>
      <c r="J883" s="11">
        <v>44446</v>
      </c>
      <c r="K883" s="30" t="s">
        <v>5891</v>
      </c>
      <c r="L883" s="31">
        <v>44718</v>
      </c>
      <c r="M883" s="31">
        <v>44726</v>
      </c>
      <c r="N883" s="34">
        <v>0</v>
      </c>
      <c r="O883" s="35" t="s">
        <v>5892</v>
      </c>
      <c r="P883" s="20" t="s">
        <v>322</v>
      </c>
      <c r="Q883" s="33">
        <v>1</v>
      </c>
      <c r="R883" s="33">
        <v>1</v>
      </c>
      <c r="S883" s="33">
        <v>0</v>
      </c>
      <c r="T883" s="38">
        <v>0</v>
      </c>
      <c r="U883" s="38">
        <v>0</v>
      </c>
      <c r="V883" s="38">
        <v>44926</v>
      </c>
      <c r="W883" s="38">
        <v>45107</v>
      </c>
      <c r="X883" s="38" t="s">
        <v>57</v>
      </c>
      <c r="Y883" s="38"/>
      <c r="Z883" s="38">
        <v>44764</v>
      </c>
      <c r="AA883" s="38"/>
      <c r="AB883" s="38">
        <v>44860</v>
      </c>
      <c r="AC883" s="38"/>
      <c r="AD883" s="38">
        <v>0</v>
      </c>
      <c r="AE883" s="20">
        <v>6</v>
      </c>
      <c r="AF883" s="20">
        <v>6</v>
      </c>
      <c r="AG883" s="9" t="s">
        <v>5893</v>
      </c>
      <c r="AH883" s="9" t="s">
        <v>5894</v>
      </c>
      <c r="AI883" s="10" t="s">
        <v>5895</v>
      </c>
      <c r="AJ883" s="46">
        <v>3112310038</v>
      </c>
      <c r="AK883" s="47">
        <v>1772613678</v>
      </c>
      <c r="AL883" s="47">
        <v>107356811</v>
      </c>
      <c r="AM883" s="47">
        <v>1879970489</v>
      </c>
      <c r="AN883" s="47">
        <v>1949949233</v>
      </c>
      <c r="AO883" s="10" t="s">
        <v>613</v>
      </c>
      <c r="AP883" s="10" t="s">
        <v>614</v>
      </c>
      <c r="AQ883" t="e">
        <f>VLOOKUP(TCoordinacion[[#This Row],[ID SISTEMA DE INFORMACION]],[1]!ProyectosSGMO[[#All],[IDPROYECTO]:[DEPARTAMENTO]],3,FALSE)</f>
        <v>#REF!</v>
      </c>
      <c r="AR883" t="e">
        <f>VLOOKUP(TCoordinacion[[#This Row],[ID SISTEMA DE INFORMACION]],[1]!ProyectosSGMO[[#All],[IDPROYECTO]:[DEPARTAMENTO]],4,FALSE)</f>
        <v>#REF!</v>
      </c>
      <c r="AS883">
        <v>11724</v>
      </c>
    </row>
    <row r="884" spans="1:45" ht="54" hidden="1" customHeight="1" x14ac:dyDescent="0.3">
      <c r="A884" s="60">
        <v>11728</v>
      </c>
      <c r="B884" s="5" t="s">
        <v>5896</v>
      </c>
      <c r="C884" s="5" t="s">
        <v>5596</v>
      </c>
      <c r="D884" s="6" t="s">
        <v>5597</v>
      </c>
      <c r="E884" s="7" t="s">
        <v>1114</v>
      </c>
      <c r="F884" s="8" t="s">
        <v>5897</v>
      </c>
      <c r="G884" s="9" t="s">
        <v>51</v>
      </c>
      <c r="H884" s="20" t="s">
        <v>5600</v>
      </c>
      <c r="I884" s="10" t="s">
        <v>5898</v>
      </c>
      <c r="J884" s="11">
        <v>44512</v>
      </c>
      <c r="K884" s="30" t="s">
        <v>5899</v>
      </c>
      <c r="L884" s="31">
        <v>44740</v>
      </c>
      <c r="M884" s="31">
        <v>44763</v>
      </c>
      <c r="N884" s="34">
        <v>0</v>
      </c>
      <c r="O884" s="35" t="s">
        <v>5900</v>
      </c>
      <c r="P884" s="20" t="s">
        <v>56</v>
      </c>
      <c r="Q884" s="33">
        <v>0.99839999999999995</v>
      </c>
      <c r="R884" s="33">
        <v>0.1027</v>
      </c>
      <c r="S884" s="33">
        <v>-0.89569999999999994</v>
      </c>
      <c r="T884" s="38">
        <v>45028</v>
      </c>
      <c r="U884" s="38">
        <v>45066</v>
      </c>
      <c r="V884" s="38">
        <v>45104</v>
      </c>
      <c r="W884" s="38">
        <v>45138</v>
      </c>
      <c r="X884" s="38" t="s">
        <v>57</v>
      </c>
      <c r="Y884" s="38"/>
      <c r="Z884" s="38">
        <v>44995</v>
      </c>
      <c r="AA884" s="38"/>
      <c r="AB884" s="38">
        <v>0</v>
      </c>
      <c r="AC884" s="38"/>
      <c r="AD884" s="38">
        <v>0</v>
      </c>
      <c r="AE884" s="20">
        <v>6</v>
      </c>
      <c r="AF884" s="20">
        <v>6</v>
      </c>
      <c r="AG884" s="9" t="s">
        <v>5901</v>
      </c>
      <c r="AH884" s="9" t="s">
        <v>5902</v>
      </c>
      <c r="AI884" s="10" t="s">
        <v>5903</v>
      </c>
      <c r="AJ884" s="46">
        <v>3143344312</v>
      </c>
      <c r="AK884" s="47">
        <v>2367001920</v>
      </c>
      <c r="AL884" s="47">
        <v>0</v>
      </c>
      <c r="AM884" s="47">
        <v>2367001920</v>
      </c>
      <c r="AN884" s="47">
        <v>2539263062</v>
      </c>
      <c r="AO884" s="10" t="s">
        <v>613</v>
      </c>
      <c r="AP884" s="10" t="s">
        <v>721</v>
      </c>
      <c r="AQ884" t="e">
        <f>VLOOKUP(TCoordinacion[[#This Row],[ID SISTEMA DE INFORMACION]],[1]!ProyectosSGMO[[#All],[IDPROYECTO]:[DEPARTAMENTO]],3,FALSE)</f>
        <v>#REF!</v>
      </c>
      <c r="AR884" t="e">
        <f>VLOOKUP(TCoordinacion[[#This Row],[ID SISTEMA DE INFORMACION]],[1]!ProyectosSGMO[[#All],[IDPROYECTO]:[DEPARTAMENTO]],4,FALSE)</f>
        <v>#REF!</v>
      </c>
      <c r="AS884">
        <v>11728</v>
      </c>
    </row>
    <row r="885" spans="1:45" ht="54" hidden="1" customHeight="1" x14ac:dyDescent="0.3">
      <c r="A885" s="60">
        <v>11972</v>
      </c>
      <c r="B885" s="5" t="s">
        <v>5904</v>
      </c>
      <c r="C885" s="5" t="s">
        <v>5596</v>
      </c>
      <c r="D885" s="6" t="s">
        <v>5597</v>
      </c>
      <c r="E885" s="7" t="s">
        <v>1114</v>
      </c>
      <c r="F885" s="8" t="s">
        <v>5897</v>
      </c>
      <c r="G885" s="9" t="s">
        <v>51</v>
      </c>
      <c r="H885" s="20" t="s">
        <v>52</v>
      </c>
      <c r="I885" s="10" t="s">
        <v>5905</v>
      </c>
      <c r="J885" s="11">
        <v>44411</v>
      </c>
      <c r="K885" s="30" t="s">
        <v>5906</v>
      </c>
      <c r="L885" s="31">
        <v>44581</v>
      </c>
      <c r="M885" s="31">
        <v>44587</v>
      </c>
      <c r="N885" s="34">
        <v>0</v>
      </c>
      <c r="O885" s="35" t="s">
        <v>5907</v>
      </c>
      <c r="P885" s="20" t="s">
        <v>67</v>
      </c>
      <c r="Q885" s="33">
        <v>1</v>
      </c>
      <c r="R885" s="33">
        <v>1</v>
      </c>
      <c r="S885" s="33">
        <v>1</v>
      </c>
      <c r="T885" s="38">
        <v>0</v>
      </c>
      <c r="U885" s="38">
        <v>0</v>
      </c>
      <c r="V885" s="38">
        <v>44798</v>
      </c>
      <c r="W885" s="38">
        <v>44926</v>
      </c>
      <c r="X885" s="38" t="s">
        <v>68</v>
      </c>
      <c r="Y885" s="38"/>
      <c r="Z885" s="38">
        <v>44629</v>
      </c>
      <c r="AA885" s="38"/>
      <c r="AB885" s="38">
        <v>44776</v>
      </c>
      <c r="AC885" s="38"/>
      <c r="AD885" s="38">
        <v>44883</v>
      </c>
      <c r="AE885" s="20">
        <v>4</v>
      </c>
      <c r="AF885" s="20">
        <v>4</v>
      </c>
      <c r="AG885" s="9" t="s">
        <v>5908</v>
      </c>
      <c r="AH885" s="9" t="s">
        <v>5909</v>
      </c>
      <c r="AI885" s="10" t="s">
        <v>5910</v>
      </c>
      <c r="AJ885" s="46">
        <v>3114546246</v>
      </c>
      <c r="AK885" s="47">
        <v>1282004201</v>
      </c>
      <c r="AL885" s="47">
        <v>0</v>
      </c>
      <c r="AM885" s="47">
        <v>1282004201</v>
      </c>
      <c r="AN885" s="47">
        <v>1346982893</v>
      </c>
      <c r="AO885" s="10" t="s">
        <v>613</v>
      </c>
      <c r="AP885" s="10" t="s">
        <v>614</v>
      </c>
      <c r="AQ885" t="e">
        <f>VLOOKUP(TCoordinacion[[#This Row],[ID SISTEMA DE INFORMACION]],[1]!ProyectosSGMO[[#All],[IDPROYECTO]:[DEPARTAMENTO]],3,FALSE)</f>
        <v>#REF!</v>
      </c>
      <c r="AR885" t="e">
        <f>VLOOKUP(TCoordinacion[[#This Row],[ID SISTEMA DE INFORMACION]],[1]!ProyectosSGMO[[#All],[IDPROYECTO]:[DEPARTAMENTO]],4,FALSE)</f>
        <v>#REF!</v>
      </c>
      <c r="AS885">
        <v>11972</v>
      </c>
    </row>
    <row r="886" spans="1:45" ht="54" hidden="1" customHeight="1" x14ac:dyDescent="0.3">
      <c r="A886" s="60">
        <v>11977</v>
      </c>
      <c r="B886" s="5" t="s">
        <v>5911</v>
      </c>
      <c r="C886" s="5" t="s">
        <v>5596</v>
      </c>
      <c r="D886" s="6" t="s">
        <v>5597</v>
      </c>
      <c r="E886" s="7" t="s">
        <v>1114</v>
      </c>
      <c r="F886" s="8" t="s">
        <v>5897</v>
      </c>
      <c r="G886" s="9" t="s">
        <v>51</v>
      </c>
      <c r="H886" s="20" t="s">
        <v>4584</v>
      </c>
      <c r="I886" s="10" t="s">
        <v>5912</v>
      </c>
      <c r="J886" s="11">
        <v>44512</v>
      </c>
      <c r="K886" s="30" t="s">
        <v>5913</v>
      </c>
      <c r="L886" s="31">
        <v>44756</v>
      </c>
      <c r="M886" s="31">
        <v>44768</v>
      </c>
      <c r="N886" s="34">
        <v>0</v>
      </c>
      <c r="O886" s="35" t="s">
        <v>5914</v>
      </c>
      <c r="P886" s="20" t="s">
        <v>80</v>
      </c>
      <c r="Q886" s="33">
        <v>0.59930000000000005</v>
      </c>
      <c r="R886" s="33">
        <v>4.5999999999999999E-2</v>
      </c>
      <c r="S886" s="33">
        <v>-0.55330000000000001</v>
      </c>
      <c r="T886" s="38">
        <v>0</v>
      </c>
      <c r="U886" s="38">
        <v>0</v>
      </c>
      <c r="V886" s="38">
        <v>45164</v>
      </c>
      <c r="W886" s="38">
        <v>45138</v>
      </c>
      <c r="X886" s="38" t="s">
        <v>57</v>
      </c>
      <c r="Y886" s="38"/>
      <c r="Z886" s="38">
        <v>44995</v>
      </c>
      <c r="AA886" s="38"/>
      <c r="AB886" s="38">
        <v>0</v>
      </c>
      <c r="AC886" s="38"/>
      <c r="AD886" s="38">
        <v>0</v>
      </c>
      <c r="AE886" s="20">
        <v>8</v>
      </c>
      <c r="AF886" s="20">
        <v>8</v>
      </c>
      <c r="AG886" s="9" t="s">
        <v>5915</v>
      </c>
      <c r="AH886" s="9" t="s">
        <v>5916</v>
      </c>
      <c r="AI886" s="10" t="s">
        <v>5917</v>
      </c>
      <c r="AJ886" s="46">
        <v>3143344312</v>
      </c>
      <c r="AK886" s="47">
        <v>1793431784</v>
      </c>
      <c r="AL886" s="47">
        <v>161949668</v>
      </c>
      <c r="AM886" s="47">
        <v>1955381452</v>
      </c>
      <c r="AN886" s="47">
        <v>1903086941</v>
      </c>
      <c r="AO886" s="10" t="s">
        <v>613</v>
      </c>
      <c r="AP886" s="10" t="s">
        <v>721</v>
      </c>
      <c r="AQ886" t="e">
        <f>VLOOKUP(TCoordinacion[[#This Row],[ID SISTEMA DE INFORMACION]],[1]!ProyectosSGMO[[#All],[IDPROYECTO]:[DEPARTAMENTO]],3,FALSE)</f>
        <v>#REF!</v>
      </c>
      <c r="AR886" t="e">
        <f>VLOOKUP(TCoordinacion[[#This Row],[ID SISTEMA DE INFORMACION]],[1]!ProyectosSGMO[[#All],[IDPROYECTO]:[DEPARTAMENTO]],4,FALSE)</f>
        <v>#REF!</v>
      </c>
      <c r="AS886">
        <v>11977</v>
      </c>
    </row>
    <row r="887" spans="1:45" ht="54" hidden="1" customHeight="1" x14ac:dyDescent="0.3">
      <c r="A887" s="60">
        <v>12151</v>
      </c>
      <c r="B887" s="5" t="s">
        <v>5918</v>
      </c>
      <c r="C887" s="5" t="s">
        <v>5596</v>
      </c>
      <c r="D887" s="6" t="s">
        <v>5597</v>
      </c>
      <c r="E887" s="7" t="s">
        <v>5850</v>
      </c>
      <c r="F887" s="8" t="s">
        <v>5919</v>
      </c>
      <c r="G887" s="9" t="s">
        <v>51</v>
      </c>
      <c r="H887" s="20" t="s">
        <v>5600</v>
      </c>
      <c r="I887" s="10" t="s">
        <v>5920</v>
      </c>
      <c r="J887" s="11">
        <v>44512</v>
      </c>
      <c r="K887" s="30" t="s">
        <v>5921</v>
      </c>
      <c r="L887" s="31">
        <v>44715</v>
      </c>
      <c r="M887" s="31">
        <v>44726</v>
      </c>
      <c r="N887" s="34">
        <v>0</v>
      </c>
      <c r="O887" s="35" t="s">
        <v>5922</v>
      </c>
      <c r="P887" s="20" t="s">
        <v>322</v>
      </c>
      <c r="Q887" s="33">
        <v>1</v>
      </c>
      <c r="R887" s="33">
        <v>1</v>
      </c>
      <c r="S887" s="33">
        <v>0</v>
      </c>
      <c r="T887" s="38">
        <v>0</v>
      </c>
      <c r="U887" s="38">
        <v>0</v>
      </c>
      <c r="V887" s="38">
        <v>44975</v>
      </c>
      <c r="W887" s="38">
        <v>45107</v>
      </c>
      <c r="X887" s="38" t="s">
        <v>57</v>
      </c>
      <c r="Y887" s="38"/>
      <c r="Z887" s="38">
        <v>44754</v>
      </c>
      <c r="AA887" s="38"/>
      <c r="AB887" s="38">
        <v>44824</v>
      </c>
      <c r="AC887" s="38"/>
      <c r="AD887" s="38">
        <v>0</v>
      </c>
      <c r="AE887" s="20">
        <v>3</v>
      </c>
      <c r="AF887" s="20">
        <v>5</v>
      </c>
      <c r="AG887" s="9" t="s">
        <v>5923</v>
      </c>
      <c r="AH887" s="9" t="s">
        <v>5924</v>
      </c>
      <c r="AI887" s="10" t="s">
        <v>5925</v>
      </c>
      <c r="AJ887" s="46">
        <v>0</v>
      </c>
      <c r="AK887" s="47">
        <v>888904459</v>
      </c>
      <c r="AL887" s="47">
        <v>0</v>
      </c>
      <c r="AM887" s="47">
        <v>888904459</v>
      </c>
      <c r="AN887" s="47">
        <v>891937398</v>
      </c>
      <c r="AO887" s="10" t="s">
        <v>3873</v>
      </c>
      <c r="AP887" s="10" t="s">
        <v>614</v>
      </c>
      <c r="AQ887" t="e">
        <f>VLOOKUP(TCoordinacion[[#This Row],[ID SISTEMA DE INFORMACION]],[1]!ProyectosSGMO[[#All],[IDPROYECTO]:[DEPARTAMENTO]],3,FALSE)</f>
        <v>#REF!</v>
      </c>
      <c r="AR887" t="e">
        <f>VLOOKUP(TCoordinacion[[#This Row],[ID SISTEMA DE INFORMACION]],[1]!ProyectosSGMO[[#All],[IDPROYECTO]:[DEPARTAMENTO]],4,FALSE)</f>
        <v>#REF!</v>
      </c>
      <c r="AS887">
        <v>12151</v>
      </c>
    </row>
    <row r="888" spans="1:45" ht="54" hidden="1" customHeight="1" x14ac:dyDescent="0.3">
      <c r="A888" s="60">
        <v>12222</v>
      </c>
      <c r="B888" s="5" t="s">
        <v>5926</v>
      </c>
      <c r="C888" s="5" t="s">
        <v>5596</v>
      </c>
      <c r="D888" s="6" t="s">
        <v>5597</v>
      </c>
      <c r="E888" s="7" t="s">
        <v>5850</v>
      </c>
      <c r="F888" s="8" t="s">
        <v>1198</v>
      </c>
      <c r="G888" s="9" t="s">
        <v>51</v>
      </c>
      <c r="H888" s="20" t="s">
        <v>5600</v>
      </c>
      <c r="I888" s="10" t="s">
        <v>5927</v>
      </c>
      <c r="J888" s="11">
        <v>44512</v>
      </c>
      <c r="K888" s="30" t="s">
        <v>5928</v>
      </c>
      <c r="L888" s="31">
        <v>44757</v>
      </c>
      <c r="M888" s="31">
        <v>44767</v>
      </c>
      <c r="N888" s="34">
        <v>0</v>
      </c>
      <c r="O888" s="35" t="s">
        <v>5929</v>
      </c>
      <c r="P888" s="20" t="s">
        <v>80</v>
      </c>
      <c r="Q888" s="33">
        <v>0.95440000000000003</v>
      </c>
      <c r="R888" s="33">
        <v>0.60340000000000005</v>
      </c>
      <c r="S888" s="33">
        <v>-0.35099999999999998</v>
      </c>
      <c r="T888" s="38">
        <v>0</v>
      </c>
      <c r="U888" s="38">
        <v>0</v>
      </c>
      <c r="V888" s="38">
        <v>45081</v>
      </c>
      <c r="W888" s="38">
        <v>45107</v>
      </c>
      <c r="X888" s="38" t="s">
        <v>57</v>
      </c>
      <c r="Y888" s="38"/>
      <c r="Z888" s="38">
        <v>44826</v>
      </c>
      <c r="AA888" s="38"/>
      <c r="AB888" s="38">
        <v>44907</v>
      </c>
      <c r="AC888" s="38"/>
      <c r="AD888" s="38">
        <v>0</v>
      </c>
      <c r="AE888" s="20">
        <v>6</v>
      </c>
      <c r="AF888" s="20">
        <v>6</v>
      </c>
      <c r="AG888" s="9" t="s">
        <v>5930</v>
      </c>
      <c r="AH888" s="9" t="s">
        <v>5931</v>
      </c>
      <c r="AI888" s="10" t="s">
        <v>5932</v>
      </c>
      <c r="AJ888" s="46">
        <v>3182820330</v>
      </c>
      <c r="AK888" s="47">
        <v>1383413560</v>
      </c>
      <c r="AL888" s="47">
        <v>0</v>
      </c>
      <c r="AM888" s="47">
        <v>1383413560</v>
      </c>
      <c r="AN888" s="47">
        <v>1689496599</v>
      </c>
      <c r="AO888" s="10" t="s">
        <v>613</v>
      </c>
      <c r="AP888" s="10" t="s">
        <v>721</v>
      </c>
      <c r="AQ888" t="e">
        <f>VLOOKUP(TCoordinacion[[#This Row],[ID SISTEMA DE INFORMACION]],[1]!ProyectosSGMO[[#All],[IDPROYECTO]:[DEPARTAMENTO]],3,FALSE)</f>
        <v>#REF!</v>
      </c>
      <c r="AR888" t="e">
        <f>VLOOKUP(TCoordinacion[[#This Row],[ID SISTEMA DE INFORMACION]],[1]!ProyectosSGMO[[#All],[IDPROYECTO]:[DEPARTAMENTO]],4,FALSE)</f>
        <v>#REF!</v>
      </c>
      <c r="AS888">
        <v>12222</v>
      </c>
    </row>
    <row r="889" spans="1:45" ht="54" hidden="1" customHeight="1" x14ac:dyDescent="0.3">
      <c r="A889" s="60">
        <v>12221</v>
      </c>
      <c r="B889" s="5" t="s">
        <v>5933</v>
      </c>
      <c r="C889" s="5" t="s">
        <v>5596</v>
      </c>
      <c r="D889" s="6" t="s">
        <v>5597</v>
      </c>
      <c r="E889" s="7" t="s">
        <v>5850</v>
      </c>
      <c r="F889" s="8" t="s">
        <v>5934</v>
      </c>
      <c r="G889" s="9" t="s">
        <v>51</v>
      </c>
      <c r="H889" s="20" t="s">
        <v>5600</v>
      </c>
      <c r="I889" s="10" t="s">
        <v>5935</v>
      </c>
      <c r="J889" s="11">
        <v>44512</v>
      </c>
      <c r="K889" s="30" t="s">
        <v>5936</v>
      </c>
      <c r="L889" s="31">
        <v>44755</v>
      </c>
      <c r="M889" s="31">
        <v>44763</v>
      </c>
      <c r="N889" s="34">
        <v>0</v>
      </c>
      <c r="O889" s="35" t="s">
        <v>5937</v>
      </c>
      <c r="P889" s="20" t="s">
        <v>322</v>
      </c>
      <c r="Q889" s="33">
        <v>1</v>
      </c>
      <c r="R889" s="33">
        <v>0.98119999999999996</v>
      </c>
      <c r="S889" s="33">
        <v>-1.8800000000000039E-2</v>
      </c>
      <c r="T889" s="38">
        <v>0</v>
      </c>
      <c r="U889" s="38">
        <v>0</v>
      </c>
      <c r="V889" s="38">
        <v>45016</v>
      </c>
      <c r="W889" s="38">
        <v>45107</v>
      </c>
      <c r="X889" s="38" t="s">
        <v>57</v>
      </c>
      <c r="Y889" s="38"/>
      <c r="Z889" s="38">
        <v>44806</v>
      </c>
      <c r="AA889" s="38"/>
      <c r="AB889" s="38">
        <v>44985</v>
      </c>
      <c r="AC889" s="38"/>
      <c r="AD889" s="38">
        <v>0</v>
      </c>
      <c r="AE889" s="20">
        <v>4</v>
      </c>
      <c r="AF889" s="20">
        <v>4</v>
      </c>
      <c r="AG889" s="9" t="s">
        <v>5938</v>
      </c>
      <c r="AH889" s="9" t="s">
        <v>5939</v>
      </c>
      <c r="AI889" s="10" t="s">
        <v>5940</v>
      </c>
      <c r="AJ889" s="46">
        <v>3173812174</v>
      </c>
      <c r="AK889" s="47">
        <v>2359510303</v>
      </c>
      <c r="AL889" s="47">
        <v>0</v>
      </c>
      <c r="AM889" s="47">
        <v>2359510303</v>
      </c>
      <c r="AN889" s="47">
        <v>2473854788</v>
      </c>
      <c r="AO889" s="10" t="s">
        <v>3873</v>
      </c>
      <c r="AP889" s="10" t="s">
        <v>721</v>
      </c>
      <c r="AQ889" t="e">
        <f>VLOOKUP(TCoordinacion[[#This Row],[ID SISTEMA DE INFORMACION]],[1]!ProyectosSGMO[[#All],[IDPROYECTO]:[DEPARTAMENTO]],3,FALSE)</f>
        <v>#REF!</v>
      </c>
      <c r="AR889" t="e">
        <f>VLOOKUP(TCoordinacion[[#This Row],[ID SISTEMA DE INFORMACION]],[1]!ProyectosSGMO[[#All],[IDPROYECTO]:[DEPARTAMENTO]],4,FALSE)</f>
        <v>#REF!</v>
      </c>
      <c r="AS889">
        <v>12221</v>
      </c>
    </row>
    <row r="890" spans="1:45" ht="54" hidden="1" customHeight="1" x14ac:dyDescent="0.3">
      <c r="A890" s="60">
        <v>12330</v>
      </c>
      <c r="B890" s="5" t="s">
        <v>5941</v>
      </c>
      <c r="C890" s="5" t="s">
        <v>5596</v>
      </c>
      <c r="D890" s="6" t="s">
        <v>5597</v>
      </c>
      <c r="E890" s="7" t="s">
        <v>5850</v>
      </c>
      <c r="F890" s="8" t="s">
        <v>5919</v>
      </c>
      <c r="G890" s="9" t="s">
        <v>51</v>
      </c>
      <c r="H890" s="20" t="s">
        <v>5600</v>
      </c>
      <c r="I890" s="10" t="s">
        <v>5942</v>
      </c>
      <c r="J890" s="11">
        <v>44512</v>
      </c>
      <c r="K890" s="30" t="s">
        <v>5943</v>
      </c>
      <c r="L890" s="31">
        <v>44698</v>
      </c>
      <c r="M890" s="31">
        <v>44761</v>
      </c>
      <c r="N890" s="34">
        <v>0</v>
      </c>
      <c r="O890" s="35" t="s">
        <v>5944</v>
      </c>
      <c r="P890" s="20" t="s">
        <v>123</v>
      </c>
      <c r="Q890" s="33">
        <v>0.21340000000000001</v>
      </c>
      <c r="R890" s="33">
        <v>8.4599999999999995E-2</v>
      </c>
      <c r="S890" s="33">
        <v>-0.12880000000000003</v>
      </c>
      <c r="T890" s="38">
        <v>0</v>
      </c>
      <c r="U890" s="38">
        <v>0</v>
      </c>
      <c r="V890" s="38">
        <v>44926</v>
      </c>
      <c r="W890" s="38">
        <v>44926</v>
      </c>
      <c r="X890" s="38" t="s">
        <v>68</v>
      </c>
      <c r="Y890" s="38"/>
      <c r="Z890" s="38">
        <v>44782</v>
      </c>
      <c r="AA890" s="38"/>
      <c r="AB890" s="38">
        <v>0</v>
      </c>
      <c r="AC890" s="38"/>
      <c r="AD890" s="38">
        <v>0</v>
      </c>
      <c r="AE890" s="20">
        <v>2</v>
      </c>
      <c r="AF890" s="20">
        <v>3</v>
      </c>
      <c r="AG890" s="9" t="s">
        <v>5945</v>
      </c>
      <c r="AH890" s="9" t="s">
        <v>5946</v>
      </c>
      <c r="AI890" s="10" t="s">
        <v>5947</v>
      </c>
      <c r="AJ890" s="46">
        <v>3136446478</v>
      </c>
      <c r="AK890" s="47">
        <v>660197882.92999995</v>
      </c>
      <c r="AL890" s="47">
        <v>0</v>
      </c>
      <c r="AM890" s="47">
        <v>660197882.92999995</v>
      </c>
      <c r="AN890" s="47">
        <v>662185073</v>
      </c>
      <c r="AO890" s="10" t="s">
        <v>3873</v>
      </c>
      <c r="AP890" s="10" t="s">
        <v>614</v>
      </c>
      <c r="AQ890" t="e">
        <f>VLOOKUP(TCoordinacion[[#This Row],[ID SISTEMA DE INFORMACION]],[1]!ProyectosSGMO[[#All],[IDPROYECTO]:[DEPARTAMENTO]],3,FALSE)</f>
        <v>#REF!</v>
      </c>
      <c r="AR890" t="e">
        <f>VLOOKUP(TCoordinacion[[#This Row],[ID SISTEMA DE INFORMACION]],[1]!ProyectosSGMO[[#All],[IDPROYECTO]:[DEPARTAMENTO]],4,FALSE)</f>
        <v>#REF!</v>
      </c>
      <c r="AS890">
        <v>12330</v>
      </c>
    </row>
    <row r="891" spans="1:45" ht="54" hidden="1" customHeight="1" x14ac:dyDescent="0.3">
      <c r="A891" s="60">
        <v>12746</v>
      </c>
      <c r="B891" s="5" t="s">
        <v>5948</v>
      </c>
      <c r="C891" s="5" t="s">
        <v>5596</v>
      </c>
      <c r="D891" s="6" t="s">
        <v>5597</v>
      </c>
      <c r="E891" s="7" t="s">
        <v>5850</v>
      </c>
      <c r="F891" s="8" t="s">
        <v>5851</v>
      </c>
      <c r="G891" s="9" t="s">
        <v>51</v>
      </c>
      <c r="H891" s="20" t="s">
        <v>5600</v>
      </c>
      <c r="I891" s="10" t="s">
        <v>5949</v>
      </c>
      <c r="J891" s="11">
        <v>44512</v>
      </c>
      <c r="K891" s="30" t="s">
        <v>5950</v>
      </c>
      <c r="L891" s="31">
        <v>44767</v>
      </c>
      <c r="M891" s="31">
        <v>44795</v>
      </c>
      <c r="N891" s="34">
        <v>0</v>
      </c>
      <c r="O891" s="35" t="s">
        <v>5951</v>
      </c>
      <c r="P891" s="20" t="s">
        <v>56</v>
      </c>
      <c r="Q891" s="33">
        <v>0.99939999999999996</v>
      </c>
      <c r="R891" s="33">
        <v>0.51459999999999995</v>
      </c>
      <c r="S891" s="33">
        <v>-0.48480000000000001</v>
      </c>
      <c r="T891" s="38">
        <v>44915</v>
      </c>
      <c r="U891" s="38">
        <v>45059</v>
      </c>
      <c r="V891" s="38">
        <v>45060</v>
      </c>
      <c r="W891" s="38">
        <v>45107</v>
      </c>
      <c r="X891" s="38" t="s">
        <v>57</v>
      </c>
      <c r="Y891" s="38"/>
      <c r="Z891" s="38">
        <v>44832</v>
      </c>
      <c r="AA891" s="38"/>
      <c r="AB891" s="38">
        <v>0</v>
      </c>
      <c r="AC891" s="38"/>
      <c r="AD891" s="38">
        <v>0</v>
      </c>
      <c r="AE891" s="20">
        <v>4</v>
      </c>
      <c r="AF891" s="20">
        <v>4</v>
      </c>
      <c r="AG891" s="9" t="s">
        <v>5952</v>
      </c>
      <c r="AH891" s="9" t="s">
        <v>5953</v>
      </c>
      <c r="AI891" s="10" t="s">
        <v>5954</v>
      </c>
      <c r="AJ891" s="46">
        <v>3102802577</v>
      </c>
      <c r="AK891" s="47">
        <v>1688063972</v>
      </c>
      <c r="AL891" s="47">
        <v>0</v>
      </c>
      <c r="AM891" s="47">
        <v>1688063972</v>
      </c>
      <c r="AN891" s="47">
        <v>2377974730</v>
      </c>
      <c r="AO891" s="10" t="s">
        <v>3873</v>
      </c>
      <c r="AP891" s="10" t="s">
        <v>721</v>
      </c>
      <c r="AQ891" t="e">
        <f>VLOOKUP(TCoordinacion[[#This Row],[ID SISTEMA DE INFORMACION]],[1]!ProyectosSGMO[[#All],[IDPROYECTO]:[DEPARTAMENTO]],3,FALSE)</f>
        <v>#REF!</v>
      </c>
      <c r="AR891" t="e">
        <f>VLOOKUP(TCoordinacion[[#This Row],[ID SISTEMA DE INFORMACION]],[1]!ProyectosSGMO[[#All],[IDPROYECTO]:[DEPARTAMENTO]],4,FALSE)</f>
        <v>#REF!</v>
      </c>
      <c r="AS891">
        <v>12746</v>
      </c>
    </row>
    <row r="892" spans="1:45" ht="54" hidden="1" customHeight="1" x14ac:dyDescent="0.3">
      <c r="A892" s="60">
        <v>12449</v>
      </c>
      <c r="B892" s="5" t="s">
        <v>5955</v>
      </c>
      <c r="C892" s="5" t="s">
        <v>5596</v>
      </c>
      <c r="D892" s="6" t="s">
        <v>5597</v>
      </c>
      <c r="E892" s="7" t="s">
        <v>5850</v>
      </c>
      <c r="F892" s="8" t="s">
        <v>5881</v>
      </c>
      <c r="G892" s="9" t="s">
        <v>51</v>
      </c>
      <c r="H892" s="20" t="s">
        <v>5600</v>
      </c>
      <c r="I892" s="10" t="s">
        <v>5956</v>
      </c>
      <c r="J892" s="11">
        <v>44512</v>
      </c>
      <c r="K892" s="30" t="s">
        <v>5957</v>
      </c>
      <c r="L892" s="31">
        <v>44757</v>
      </c>
      <c r="M892" s="31">
        <v>44767</v>
      </c>
      <c r="N892" s="34">
        <v>0</v>
      </c>
      <c r="O892" s="35" t="s">
        <v>5958</v>
      </c>
      <c r="P892" s="20" t="s">
        <v>68</v>
      </c>
      <c r="Q892" s="33">
        <v>1</v>
      </c>
      <c r="R892" s="33">
        <v>1</v>
      </c>
      <c r="S892" s="33">
        <v>0</v>
      </c>
      <c r="T892" s="38">
        <v>0</v>
      </c>
      <c r="U892" s="38">
        <v>0</v>
      </c>
      <c r="V892" s="38">
        <v>44985</v>
      </c>
      <c r="W892" s="38">
        <v>45107</v>
      </c>
      <c r="X892" s="38" t="s">
        <v>57</v>
      </c>
      <c r="Y892" s="38"/>
      <c r="Z892" s="38">
        <v>44810</v>
      </c>
      <c r="AA892" s="38"/>
      <c r="AB892" s="38">
        <v>44854</v>
      </c>
      <c r="AC892" s="38"/>
      <c r="AD892" s="38">
        <v>0</v>
      </c>
      <c r="AE892" s="20">
        <v>4</v>
      </c>
      <c r="AF892" s="20">
        <v>6</v>
      </c>
      <c r="AG892" s="9" t="s">
        <v>5959</v>
      </c>
      <c r="AH892" s="9" t="s">
        <v>5960</v>
      </c>
      <c r="AI892" s="10" t="s">
        <v>5961</v>
      </c>
      <c r="AJ892" s="46">
        <v>3102237422</v>
      </c>
      <c r="AK892" s="47">
        <v>1683194894</v>
      </c>
      <c r="AL892" s="47">
        <v>0</v>
      </c>
      <c r="AM892" s="47">
        <v>1683194894</v>
      </c>
      <c r="AN892" s="47">
        <v>2203016553</v>
      </c>
      <c r="AO892" s="10" t="s">
        <v>613</v>
      </c>
      <c r="AP892" s="10" t="s">
        <v>721</v>
      </c>
      <c r="AQ892" t="e">
        <f>VLOOKUP(TCoordinacion[[#This Row],[ID SISTEMA DE INFORMACION]],[1]!ProyectosSGMO[[#All],[IDPROYECTO]:[DEPARTAMENTO]],3,FALSE)</f>
        <v>#REF!</v>
      </c>
      <c r="AR892" t="e">
        <f>VLOOKUP(TCoordinacion[[#This Row],[ID SISTEMA DE INFORMACION]],[1]!ProyectosSGMO[[#All],[IDPROYECTO]:[DEPARTAMENTO]],4,FALSE)</f>
        <v>#REF!</v>
      </c>
      <c r="AS892">
        <v>12449</v>
      </c>
    </row>
    <row r="893" spans="1:45" ht="54" hidden="1" customHeight="1" x14ac:dyDescent="0.3">
      <c r="A893" s="60">
        <v>12653</v>
      </c>
      <c r="B893" s="5" t="s">
        <v>5962</v>
      </c>
      <c r="C893" s="5" t="s">
        <v>5596</v>
      </c>
      <c r="D893" s="6" t="s">
        <v>5597</v>
      </c>
      <c r="E893" s="7" t="s">
        <v>5850</v>
      </c>
      <c r="F893" s="8" t="s">
        <v>5963</v>
      </c>
      <c r="G893" s="9" t="s">
        <v>51</v>
      </c>
      <c r="H893" s="20" t="s">
        <v>5600</v>
      </c>
      <c r="I893" s="10" t="s">
        <v>5964</v>
      </c>
      <c r="J893" s="11">
        <v>44512</v>
      </c>
      <c r="K893" s="30" t="s">
        <v>5965</v>
      </c>
      <c r="L893" s="31">
        <v>44767</v>
      </c>
      <c r="M893" s="31">
        <v>44767</v>
      </c>
      <c r="N893" s="34">
        <v>0</v>
      </c>
      <c r="O893" s="35" t="s">
        <v>5966</v>
      </c>
      <c r="P893" s="20" t="s">
        <v>56</v>
      </c>
      <c r="Q893" s="33">
        <v>0.89</v>
      </c>
      <c r="R893" s="33">
        <v>0.81040000000000001</v>
      </c>
      <c r="S893" s="33">
        <v>-7.9600000000000004E-2</v>
      </c>
      <c r="T893" s="38">
        <v>44916</v>
      </c>
      <c r="U893" s="38">
        <v>45066</v>
      </c>
      <c r="V893" s="38">
        <v>45069</v>
      </c>
      <c r="W893" s="38">
        <v>45107</v>
      </c>
      <c r="X893" s="38" t="s">
        <v>57</v>
      </c>
      <c r="Y893" s="38"/>
      <c r="Z893" s="38">
        <v>44817</v>
      </c>
      <c r="AA893" s="38"/>
      <c r="AB893" s="38">
        <v>44888</v>
      </c>
      <c r="AC893" s="38"/>
      <c r="AD893" s="38">
        <v>0</v>
      </c>
      <c r="AE893" s="20">
        <v>4</v>
      </c>
      <c r="AF893" s="20">
        <v>5</v>
      </c>
      <c r="AG893" s="9" t="s">
        <v>5967</v>
      </c>
      <c r="AH893" s="9" t="s">
        <v>5968</v>
      </c>
      <c r="AI893" s="10" t="s">
        <v>5969</v>
      </c>
      <c r="AJ893" s="46">
        <v>3138028099</v>
      </c>
      <c r="AK893" s="47">
        <v>810674518</v>
      </c>
      <c r="AL893" s="47">
        <v>0</v>
      </c>
      <c r="AM893" s="47">
        <v>810674518</v>
      </c>
      <c r="AN893" s="47">
        <v>890158454</v>
      </c>
      <c r="AO893" s="10" t="s">
        <v>3873</v>
      </c>
      <c r="AP893" s="10" t="s">
        <v>721</v>
      </c>
      <c r="AQ893" t="e">
        <f>VLOOKUP(TCoordinacion[[#This Row],[ID SISTEMA DE INFORMACION]],[1]!ProyectosSGMO[[#All],[IDPROYECTO]:[DEPARTAMENTO]],3,FALSE)</f>
        <v>#REF!</v>
      </c>
      <c r="AR893" t="e">
        <f>VLOOKUP(TCoordinacion[[#This Row],[ID SISTEMA DE INFORMACION]],[1]!ProyectosSGMO[[#All],[IDPROYECTO]:[DEPARTAMENTO]],4,FALSE)</f>
        <v>#REF!</v>
      </c>
      <c r="AS893">
        <v>12653</v>
      </c>
    </row>
    <row r="894" spans="1:45" ht="54" hidden="1" customHeight="1" x14ac:dyDescent="0.3">
      <c r="A894" s="60">
        <v>11628</v>
      </c>
      <c r="B894" s="5" t="s">
        <v>5970</v>
      </c>
      <c r="C894" s="5" t="s">
        <v>5596</v>
      </c>
      <c r="D894" s="6" t="s">
        <v>5597</v>
      </c>
      <c r="E894" s="7" t="s">
        <v>548</v>
      </c>
      <c r="F894" s="8" t="s">
        <v>5971</v>
      </c>
      <c r="G894" s="9" t="s">
        <v>51</v>
      </c>
      <c r="H894" s="20" t="s">
        <v>5600</v>
      </c>
      <c r="I894" s="10" t="s">
        <v>5972</v>
      </c>
      <c r="J894" s="5" t="s">
        <v>5047</v>
      </c>
      <c r="K894" s="30" t="s">
        <v>5973</v>
      </c>
      <c r="L894" s="31">
        <v>44986</v>
      </c>
      <c r="M894" s="31" t="s">
        <v>122</v>
      </c>
      <c r="N894" s="34">
        <v>0</v>
      </c>
      <c r="O894" s="35" t="s">
        <v>220</v>
      </c>
      <c r="P894" s="20" t="s">
        <v>986</v>
      </c>
      <c r="Q894" s="33">
        <v>0</v>
      </c>
      <c r="R894" s="33">
        <v>0</v>
      </c>
      <c r="S894" s="33">
        <v>0</v>
      </c>
      <c r="T894" s="38">
        <v>0</v>
      </c>
      <c r="U894" s="38">
        <v>0</v>
      </c>
      <c r="V894" s="38">
        <v>0</v>
      </c>
      <c r="W894" s="38">
        <v>45291</v>
      </c>
      <c r="X894" s="38" t="s">
        <v>57</v>
      </c>
      <c r="Y894" s="38"/>
      <c r="Z894" s="38">
        <v>0</v>
      </c>
      <c r="AA894" s="38"/>
      <c r="AB894" s="38">
        <v>0</v>
      </c>
      <c r="AC894" s="38"/>
      <c r="AD894" s="38">
        <v>0</v>
      </c>
      <c r="AE894" s="20">
        <v>5</v>
      </c>
      <c r="AF894" s="20">
        <v>5</v>
      </c>
      <c r="AG894" s="9" t="s">
        <v>5974</v>
      </c>
      <c r="AH894" s="9" t="s">
        <v>5975</v>
      </c>
      <c r="AI894" s="10" t="s">
        <v>5976</v>
      </c>
      <c r="AJ894" s="46" t="s">
        <v>5977</v>
      </c>
      <c r="AK894" s="47">
        <v>1399740351</v>
      </c>
      <c r="AL894" s="47">
        <v>0</v>
      </c>
      <c r="AM894" s="47">
        <v>1399740351</v>
      </c>
      <c r="AN894" s="47">
        <v>1414404891</v>
      </c>
      <c r="AO894" s="10" t="s">
        <v>391</v>
      </c>
      <c r="AP894" s="10" t="s">
        <v>614</v>
      </c>
      <c r="AQ894" t="e">
        <f>VLOOKUP(TCoordinacion[[#This Row],[ID SISTEMA DE INFORMACION]],[1]!ProyectosSGMO[[#All],[IDPROYECTO]:[DEPARTAMENTO]],3,FALSE)</f>
        <v>#REF!</v>
      </c>
      <c r="AR894" t="e">
        <f>VLOOKUP(TCoordinacion[[#This Row],[ID SISTEMA DE INFORMACION]],[1]!ProyectosSGMO[[#All],[IDPROYECTO]:[DEPARTAMENTO]],4,FALSE)</f>
        <v>#REF!</v>
      </c>
      <c r="AS894">
        <v>11628</v>
      </c>
    </row>
    <row r="895" spans="1:45" ht="54" hidden="1" customHeight="1" x14ac:dyDescent="0.3">
      <c r="A895" s="60">
        <v>12464</v>
      </c>
      <c r="B895" s="5" t="s">
        <v>5978</v>
      </c>
      <c r="C895" s="5" t="s">
        <v>5596</v>
      </c>
      <c r="D895" s="6" t="s">
        <v>5597</v>
      </c>
      <c r="E895" s="7" t="s">
        <v>548</v>
      </c>
      <c r="F895" s="8" t="s">
        <v>5979</v>
      </c>
      <c r="G895" s="9" t="s">
        <v>51</v>
      </c>
      <c r="H895" s="20" t="s">
        <v>5600</v>
      </c>
      <c r="I895" s="10" t="s">
        <v>5980</v>
      </c>
      <c r="J895" s="11">
        <v>44512</v>
      </c>
      <c r="K895" s="30" t="s">
        <v>5981</v>
      </c>
      <c r="L895" s="31">
        <v>44720</v>
      </c>
      <c r="M895" s="31">
        <v>44757</v>
      </c>
      <c r="N895" s="34">
        <v>0</v>
      </c>
      <c r="O895" s="35" t="s">
        <v>5982</v>
      </c>
      <c r="P895" s="20" t="s">
        <v>68</v>
      </c>
      <c r="Q895" s="33">
        <v>1</v>
      </c>
      <c r="R895" s="33">
        <v>1</v>
      </c>
      <c r="S895" s="33">
        <v>0</v>
      </c>
      <c r="T895" s="38">
        <v>0</v>
      </c>
      <c r="U895" s="38">
        <v>0</v>
      </c>
      <c r="V895" s="38">
        <v>44959</v>
      </c>
      <c r="W895" s="38">
        <v>45138</v>
      </c>
      <c r="X895" s="38" t="s">
        <v>57</v>
      </c>
      <c r="Y895" s="38"/>
      <c r="Z895" s="38">
        <v>44820</v>
      </c>
      <c r="AA895" s="38"/>
      <c r="AB895" s="38">
        <v>44902</v>
      </c>
      <c r="AC895" s="38"/>
      <c r="AD895" s="38">
        <v>0</v>
      </c>
      <c r="AE895" s="20">
        <v>6</v>
      </c>
      <c r="AF895" s="20">
        <v>6</v>
      </c>
      <c r="AG895" s="9" t="s">
        <v>5983</v>
      </c>
      <c r="AH895" s="9" t="s">
        <v>5984</v>
      </c>
      <c r="AI895" s="10" t="s">
        <v>5985</v>
      </c>
      <c r="AJ895" s="46">
        <v>3005555316</v>
      </c>
      <c r="AK895" s="47">
        <v>998124038</v>
      </c>
      <c r="AL895" s="47">
        <v>0</v>
      </c>
      <c r="AM895" s="47">
        <v>998124038</v>
      </c>
      <c r="AN895" s="47">
        <v>1000000000</v>
      </c>
      <c r="AO895" s="10" t="s">
        <v>763</v>
      </c>
      <c r="AP895" s="10" t="s">
        <v>557</v>
      </c>
      <c r="AQ895" t="e">
        <f>VLOOKUP(TCoordinacion[[#This Row],[ID SISTEMA DE INFORMACION]],[1]!ProyectosSGMO[[#All],[IDPROYECTO]:[DEPARTAMENTO]],3,FALSE)</f>
        <v>#REF!</v>
      </c>
      <c r="AR895" t="e">
        <f>VLOOKUP(TCoordinacion[[#This Row],[ID SISTEMA DE INFORMACION]],[1]!ProyectosSGMO[[#All],[IDPROYECTO]:[DEPARTAMENTO]],4,FALSE)</f>
        <v>#REF!</v>
      </c>
      <c r="AS895">
        <v>12464</v>
      </c>
    </row>
    <row r="896" spans="1:45" ht="54" hidden="1" customHeight="1" x14ac:dyDescent="0.3">
      <c r="A896" s="60">
        <v>12831</v>
      </c>
      <c r="B896" s="5" t="s">
        <v>5986</v>
      </c>
      <c r="C896" s="5" t="s">
        <v>5596</v>
      </c>
      <c r="D896" s="6" t="s">
        <v>5597</v>
      </c>
      <c r="E896" s="7" t="s">
        <v>548</v>
      </c>
      <c r="F896" s="8" t="s">
        <v>5987</v>
      </c>
      <c r="G896" s="9" t="s">
        <v>51</v>
      </c>
      <c r="H896" s="20" t="s">
        <v>5600</v>
      </c>
      <c r="I896" s="10" t="s">
        <v>5988</v>
      </c>
      <c r="J896" s="11">
        <v>44767</v>
      </c>
      <c r="K896" s="30" t="s">
        <v>5989</v>
      </c>
      <c r="L896" s="31">
        <v>44981</v>
      </c>
      <c r="M896" s="31">
        <v>45020</v>
      </c>
      <c r="N896" s="34">
        <v>0</v>
      </c>
      <c r="O896" s="35" t="s">
        <v>5990</v>
      </c>
      <c r="P896" s="20" t="s">
        <v>80</v>
      </c>
      <c r="Q896" s="33">
        <v>8.6E-3</v>
      </c>
      <c r="R896" s="33">
        <v>1.0000000000000001E-5</v>
      </c>
      <c r="S896" s="33">
        <v>-8.5900000000000004E-3</v>
      </c>
      <c r="T896" s="38">
        <v>0</v>
      </c>
      <c r="U896" s="38">
        <v>0</v>
      </c>
      <c r="V896" s="38">
        <v>45203</v>
      </c>
      <c r="W896" s="38">
        <v>45291</v>
      </c>
      <c r="X896" s="38" t="s">
        <v>57</v>
      </c>
      <c r="Y896" s="38"/>
      <c r="Z896" s="38">
        <v>0</v>
      </c>
      <c r="AA896" s="38"/>
      <c r="AB896" s="38">
        <v>0</v>
      </c>
      <c r="AC896" s="38"/>
      <c r="AD896" s="38">
        <v>0</v>
      </c>
      <c r="AE896" s="20">
        <v>6</v>
      </c>
      <c r="AF896" s="20">
        <v>6</v>
      </c>
      <c r="AG896" s="9" t="s">
        <v>5991</v>
      </c>
      <c r="AH896" s="9" t="s">
        <v>5992</v>
      </c>
      <c r="AI896" s="10" t="s">
        <v>5993</v>
      </c>
      <c r="AJ896" s="46" t="s">
        <v>5977</v>
      </c>
      <c r="AK896" s="47">
        <v>1998954848</v>
      </c>
      <c r="AL896" s="47">
        <v>0</v>
      </c>
      <c r="AM896" s="47">
        <v>1998954848</v>
      </c>
      <c r="AN896" s="47">
        <v>2000000000</v>
      </c>
      <c r="AO896" s="10" t="s">
        <v>391</v>
      </c>
      <c r="AP896" s="10" t="s">
        <v>614</v>
      </c>
      <c r="AQ896" t="e">
        <f>VLOOKUP(TCoordinacion[[#This Row],[ID SISTEMA DE INFORMACION]],[1]!ProyectosSGMO[[#All],[IDPROYECTO]:[DEPARTAMENTO]],3,FALSE)</f>
        <v>#REF!</v>
      </c>
      <c r="AR896" t="e">
        <f>VLOOKUP(TCoordinacion[[#This Row],[ID SISTEMA DE INFORMACION]],[1]!ProyectosSGMO[[#All],[IDPROYECTO]:[DEPARTAMENTO]],4,FALSE)</f>
        <v>#REF!</v>
      </c>
      <c r="AS896">
        <v>12831</v>
      </c>
    </row>
    <row r="897" spans="1:45" ht="54" hidden="1" customHeight="1" x14ac:dyDescent="0.3">
      <c r="A897" s="64">
        <v>15769</v>
      </c>
      <c r="B897" s="22" t="s">
        <v>5994</v>
      </c>
      <c r="C897" s="5" t="s">
        <v>117</v>
      </c>
      <c r="D897" s="6" t="s">
        <v>118</v>
      </c>
      <c r="E897" s="7" t="s">
        <v>119</v>
      </c>
      <c r="F897" s="8" t="s">
        <v>5995</v>
      </c>
      <c r="G897" s="9" t="s">
        <v>51</v>
      </c>
      <c r="H897" s="20" t="s">
        <v>5181</v>
      </c>
      <c r="I897" s="10" t="s">
        <v>5996</v>
      </c>
      <c r="J897" s="11" t="s">
        <v>66</v>
      </c>
      <c r="K897" s="5" t="s">
        <v>5997</v>
      </c>
      <c r="L897" s="31">
        <v>44586</v>
      </c>
      <c r="M897" s="31">
        <v>44613</v>
      </c>
      <c r="N897" s="34">
        <v>44613</v>
      </c>
      <c r="O897" s="35"/>
      <c r="P897" s="20" t="s">
        <v>56</v>
      </c>
      <c r="Q897" s="33">
        <v>0</v>
      </c>
      <c r="R897" s="33">
        <v>0</v>
      </c>
      <c r="S897" s="33">
        <v>0</v>
      </c>
      <c r="T897" s="38">
        <v>44922</v>
      </c>
      <c r="U897" s="38">
        <v>45073</v>
      </c>
      <c r="V897" s="38">
        <v>45066</v>
      </c>
      <c r="W897" s="38">
        <v>45291</v>
      </c>
      <c r="X897" s="38" t="s">
        <v>57</v>
      </c>
      <c r="Y897" s="38"/>
      <c r="Z897" s="38" t="s">
        <v>220</v>
      </c>
      <c r="AA897" s="38"/>
      <c r="AB897" s="38">
        <v>0</v>
      </c>
      <c r="AC897" s="38"/>
      <c r="AD897" s="38">
        <v>0</v>
      </c>
      <c r="AE897" s="20" t="s">
        <v>4517</v>
      </c>
      <c r="AF897" s="20" t="s">
        <v>4517</v>
      </c>
      <c r="AG897" s="9" t="s">
        <v>5998</v>
      </c>
      <c r="AH897" s="9" t="s">
        <v>5999</v>
      </c>
      <c r="AI897" s="10" t="s">
        <v>6000</v>
      </c>
      <c r="AJ897" s="46" t="s">
        <v>6001</v>
      </c>
      <c r="AK897" s="47">
        <v>537416464</v>
      </c>
      <c r="AL897" s="47">
        <v>0</v>
      </c>
      <c r="AM897" s="47">
        <v>968867671</v>
      </c>
      <c r="AN897" s="75" t="s">
        <v>6002</v>
      </c>
      <c r="AO897" s="10" t="s">
        <v>1030</v>
      </c>
      <c r="AP897" s="10" t="s">
        <v>126</v>
      </c>
      <c r="AQ897" t="e">
        <f>VLOOKUP(TCoordinacion[[#This Row],[ID SISTEMA DE INFORMACION]],[1]!ProyectosSGMO[[#All],[IDPROYECTO]:[DEPARTAMENTO]],3,FALSE)</f>
        <v>#REF!</v>
      </c>
      <c r="AR897" t="e">
        <f>VLOOKUP(TCoordinacion[[#This Row],[ID SISTEMA DE INFORMACION]],[1]!ProyectosSGMO[[#All],[IDPROYECTO]:[DEPARTAMENTO]],4,FALSE)</f>
        <v>#REF!</v>
      </c>
      <c r="AS897">
        <v>15769</v>
      </c>
    </row>
    <row r="898" spans="1:45" ht="54" hidden="1" customHeight="1" x14ac:dyDescent="0.3">
      <c r="A898" s="62">
        <v>10004</v>
      </c>
      <c r="B898" s="5" t="s">
        <v>6003</v>
      </c>
      <c r="C898" s="5" t="s">
        <v>117</v>
      </c>
      <c r="D898" s="6" t="s">
        <v>118</v>
      </c>
      <c r="E898" s="7" t="s">
        <v>119</v>
      </c>
      <c r="F898" s="8" t="s">
        <v>6004</v>
      </c>
      <c r="G898" s="9" t="s">
        <v>51</v>
      </c>
      <c r="H898" s="20" t="s">
        <v>233</v>
      </c>
      <c r="I898" s="10" t="s">
        <v>6005</v>
      </c>
      <c r="J898" s="11" t="s">
        <v>1718</v>
      </c>
      <c r="K898" s="30" t="s">
        <v>6006</v>
      </c>
      <c r="L898" s="31">
        <v>44791</v>
      </c>
      <c r="M898" s="31">
        <v>44431</v>
      </c>
      <c r="N898" s="34" t="s">
        <v>6007</v>
      </c>
      <c r="O898" s="35"/>
      <c r="P898" s="20" t="s">
        <v>322</v>
      </c>
      <c r="Q898" s="33">
        <v>1</v>
      </c>
      <c r="R898" s="33">
        <v>1</v>
      </c>
      <c r="S898" s="33">
        <v>0</v>
      </c>
      <c r="T898" s="38">
        <v>0</v>
      </c>
      <c r="U898" s="38">
        <v>0</v>
      </c>
      <c r="V898" s="38">
        <v>44907</v>
      </c>
      <c r="W898" s="38">
        <v>44926</v>
      </c>
      <c r="X898" s="38" t="s">
        <v>68</v>
      </c>
      <c r="Y898" s="38"/>
      <c r="Z898" s="38">
        <v>44699</v>
      </c>
      <c r="AA898" s="38"/>
      <c r="AB898" s="38">
        <v>44847</v>
      </c>
      <c r="AC898" s="38"/>
      <c r="AD898" s="38">
        <v>45006</v>
      </c>
      <c r="AE898" s="20">
        <v>8</v>
      </c>
      <c r="AF898" s="20">
        <v>8</v>
      </c>
      <c r="AG898" s="9" t="s">
        <v>6008</v>
      </c>
      <c r="AH898" s="9" t="s">
        <v>6009</v>
      </c>
      <c r="AI898" s="10" t="s">
        <v>6010</v>
      </c>
      <c r="AJ898" s="46">
        <v>3112117198</v>
      </c>
      <c r="AK898" s="47">
        <v>1604000000</v>
      </c>
      <c r="AL898" s="47">
        <v>434830224</v>
      </c>
      <c r="AM898" s="47">
        <v>968867671</v>
      </c>
      <c r="AN898" s="71">
        <v>1605048413</v>
      </c>
      <c r="AO898" s="10" t="s">
        <v>1030</v>
      </c>
      <c r="AP898" s="10" t="s">
        <v>126</v>
      </c>
      <c r="AQ898" t="e">
        <f>VLOOKUP(TCoordinacion[[#This Row],[ID SISTEMA DE INFORMACION]],[1]!ProyectosSGMO[[#All],[IDPROYECTO]:[DEPARTAMENTO]],3,FALSE)</f>
        <v>#REF!</v>
      </c>
      <c r="AR898" t="e">
        <f>VLOOKUP(TCoordinacion[[#This Row],[ID SISTEMA DE INFORMACION]],[1]!ProyectosSGMO[[#All],[IDPROYECTO]:[DEPARTAMENTO]],4,FALSE)</f>
        <v>#REF!</v>
      </c>
      <c r="AS898">
        <v>10004</v>
      </c>
    </row>
    <row r="899" spans="1:45" ht="54" hidden="1" customHeight="1" x14ac:dyDescent="0.3">
      <c r="A899" s="60">
        <v>15040</v>
      </c>
      <c r="B899" s="5" t="s">
        <v>6011</v>
      </c>
      <c r="C899" s="5" t="s">
        <v>117</v>
      </c>
      <c r="D899" s="6" t="s">
        <v>118</v>
      </c>
      <c r="E899" s="7" t="s">
        <v>991</v>
      </c>
      <c r="F899" s="8" t="s">
        <v>1003</v>
      </c>
      <c r="G899" s="9" t="s">
        <v>51</v>
      </c>
      <c r="H899" s="20" t="s">
        <v>1754</v>
      </c>
      <c r="I899" s="10" t="s">
        <v>6012</v>
      </c>
      <c r="J899" s="11" t="s">
        <v>6013</v>
      </c>
      <c r="K899" s="30" t="s">
        <v>6014</v>
      </c>
      <c r="L899" s="31">
        <v>44432</v>
      </c>
      <c r="M899" s="31">
        <v>44463</v>
      </c>
      <c r="N899" s="34" t="s">
        <v>6007</v>
      </c>
      <c r="O899" s="35"/>
      <c r="P899" s="20" t="s">
        <v>67</v>
      </c>
      <c r="Q899" s="33">
        <v>1</v>
      </c>
      <c r="R899" s="33">
        <v>1</v>
      </c>
      <c r="S899" s="33">
        <v>0</v>
      </c>
      <c r="T899" s="38">
        <v>0</v>
      </c>
      <c r="U899" s="38">
        <v>0</v>
      </c>
      <c r="V899" s="38">
        <v>44701</v>
      </c>
      <c r="W899" s="38">
        <v>44773</v>
      </c>
      <c r="X899" s="38" t="s">
        <v>68</v>
      </c>
      <c r="Y899" s="38">
        <v>0</v>
      </c>
      <c r="Z899" s="38">
        <v>42242</v>
      </c>
      <c r="AA899" s="38">
        <v>0</v>
      </c>
      <c r="AB899" s="38">
        <v>42762</v>
      </c>
      <c r="AC899" s="38">
        <v>44727</v>
      </c>
      <c r="AD899" s="38">
        <v>44727</v>
      </c>
      <c r="AE899" s="20">
        <v>4</v>
      </c>
      <c r="AF899" s="20">
        <v>4</v>
      </c>
      <c r="AG899" s="9" t="s">
        <v>6015</v>
      </c>
      <c r="AH899" s="9" t="s">
        <v>6016</v>
      </c>
      <c r="AI899" s="10" t="s">
        <v>6017</v>
      </c>
      <c r="AJ899" s="46">
        <v>3113678842</v>
      </c>
      <c r="AK899" s="47">
        <v>647294711</v>
      </c>
      <c r="AL899" s="47">
        <v>321572960</v>
      </c>
      <c r="AM899" s="47">
        <v>968867671</v>
      </c>
      <c r="AN899" s="73">
        <v>654205327</v>
      </c>
      <c r="AO899" s="10" t="s">
        <v>3249</v>
      </c>
      <c r="AP899" s="10" t="s">
        <v>1011</v>
      </c>
      <c r="AQ899" t="e">
        <f>VLOOKUP(TCoordinacion[[#This Row],[ID SISTEMA DE INFORMACION]],[1]!ProyectosSGMO[[#All],[IDPROYECTO]:[DEPARTAMENTO]],3,FALSE)</f>
        <v>#REF!</v>
      </c>
      <c r="AR899" t="e">
        <f>VLOOKUP(TCoordinacion[[#This Row],[ID SISTEMA DE INFORMACION]],[1]!ProyectosSGMO[[#All],[IDPROYECTO]:[DEPARTAMENTO]],4,FALSE)</f>
        <v>#REF!</v>
      </c>
      <c r="AS899">
        <v>15040</v>
      </c>
    </row>
    <row r="900" spans="1:45" ht="54" hidden="1" customHeight="1" x14ac:dyDescent="0.3">
      <c r="A900" s="60">
        <v>8853</v>
      </c>
      <c r="B900" s="5" t="s">
        <v>6018</v>
      </c>
      <c r="C900" s="5" t="s">
        <v>117</v>
      </c>
      <c r="D900" s="6" t="s">
        <v>118</v>
      </c>
      <c r="E900" s="7" t="s">
        <v>210</v>
      </c>
      <c r="F900" s="8" t="s">
        <v>6019</v>
      </c>
      <c r="G900" s="9" t="s">
        <v>65</v>
      </c>
      <c r="H900" s="9" t="s">
        <v>65</v>
      </c>
      <c r="I900" s="10" t="s">
        <v>6020</v>
      </c>
      <c r="J900" s="11" t="s">
        <v>1718</v>
      </c>
      <c r="K900" s="30" t="s">
        <v>6021</v>
      </c>
      <c r="L900" s="31">
        <v>44834</v>
      </c>
      <c r="M900" s="31">
        <v>44846</v>
      </c>
      <c r="N900" s="34">
        <v>0</v>
      </c>
      <c r="O900" s="35"/>
      <c r="P900" s="20" t="s">
        <v>56</v>
      </c>
      <c r="Q900" s="33">
        <v>0.95630000000000004</v>
      </c>
      <c r="R900" s="33">
        <v>0.77890000000000004</v>
      </c>
      <c r="S900" s="33">
        <v>-0.1774</v>
      </c>
      <c r="T900" s="38">
        <v>44923</v>
      </c>
      <c r="U900" s="38">
        <v>45052</v>
      </c>
      <c r="V900" s="39">
        <v>45054</v>
      </c>
      <c r="W900" s="38">
        <v>45107</v>
      </c>
      <c r="X900" s="38" t="s">
        <v>57</v>
      </c>
      <c r="Y900" s="38"/>
      <c r="Z900" s="38">
        <v>44889</v>
      </c>
      <c r="AA900" s="38"/>
      <c r="AB900" s="38">
        <v>0</v>
      </c>
      <c r="AC900" s="38"/>
      <c r="AD900" s="38">
        <v>0</v>
      </c>
      <c r="AE900" s="20">
        <v>3</v>
      </c>
      <c r="AF900" s="20">
        <v>3</v>
      </c>
      <c r="AG900" s="9" t="s">
        <v>6022</v>
      </c>
      <c r="AH900" s="9" t="s">
        <v>6023</v>
      </c>
      <c r="AI900" s="10" t="s">
        <v>6024</v>
      </c>
      <c r="AJ900" s="46">
        <v>3148944851</v>
      </c>
      <c r="AK900" s="47">
        <v>626479075</v>
      </c>
      <c r="AL900" s="47">
        <v>0</v>
      </c>
      <c r="AM900" s="47">
        <v>626479075</v>
      </c>
      <c r="AN900" s="47">
        <v>1271186440</v>
      </c>
      <c r="AO900" s="10" t="s">
        <v>1375</v>
      </c>
      <c r="AP900" s="10" t="s">
        <v>215</v>
      </c>
      <c r="AQ900" t="e">
        <f>VLOOKUP(TCoordinacion[[#This Row],[ID SISTEMA DE INFORMACION]],[1]!ProyectosSGMO[[#All],[IDPROYECTO]:[DEPARTAMENTO]],3,FALSE)</f>
        <v>#REF!</v>
      </c>
      <c r="AR900" t="e">
        <f>VLOOKUP(TCoordinacion[[#This Row],[ID SISTEMA DE INFORMACION]],[1]!ProyectosSGMO[[#All],[IDPROYECTO]:[DEPARTAMENTO]],4,FALSE)</f>
        <v>#REF!</v>
      </c>
      <c r="AS900">
        <v>8853</v>
      </c>
    </row>
    <row r="901" spans="1:45" ht="54" hidden="1" customHeight="1" x14ac:dyDescent="0.3">
      <c r="A901" s="60">
        <v>11792</v>
      </c>
      <c r="B901" s="5" t="s">
        <v>6025</v>
      </c>
      <c r="C901" s="5" t="s">
        <v>117</v>
      </c>
      <c r="D901" s="6" t="s">
        <v>118</v>
      </c>
      <c r="E901" s="7" t="s">
        <v>921</v>
      </c>
      <c r="F901" s="8" t="s">
        <v>1359</v>
      </c>
      <c r="G901" s="9" t="s">
        <v>51</v>
      </c>
      <c r="H901" s="20" t="s">
        <v>5600</v>
      </c>
      <c r="I901" s="10" t="s">
        <v>6026</v>
      </c>
      <c r="J901" s="11">
        <v>44410</v>
      </c>
      <c r="K901" s="30" t="s">
        <v>6027</v>
      </c>
      <c r="L901" s="31">
        <v>44694</v>
      </c>
      <c r="M901" s="31">
        <v>44704</v>
      </c>
      <c r="N901" s="34" t="s">
        <v>6007</v>
      </c>
      <c r="O901" s="35" t="s">
        <v>6028</v>
      </c>
      <c r="P901" s="20" t="s">
        <v>56</v>
      </c>
      <c r="Q901" s="33">
        <v>0.50800000000000001</v>
      </c>
      <c r="R901" s="33">
        <v>0.11940000000000001</v>
      </c>
      <c r="S901" s="33">
        <v>-0.3886</v>
      </c>
      <c r="T901" s="38">
        <v>44875</v>
      </c>
      <c r="U901" s="38">
        <v>45045</v>
      </c>
      <c r="V901" s="38">
        <v>45074</v>
      </c>
      <c r="W901" s="38">
        <v>44926</v>
      </c>
      <c r="X901" s="38" t="s">
        <v>68</v>
      </c>
      <c r="Y901" s="38"/>
      <c r="Z901" s="38">
        <v>44769</v>
      </c>
      <c r="AA901" s="38"/>
      <c r="AB901" s="38">
        <v>0</v>
      </c>
      <c r="AC901" s="38"/>
      <c r="AD901" s="38">
        <v>0</v>
      </c>
      <c r="AE901" s="20" t="s">
        <v>6029</v>
      </c>
      <c r="AF901" s="20" t="s">
        <v>6029</v>
      </c>
      <c r="AG901" s="9" t="s">
        <v>6030</v>
      </c>
      <c r="AH901" s="9" t="s">
        <v>6031</v>
      </c>
      <c r="AI901" s="10" t="s">
        <v>6032</v>
      </c>
      <c r="AJ901" s="46">
        <v>3022549385</v>
      </c>
      <c r="AK901" s="47">
        <v>3920739193</v>
      </c>
      <c r="AL901" s="47">
        <v>0</v>
      </c>
      <c r="AM901" s="47">
        <v>3920739193</v>
      </c>
      <c r="AN901" s="47">
        <v>4268347319</v>
      </c>
      <c r="AO901" s="10" t="s">
        <v>214</v>
      </c>
      <c r="AP901" s="10" t="s">
        <v>1031</v>
      </c>
      <c r="AQ901" t="e">
        <f>VLOOKUP(TCoordinacion[[#This Row],[ID SISTEMA DE INFORMACION]],[1]!ProyectosSGMO[[#All],[IDPROYECTO]:[DEPARTAMENTO]],3,FALSE)</f>
        <v>#REF!</v>
      </c>
      <c r="AR901" t="e">
        <f>VLOOKUP(TCoordinacion[[#This Row],[ID SISTEMA DE INFORMACION]],[1]!ProyectosSGMO[[#All],[IDPROYECTO]:[DEPARTAMENTO]],4,FALSE)</f>
        <v>#REF!</v>
      </c>
      <c r="AS901">
        <v>11792</v>
      </c>
    </row>
    <row r="902" spans="1:45" ht="54" hidden="1" customHeight="1" x14ac:dyDescent="0.3">
      <c r="A902" s="60">
        <v>11861</v>
      </c>
      <c r="B902" s="5" t="s">
        <v>6033</v>
      </c>
      <c r="C902" s="5" t="s">
        <v>117</v>
      </c>
      <c r="D902" s="6" t="s">
        <v>118</v>
      </c>
      <c r="E902" s="7" t="s">
        <v>921</v>
      </c>
      <c r="F902" s="8" t="s">
        <v>6034</v>
      </c>
      <c r="G902" s="9" t="s">
        <v>51</v>
      </c>
      <c r="H902" s="20" t="s">
        <v>211</v>
      </c>
      <c r="I902" s="10" t="s">
        <v>6035</v>
      </c>
      <c r="J902" s="11">
        <v>44512</v>
      </c>
      <c r="K902" s="30" t="s">
        <v>6036</v>
      </c>
      <c r="L902" s="31">
        <v>44812</v>
      </c>
      <c r="M902" s="31">
        <v>44840</v>
      </c>
      <c r="N902" s="34" t="s">
        <v>6007</v>
      </c>
      <c r="O902" s="35" t="s">
        <v>6037</v>
      </c>
      <c r="P902" s="20" t="s">
        <v>67</v>
      </c>
      <c r="Q902" s="33">
        <v>1</v>
      </c>
      <c r="R902" s="33">
        <v>1</v>
      </c>
      <c r="S902" s="33">
        <v>0</v>
      </c>
      <c r="T902" s="38">
        <v>0</v>
      </c>
      <c r="U902" s="38">
        <v>0</v>
      </c>
      <c r="V902" s="38">
        <v>44901</v>
      </c>
      <c r="W902" s="38">
        <v>45138</v>
      </c>
      <c r="X902" s="38" t="s">
        <v>57</v>
      </c>
      <c r="Y902" s="38"/>
      <c r="Z902" s="38">
        <v>44853</v>
      </c>
      <c r="AA902" s="38"/>
      <c r="AB902" s="38">
        <v>44870</v>
      </c>
      <c r="AC902" s="38"/>
      <c r="AD902" s="38">
        <v>45008</v>
      </c>
      <c r="AE902" s="20">
        <v>2</v>
      </c>
      <c r="AF902" s="20">
        <v>2</v>
      </c>
      <c r="AG902" s="9" t="s">
        <v>6038</v>
      </c>
      <c r="AH902" s="9" t="s">
        <v>6039</v>
      </c>
      <c r="AI902" s="10" t="s">
        <v>6040</v>
      </c>
      <c r="AJ902" s="46" t="s">
        <v>6041</v>
      </c>
      <c r="AK902" s="47">
        <v>851571999</v>
      </c>
      <c r="AL902" s="47">
        <v>0</v>
      </c>
      <c r="AM902" s="47">
        <v>851571999</v>
      </c>
      <c r="AN902" s="47">
        <v>1652625515</v>
      </c>
      <c r="AO902" s="10" t="s">
        <v>1150</v>
      </c>
      <c r="AP902" s="10" t="s">
        <v>1031</v>
      </c>
      <c r="AQ902" t="e">
        <f>VLOOKUP(TCoordinacion[[#This Row],[ID SISTEMA DE INFORMACION]],[1]!ProyectosSGMO[[#All],[IDPROYECTO]:[DEPARTAMENTO]],3,FALSE)</f>
        <v>#REF!</v>
      </c>
      <c r="AR902" t="e">
        <f>VLOOKUP(TCoordinacion[[#This Row],[ID SISTEMA DE INFORMACION]],[1]!ProyectosSGMO[[#All],[IDPROYECTO]:[DEPARTAMENTO]],4,FALSE)</f>
        <v>#REF!</v>
      </c>
      <c r="AS902">
        <v>11861</v>
      </c>
    </row>
    <row r="903" spans="1:45" ht="54" hidden="1" customHeight="1" x14ac:dyDescent="0.3">
      <c r="A903" s="60">
        <v>11054</v>
      </c>
      <c r="B903" s="5" t="s">
        <v>6042</v>
      </c>
      <c r="C903" s="5" t="s">
        <v>117</v>
      </c>
      <c r="D903" s="6" t="s">
        <v>118</v>
      </c>
      <c r="E903" s="7" t="s">
        <v>119</v>
      </c>
      <c r="F903" s="8" t="s">
        <v>6043</v>
      </c>
      <c r="G903" s="9" t="s">
        <v>51</v>
      </c>
      <c r="H903" s="20" t="s">
        <v>310</v>
      </c>
      <c r="I903" s="10" t="s">
        <v>6044</v>
      </c>
      <c r="J903" s="11">
        <v>44512</v>
      </c>
      <c r="K903" s="30" t="s">
        <v>6045</v>
      </c>
      <c r="L903" s="31">
        <v>44704</v>
      </c>
      <c r="M903" s="31">
        <v>44718</v>
      </c>
      <c r="N903" s="34" t="s">
        <v>6007</v>
      </c>
      <c r="O903" s="35" t="s">
        <v>6046</v>
      </c>
      <c r="P903" s="20" t="s">
        <v>56</v>
      </c>
      <c r="Q903" s="33">
        <v>0.37690000000000001</v>
      </c>
      <c r="R903" s="33">
        <v>0.1578</v>
      </c>
      <c r="S903" s="33">
        <v>-0.21910000000000002</v>
      </c>
      <c r="T903" s="38">
        <v>44853</v>
      </c>
      <c r="U903" s="38">
        <v>45061</v>
      </c>
      <c r="V903" s="38">
        <v>45199</v>
      </c>
      <c r="W903" s="38">
        <v>45290</v>
      </c>
      <c r="X903" s="38" t="s">
        <v>57</v>
      </c>
      <c r="Y903" s="38"/>
      <c r="Z903" s="38">
        <v>44743</v>
      </c>
      <c r="AA903" s="38"/>
      <c r="AB903" s="38">
        <v>0</v>
      </c>
      <c r="AC903" s="38"/>
      <c r="AD903" s="38">
        <v>0</v>
      </c>
      <c r="AE903" s="20">
        <v>8</v>
      </c>
      <c r="AF903" s="20">
        <v>8</v>
      </c>
      <c r="AG903" s="9" t="s">
        <v>6047</v>
      </c>
      <c r="AH903" s="9" t="s">
        <v>6048</v>
      </c>
      <c r="AI903" s="10" t="s">
        <v>6049</v>
      </c>
      <c r="AJ903" s="46" t="s">
        <v>6050</v>
      </c>
      <c r="AK903" s="47">
        <v>5051047096</v>
      </c>
      <c r="AL903" s="47">
        <v>0</v>
      </c>
      <c r="AM903" s="47">
        <v>5051047096</v>
      </c>
      <c r="AN903" s="47">
        <v>5051136001</v>
      </c>
      <c r="AO903" s="10" t="s">
        <v>1030</v>
      </c>
      <c r="AP903" s="10" t="s">
        <v>1031</v>
      </c>
      <c r="AQ903" t="e">
        <f>VLOOKUP(TCoordinacion[[#This Row],[ID SISTEMA DE INFORMACION]],[1]!ProyectosSGMO[[#All],[IDPROYECTO]:[DEPARTAMENTO]],3,FALSE)</f>
        <v>#REF!</v>
      </c>
      <c r="AR903" t="e">
        <f>VLOOKUP(TCoordinacion[[#This Row],[ID SISTEMA DE INFORMACION]],[1]!ProyectosSGMO[[#All],[IDPROYECTO]:[DEPARTAMENTO]],4,FALSE)</f>
        <v>#REF!</v>
      </c>
      <c r="AS903">
        <v>11054</v>
      </c>
    </row>
    <row r="904" spans="1:45" ht="54" hidden="1" customHeight="1" x14ac:dyDescent="0.3">
      <c r="A904" s="60">
        <v>11326</v>
      </c>
      <c r="B904" s="5" t="s">
        <v>6051</v>
      </c>
      <c r="C904" s="5" t="s">
        <v>117</v>
      </c>
      <c r="D904" s="6" t="s">
        <v>118</v>
      </c>
      <c r="E904" s="7" t="s">
        <v>119</v>
      </c>
      <c r="F904" s="8" t="s">
        <v>6052</v>
      </c>
      <c r="G904" s="9" t="s">
        <v>51</v>
      </c>
      <c r="H904" s="20" t="s">
        <v>4584</v>
      </c>
      <c r="I904" s="10" t="s">
        <v>6053</v>
      </c>
      <c r="J904" s="11">
        <v>44512</v>
      </c>
      <c r="K904" s="30" t="s">
        <v>6054</v>
      </c>
      <c r="L904" s="31">
        <v>44741</v>
      </c>
      <c r="M904" s="31">
        <v>44761</v>
      </c>
      <c r="N904" s="34" t="s">
        <v>6007</v>
      </c>
      <c r="O904" s="35" t="s">
        <v>6055</v>
      </c>
      <c r="P904" s="20" t="s">
        <v>56</v>
      </c>
      <c r="Q904" s="33">
        <v>0.78149999999999997</v>
      </c>
      <c r="R904" s="33">
        <v>0.46810000000000002</v>
      </c>
      <c r="S904" s="33">
        <v>-0.31339999999999996</v>
      </c>
      <c r="T904" s="38">
        <v>44918</v>
      </c>
      <c r="U904" s="38">
        <v>45068</v>
      </c>
      <c r="V904" s="38">
        <v>45095</v>
      </c>
      <c r="W904" s="38">
        <v>45291</v>
      </c>
      <c r="X904" s="38" t="s">
        <v>57</v>
      </c>
      <c r="Y904" s="38"/>
      <c r="Z904" s="38">
        <v>44791</v>
      </c>
      <c r="AA904" s="38"/>
      <c r="AB904" s="38">
        <v>0</v>
      </c>
      <c r="AC904" s="38"/>
      <c r="AD904" s="38">
        <v>0</v>
      </c>
      <c r="AE904" s="20">
        <v>6</v>
      </c>
      <c r="AF904" s="20">
        <v>6</v>
      </c>
      <c r="AG904" s="9" t="s">
        <v>6056</v>
      </c>
      <c r="AH904" s="9" t="s">
        <v>6057</v>
      </c>
      <c r="AI904" s="10" t="s">
        <v>6058</v>
      </c>
      <c r="AJ904" s="46">
        <v>3116349092</v>
      </c>
      <c r="AK904" s="47">
        <v>3017411781</v>
      </c>
      <c r="AL904" s="47">
        <v>0</v>
      </c>
      <c r="AM904" s="47">
        <v>3017411781</v>
      </c>
      <c r="AN904" s="47">
        <v>3018263271</v>
      </c>
      <c r="AO904" s="10" t="s">
        <v>1030</v>
      </c>
      <c r="AP904" s="10" t="s">
        <v>126</v>
      </c>
      <c r="AQ904" t="e">
        <f>VLOOKUP(TCoordinacion[[#This Row],[ID SISTEMA DE INFORMACION]],[1]!ProyectosSGMO[[#All],[IDPROYECTO]:[DEPARTAMENTO]],3,FALSE)</f>
        <v>#REF!</v>
      </c>
      <c r="AR904" t="e">
        <f>VLOOKUP(TCoordinacion[[#This Row],[ID SISTEMA DE INFORMACION]],[1]!ProyectosSGMO[[#All],[IDPROYECTO]:[DEPARTAMENTO]],4,FALSE)</f>
        <v>#REF!</v>
      </c>
      <c r="AS904">
        <v>11326</v>
      </c>
    </row>
    <row r="905" spans="1:45" ht="54" hidden="1" customHeight="1" x14ac:dyDescent="0.3">
      <c r="A905" s="60">
        <v>11327</v>
      </c>
      <c r="B905" s="5" t="s">
        <v>6059</v>
      </c>
      <c r="C905" s="5" t="s">
        <v>117</v>
      </c>
      <c r="D905" s="6" t="s">
        <v>118</v>
      </c>
      <c r="E905" s="7" t="s">
        <v>119</v>
      </c>
      <c r="F905" s="8" t="s">
        <v>6052</v>
      </c>
      <c r="G905" s="9" t="s">
        <v>51</v>
      </c>
      <c r="H905" s="20" t="s">
        <v>211</v>
      </c>
      <c r="I905" s="10" t="s">
        <v>6060</v>
      </c>
      <c r="J905" s="11">
        <v>44512</v>
      </c>
      <c r="K905" s="30" t="s">
        <v>6061</v>
      </c>
      <c r="L905" s="31">
        <v>44741</v>
      </c>
      <c r="M905" s="31">
        <v>44761</v>
      </c>
      <c r="N905" s="34" t="s">
        <v>6007</v>
      </c>
      <c r="O905" s="35" t="s">
        <v>6062</v>
      </c>
      <c r="P905" s="20" t="s">
        <v>56</v>
      </c>
      <c r="Q905" s="33">
        <v>1</v>
      </c>
      <c r="R905" s="33">
        <v>0.80069999999999997</v>
      </c>
      <c r="S905" s="33">
        <v>-0.19930000000000003</v>
      </c>
      <c r="T905" s="38">
        <v>45036</v>
      </c>
      <c r="U905" s="38">
        <v>45054</v>
      </c>
      <c r="V905" s="38">
        <v>45059</v>
      </c>
      <c r="W905" s="38">
        <v>45291</v>
      </c>
      <c r="X905" s="38" t="s">
        <v>57</v>
      </c>
      <c r="Y905" s="38"/>
      <c r="Z905" s="38">
        <v>44792</v>
      </c>
      <c r="AA905" s="38"/>
      <c r="AB905" s="38">
        <v>45034</v>
      </c>
      <c r="AC905" s="38"/>
      <c r="AD905" s="38">
        <v>0</v>
      </c>
      <c r="AE905" s="20">
        <v>4</v>
      </c>
      <c r="AF905" s="20">
        <v>4</v>
      </c>
      <c r="AG905" s="9" t="s">
        <v>6063</v>
      </c>
      <c r="AH905" s="9" t="s">
        <v>6064</v>
      </c>
      <c r="AI905" s="10" t="s">
        <v>6065</v>
      </c>
      <c r="AJ905" s="46">
        <v>3175004356</v>
      </c>
      <c r="AK905" s="47">
        <v>1787089475</v>
      </c>
      <c r="AL905" s="47">
        <v>0</v>
      </c>
      <c r="AM905" s="47">
        <v>1787089475</v>
      </c>
      <c r="AN905" s="47">
        <v>2246841951</v>
      </c>
      <c r="AO905" s="10" t="s">
        <v>1030</v>
      </c>
      <c r="AP905" s="10" t="s">
        <v>126</v>
      </c>
      <c r="AQ905" t="e">
        <f>VLOOKUP(TCoordinacion[[#This Row],[ID SISTEMA DE INFORMACION]],[1]!ProyectosSGMO[[#All],[IDPROYECTO]:[DEPARTAMENTO]],3,FALSE)</f>
        <v>#REF!</v>
      </c>
      <c r="AR905" t="e">
        <f>VLOOKUP(TCoordinacion[[#This Row],[ID SISTEMA DE INFORMACION]],[1]!ProyectosSGMO[[#All],[IDPROYECTO]:[DEPARTAMENTO]],4,FALSE)</f>
        <v>#REF!</v>
      </c>
      <c r="AS905">
        <v>11327</v>
      </c>
    </row>
    <row r="906" spans="1:45" ht="54" hidden="1" customHeight="1" x14ac:dyDescent="0.3">
      <c r="A906" s="60">
        <v>11986</v>
      </c>
      <c r="B906" s="5" t="s">
        <v>6066</v>
      </c>
      <c r="C906" s="5" t="s">
        <v>117</v>
      </c>
      <c r="D906" s="6" t="s">
        <v>118</v>
      </c>
      <c r="E906" s="7" t="s">
        <v>119</v>
      </c>
      <c r="F906" s="8" t="s">
        <v>6067</v>
      </c>
      <c r="G906" s="9" t="s">
        <v>51</v>
      </c>
      <c r="H906" s="20" t="s">
        <v>310</v>
      </c>
      <c r="I906" s="10" t="s">
        <v>6068</v>
      </c>
      <c r="J906" s="11">
        <v>44411</v>
      </c>
      <c r="K906" s="30" t="s">
        <v>6069</v>
      </c>
      <c r="L906" s="31">
        <v>44687</v>
      </c>
      <c r="M906" s="31">
        <v>44699</v>
      </c>
      <c r="N906" s="34" t="s">
        <v>6007</v>
      </c>
      <c r="O906" s="35" t="s">
        <v>6070</v>
      </c>
      <c r="P906" s="20" t="s">
        <v>56</v>
      </c>
      <c r="Q906" s="33">
        <v>0.53220000000000001</v>
      </c>
      <c r="R906" s="33">
        <v>0.51</v>
      </c>
      <c r="S906" s="33">
        <v>-2.2199999999999998E-2</v>
      </c>
      <c r="T906" s="38">
        <v>44914</v>
      </c>
      <c r="U906" s="38">
        <v>45048</v>
      </c>
      <c r="V906" s="38">
        <v>45158</v>
      </c>
      <c r="W906" s="38">
        <v>45291</v>
      </c>
      <c r="X906" s="38" t="s">
        <v>57</v>
      </c>
      <c r="Y906" s="38"/>
      <c r="Z906" s="38">
        <v>44748</v>
      </c>
      <c r="AA906" s="38"/>
      <c r="AB906" s="38">
        <v>0</v>
      </c>
      <c r="AC906" s="38"/>
      <c r="AD906" s="38">
        <v>0</v>
      </c>
      <c r="AE906" s="20">
        <v>10</v>
      </c>
      <c r="AF906" s="20">
        <v>10</v>
      </c>
      <c r="AG906" s="9" t="s">
        <v>6071</v>
      </c>
      <c r="AH906" s="9" t="s">
        <v>6072</v>
      </c>
      <c r="AI906" s="10" t="s">
        <v>6073</v>
      </c>
      <c r="AJ906" s="46" t="s">
        <v>6074</v>
      </c>
      <c r="AK906" s="47">
        <v>3066519359</v>
      </c>
      <c r="AL906" s="47">
        <v>0</v>
      </c>
      <c r="AM906" s="47">
        <v>3066519359</v>
      </c>
      <c r="AN906" s="47">
        <v>3081602197</v>
      </c>
      <c r="AO906" s="10" t="s">
        <v>125</v>
      </c>
      <c r="AP906" s="10" t="s">
        <v>126</v>
      </c>
      <c r="AQ906" t="e">
        <f>VLOOKUP(TCoordinacion[[#This Row],[ID SISTEMA DE INFORMACION]],[1]!ProyectosSGMO[[#All],[IDPROYECTO]:[DEPARTAMENTO]],3,FALSE)</f>
        <v>#REF!</v>
      </c>
      <c r="AR906" t="e">
        <f>VLOOKUP(TCoordinacion[[#This Row],[ID SISTEMA DE INFORMACION]],[1]!ProyectosSGMO[[#All],[IDPROYECTO]:[DEPARTAMENTO]],4,FALSE)</f>
        <v>#REF!</v>
      </c>
      <c r="AS906">
        <v>11986</v>
      </c>
    </row>
    <row r="907" spans="1:45" ht="54" hidden="1" customHeight="1" x14ac:dyDescent="0.3">
      <c r="A907" s="60">
        <v>11027</v>
      </c>
      <c r="B907" s="5" t="s">
        <v>6075</v>
      </c>
      <c r="C907" s="5" t="s">
        <v>117</v>
      </c>
      <c r="D907" s="6" t="s">
        <v>118</v>
      </c>
      <c r="E907" s="7" t="s">
        <v>75</v>
      </c>
      <c r="F907" s="8" t="s">
        <v>6076</v>
      </c>
      <c r="G907" s="9" t="s">
        <v>51</v>
      </c>
      <c r="H907" s="20" t="s">
        <v>211</v>
      </c>
      <c r="I907" s="10" t="s">
        <v>6077</v>
      </c>
      <c r="J907" s="11">
        <v>44512</v>
      </c>
      <c r="K907" s="30" t="s">
        <v>6078</v>
      </c>
      <c r="L907" s="31">
        <v>44743</v>
      </c>
      <c r="M907" s="31">
        <v>44747</v>
      </c>
      <c r="N907" s="34">
        <v>0</v>
      </c>
      <c r="O907" s="35" t="s">
        <v>6079</v>
      </c>
      <c r="P907" s="20" t="s">
        <v>68</v>
      </c>
      <c r="Q907" s="33">
        <v>1</v>
      </c>
      <c r="R907" s="33">
        <v>1</v>
      </c>
      <c r="S907" s="33">
        <v>0</v>
      </c>
      <c r="T907" s="38">
        <v>0</v>
      </c>
      <c r="U907" s="38">
        <v>0</v>
      </c>
      <c r="V907" s="38">
        <v>45008</v>
      </c>
      <c r="W907" s="38">
        <v>45107</v>
      </c>
      <c r="X907" s="38" t="s">
        <v>57</v>
      </c>
      <c r="Y907" s="38"/>
      <c r="Z907" s="38">
        <v>44853</v>
      </c>
      <c r="AA907" s="38"/>
      <c r="AB907" s="38">
        <v>44959</v>
      </c>
      <c r="AC907" s="38"/>
      <c r="AD907" s="38">
        <v>0</v>
      </c>
      <c r="AE907" s="20">
        <v>3</v>
      </c>
      <c r="AF907" s="20">
        <v>3</v>
      </c>
      <c r="AG907" s="9" t="s">
        <v>6080</v>
      </c>
      <c r="AH907" s="9" t="s">
        <v>6081</v>
      </c>
      <c r="AI907" s="10" t="s">
        <v>6082</v>
      </c>
      <c r="AJ907" s="46">
        <v>3127687707</v>
      </c>
      <c r="AK907" s="47">
        <v>775476503</v>
      </c>
      <c r="AL907" s="47">
        <v>0</v>
      </c>
      <c r="AM907" s="47">
        <v>775476503</v>
      </c>
      <c r="AN907" s="47">
        <v>877418735</v>
      </c>
      <c r="AO907" s="10" t="s">
        <v>62</v>
      </c>
      <c r="AP907" s="10" t="s">
        <v>822</v>
      </c>
      <c r="AQ907" t="e">
        <f>VLOOKUP(TCoordinacion[[#This Row],[ID SISTEMA DE INFORMACION]],[1]!ProyectosSGMO[[#All],[IDPROYECTO]:[DEPARTAMENTO]],3,FALSE)</f>
        <v>#REF!</v>
      </c>
      <c r="AR907" t="e">
        <f>VLOOKUP(TCoordinacion[[#This Row],[ID SISTEMA DE INFORMACION]],[1]!ProyectosSGMO[[#All],[IDPROYECTO]:[DEPARTAMENTO]],4,FALSE)</f>
        <v>#REF!</v>
      </c>
      <c r="AS907">
        <v>11027</v>
      </c>
    </row>
    <row r="908" spans="1:45" ht="54" hidden="1" customHeight="1" x14ac:dyDescent="0.3">
      <c r="A908" s="60">
        <v>11105</v>
      </c>
      <c r="B908" s="5" t="s">
        <v>6083</v>
      </c>
      <c r="C908" s="5" t="s">
        <v>117</v>
      </c>
      <c r="D908" s="6" t="s">
        <v>118</v>
      </c>
      <c r="E908" s="7" t="s">
        <v>119</v>
      </c>
      <c r="F908" s="8" t="s">
        <v>6084</v>
      </c>
      <c r="G908" s="9" t="s">
        <v>51</v>
      </c>
      <c r="H908" s="20" t="s">
        <v>211</v>
      </c>
      <c r="I908" s="10" t="s">
        <v>6085</v>
      </c>
      <c r="J908" s="11">
        <v>44512</v>
      </c>
      <c r="K908" s="30" t="s">
        <v>6086</v>
      </c>
      <c r="L908" s="31">
        <v>44690</v>
      </c>
      <c r="M908" s="31">
        <v>44722</v>
      </c>
      <c r="N908" s="34" t="s">
        <v>6087</v>
      </c>
      <c r="O908" s="35" t="s">
        <v>6088</v>
      </c>
      <c r="P908" s="20" t="s">
        <v>56</v>
      </c>
      <c r="Q908" s="33">
        <v>0.96060000000000001</v>
      </c>
      <c r="R908" s="33">
        <v>0.92900000000000005</v>
      </c>
      <c r="S908" s="33">
        <v>-3.1599999999999961E-2</v>
      </c>
      <c r="T908" s="38">
        <v>45050</v>
      </c>
      <c r="U908" s="38">
        <v>45070</v>
      </c>
      <c r="V908" s="38">
        <v>45083</v>
      </c>
      <c r="W908" s="38">
        <v>45138</v>
      </c>
      <c r="X908" s="38" t="s">
        <v>57</v>
      </c>
      <c r="Y908" s="38"/>
      <c r="Z908" s="38">
        <v>44803</v>
      </c>
      <c r="AA908" s="38"/>
      <c r="AB908" s="38">
        <v>44901</v>
      </c>
      <c r="AC908" s="38"/>
      <c r="AD908" s="38">
        <v>0</v>
      </c>
      <c r="AE908" s="20">
        <v>8</v>
      </c>
      <c r="AF908" s="20">
        <v>8</v>
      </c>
      <c r="AG908" s="9" t="s">
        <v>6089</v>
      </c>
      <c r="AH908" s="9" t="s">
        <v>6090</v>
      </c>
      <c r="AI908" s="10" t="s">
        <v>6091</v>
      </c>
      <c r="AJ908" s="46" t="s">
        <v>6092</v>
      </c>
      <c r="AK908" s="47">
        <v>3030396767</v>
      </c>
      <c r="AL908" s="47">
        <v>0</v>
      </c>
      <c r="AM908" s="47">
        <v>3030396767</v>
      </c>
      <c r="AN908" s="47">
        <v>3263873227</v>
      </c>
      <c r="AO908" s="10" t="s">
        <v>391</v>
      </c>
      <c r="AP908" s="10" t="s">
        <v>1031</v>
      </c>
      <c r="AQ908" t="e">
        <f>VLOOKUP(TCoordinacion[[#This Row],[ID SISTEMA DE INFORMACION]],[1]!ProyectosSGMO[[#All],[IDPROYECTO]:[DEPARTAMENTO]],3,FALSE)</f>
        <v>#REF!</v>
      </c>
      <c r="AR908" t="e">
        <f>VLOOKUP(TCoordinacion[[#This Row],[ID SISTEMA DE INFORMACION]],[1]!ProyectosSGMO[[#All],[IDPROYECTO]:[DEPARTAMENTO]],4,FALSE)</f>
        <v>#REF!</v>
      </c>
      <c r="AS908">
        <v>11105</v>
      </c>
    </row>
    <row r="909" spans="1:45" ht="54" hidden="1" customHeight="1" x14ac:dyDescent="0.3">
      <c r="A909" s="60">
        <v>11162</v>
      </c>
      <c r="B909" s="5" t="s">
        <v>6093</v>
      </c>
      <c r="C909" s="5" t="s">
        <v>117</v>
      </c>
      <c r="D909" s="6" t="s">
        <v>118</v>
      </c>
      <c r="E909" s="7" t="s">
        <v>75</v>
      </c>
      <c r="F909" s="8" t="s">
        <v>6094</v>
      </c>
      <c r="G909" s="9" t="s">
        <v>51</v>
      </c>
      <c r="H909" s="20" t="s">
        <v>211</v>
      </c>
      <c r="I909" s="10" t="s">
        <v>6095</v>
      </c>
      <c r="J909" s="11">
        <v>44477</v>
      </c>
      <c r="K909" s="30" t="s">
        <v>6096</v>
      </c>
      <c r="L909" s="31">
        <v>44729</v>
      </c>
      <c r="M909" s="31">
        <v>44753</v>
      </c>
      <c r="N909" s="34" t="s">
        <v>6087</v>
      </c>
      <c r="O909" s="35" t="s">
        <v>6097</v>
      </c>
      <c r="P909" s="20" t="s">
        <v>56</v>
      </c>
      <c r="Q909" s="33">
        <v>0.88800000000000001</v>
      </c>
      <c r="R909" s="33">
        <v>0.76939999999999997</v>
      </c>
      <c r="S909" s="33">
        <v>-0.11860000000000004</v>
      </c>
      <c r="T909" s="38">
        <v>44951</v>
      </c>
      <c r="U909" s="38">
        <v>45056</v>
      </c>
      <c r="V909" s="38">
        <v>45043</v>
      </c>
      <c r="W909" s="38">
        <v>45138</v>
      </c>
      <c r="X909" s="38" t="s">
        <v>57</v>
      </c>
      <c r="Y909" s="38"/>
      <c r="Z909" s="38">
        <v>44749</v>
      </c>
      <c r="AA909" s="38"/>
      <c r="AB909" s="38">
        <v>44894</v>
      </c>
      <c r="AC909" s="38"/>
      <c r="AD909" s="38">
        <v>0</v>
      </c>
      <c r="AE909" s="20">
        <v>4</v>
      </c>
      <c r="AF909" s="20">
        <v>4</v>
      </c>
      <c r="AG909" s="9" t="s">
        <v>6098</v>
      </c>
      <c r="AH909" s="9" t="s">
        <v>6099</v>
      </c>
      <c r="AI909" s="10" t="s">
        <v>6100</v>
      </c>
      <c r="AJ909" s="46">
        <v>3165761762</v>
      </c>
      <c r="AK909" s="47">
        <v>960046443</v>
      </c>
      <c r="AL909" s="47">
        <v>0</v>
      </c>
      <c r="AM909" s="47">
        <v>960046443</v>
      </c>
      <c r="AN909" s="47">
        <v>998166654</v>
      </c>
      <c r="AO909" s="10" t="s">
        <v>84</v>
      </c>
      <c r="AP909" s="10" t="s">
        <v>1031</v>
      </c>
      <c r="AQ909" t="e">
        <f>VLOOKUP(TCoordinacion[[#This Row],[ID SISTEMA DE INFORMACION]],[1]!ProyectosSGMO[[#All],[IDPROYECTO]:[DEPARTAMENTO]],3,FALSE)</f>
        <v>#REF!</v>
      </c>
      <c r="AR909" t="e">
        <f>VLOOKUP(TCoordinacion[[#This Row],[ID SISTEMA DE INFORMACION]],[1]!ProyectosSGMO[[#All],[IDPROYECTO]:[DEPARTAMENTO]],4,FALSE)</f>
        <v>#REF!</v>
      </c>
      <c r="AS909">
        <v>11162</v>
      </c>
    </row>
    <row r="910" spans="1:45" ht="54" hidden="1" customHeight="1" x14ac:dyDescent="0.3">
      <c r="A910" s="60">
        <v>11193</v>
      </c>
      <c r="B910" s="5" t="s">
        <v>6101</v>
      </c>
      <c r="C910" s="5" t="s">
        <v>117</v>
      </c>
      <c r="D910" s="6" t="s">
        <v>118</v>
      </c>
      <c r="E910" s="7" t="s">
        <v>991</v>
      </c>
      <c r="F910" s="8" t="s">
        <v>6102</v>
      </c>
      <c r="G910" s="9" t="s">
        <v>51</v>
      </c>
      <c r="H910" s="20" t="s">
        <v>211</v>
      </c>
      <c r="I910" s="10" t="s">
        <v>6103</v>
      </c>
      <c r="J910" s="11">
        <v>44512</v>
      </c>
      <c r="K910" s="30" t="s">
        <v>6104</v>
      </c>
      <c r="L910" s="31">
        <v>44725</v>
      </c>
      <c r="M910" s="31">
        <v>44747</v>
      </c>
      <c r="N910" s="34">
        <v>0</v>
      </c>
      <c r="O910" s="35" t="s">
        <v>6105</v>
      </c>
      <c r="P910" s="20" t="s">
        <v>80</v>
      </c>
      <c r="Q910" s="33">
        <v>0.90559999999999996</v>
      </c>
      <c r="R910" s="33">
        <v>0.90200000000000002</v>
      </c>
      <c r="S910" s="33">
        <v>-3.5999999999999366E-3</v>
      </c>
      <c r="T910" s="38">
        <v>0</v>
      </c>
      <c r="U910" s="38">
        <v>0</v>
      </c>
      <c r="V910" s="38">
        <v>45071</v>
      </c>
      <c r="W910" s="38">
        <v>45138</v>
      </c>
      <c r="X910" s="38" t="s">
        <v>57</v>
      </c>
      <c r="Y910" s="38"/>
      <c r="Z910" s="38">
        <v>44775</v>
      </c>
      <c r="AA910" s="38"/>
      <c r="AB910" s="38">
        <v>44973</v>
      </c>
      <c r="AC910" s="38"/>
      <c r="AD910" s="38">
        <v>0</v>
      </c>
      <c r="AE910" s="20">
        <v>8</v>
      </c>
      <c r="AF910" s="20">
        <v>8</v>
      </c>
      <c r="AG910" s="9" t="s">
        <v>6106</v>
      </c>
      <c r="AH910" s="9" t="s">
        <v>6107</v>
      </c>
      <c r="AI910" s="10" t="s">
        <v>6108</v>
      </c>
      <c r="AJ910" s="46">
        <v>3137592171</v>
      </c>
      <c r="AK910" s="47">
        <v>2786748107</v>
      </c>
      <c r="AL910" s="47">
        <v>0</v>
      </c>
      <c r="AM910" s="47">
        <v>2786748107</v>
      </c>
      <c r="AN910" s="72">
        <v>2787744720</v>
      </c>
      <c r="AO910" s="10" t="s">
        <v>1000</v>
      </c>
      <c r="AP910" s="10" t="s">
        <v>1011</v>
      </c>
      <c r="AQ910" t="e">
        <f>VLOOKUP(TCoordinacion[[#This Row],[ID SISTEMA DE INFORMACION]],[1]!ProyectosSGMO[[#All],[IDPROYECTO]:[DEPARTAMENTO]],3,FALSE)</f>
        <v>#REF!</v>
      </c>
      <c r="AR910" t="e">
        <f>VLOOKUP(TCoordinacion[[#This Row],[ID SISTEMA DE INFORMACION]],[1]!ProyectosSGMO[[#All],[IDPROYECTO]:[DEPARTAMENTO]],4,FALSE)</f>
        <v>#REF!</v>
      </c>
      <c r="AS910">
        <v>11193</v>
      </c>
    </row>
    <row r="911" spans="1:45" ht="54" hidden="1" customHeight="1" x14ac:dyDescent="0.3">
      <c r="A911" s="60">
        <v>11319</v>
      </c>
      <c r="B911" s="5" t="s">
        <v>6109</v>
      </c>
      <c r="C911" s="5" t="s">
        <v>117</v>
      </c>
      <c r="D911" s="6" t="s">
        <v>118</v>
      </c>
      <c r="E911" s="7" t="s">
        <v>119</v>
      </c>
      <c r="F911" s="8" t="s">
        <v>3623</v>
      </c>
      <c r="G911" s="9" t="s">
        <v>51</v>
      </c>
      <c r="H911" s="20" t="s">
        <v>211</v>
      </c>
      <c r="I911" s="10" t="s">
        <v>6110</v>
      </c>
      <c r="J911" s="11">
        <v>44512</v>
      </c>
      <c r="K911" s="30" t="s">
        <v>6111</v>
      </c>
      <c r="L911" s="31">
        <v>44789</v>
      </c>
      <c r="M911" s="31">
        <v>44789</v>
      </c>
      <c r="N911" s="34" t="s">
        <v>6007</v>
      </c>
      <c r="O911" s="35" t="s">
        <v>6112</v>
      </c>
      <c r="P911" s="20" t="s">
        <v>80</v>
      </c>
      <c r="Q911" s="33">
        <v>0.57699999999999996</v>
      </c>
      <c r="R911" s="33">
        <v>0.51149999999999995</v>
      </c>
      <c r="S911" s="33">
        <v>-6.5500000000000003E-2</v>
      </c>
      <c r="T911" s="38">
        <v>0</v>
      </c>
      <c r="U911" s="38">
        <v>0</v>
      </c>
      <c r="V911" s="38">
        <v>45215</v>
      </c>
      <c r="W911" s="38">
        <v>45291</v>
      </c>
      <c r="X911" s="38" t="s">
        <v>57</v>
      </c>
      <c r="Y911" s="38"/>
      <c r="Z911" s="38" t="s">
        <v>6113</v>
      </c>
      <c r="AA911" s="38"/>
      <c r="AB911" s="38">
        <v>0</v>
      </c>
      <c r="AC911" s="38"/>
      <c r="AD911" s="38">
        <v>0</v>
      </c>
      <c r="AE911" s="20">
        <v>10</v>
      </c>
      <c r="AF911" s="20">
        <v>10</v>
      </c>
      <c r="AG911" s="9" t="s">
        <v>6114</v>
      </c>
      <c r="AH911" s="9" t="s">
        <v>6115</v>
      </c>
      <c r="AI911" s="10" t="s">
        <v>6116</v>
      </c>
      <c r="AJ911" s="46">
        <v>3163347691</v>
      </c>
      <c r="AK911" s="47">
        <v>7132780757</v>
      </c>
      <c r="AL911" s="47">
        <v>0</v>
      </c>
      <c r="AM911" s="47">
        <v>7132780757</v>
      </c>
      <c r="AN911" s="47">
        <v>7685017860</v>
      </c>
      <c r="AO911" s="10" t="s">
        <v>125</v>
      </c>
      <c r="AP911" s="10" t="s">
        <v>126</v>
      </c>
      <c r="AQ911" t="e">
        <f>VLOOKUP(TCoordinacion[[#This Row],[ID SISTEMA DE INFORMACION]],[1]!ProyectosSGMO[[#All],[IDPROYECTO]:[DEPARTAMENTO]],3,FALSE)</f>
        <v>#REF!</v>
      </c>
      <c r="AR911" t="e">
        <f>VLOOKUP(TCoordinacion[[#This Row],[ID SISTEMA DE INFORMACION]],[1]!ProyectosSGMO[[#All],[IDPROYECTO]:[DEPARTAMENTO]],4,FALSE)</f>
        <v>#REF!</v>
      </c>
      <c r="AS911">
        <v>11319</v>
      </c>
    </row>
    <row r="912" spans="1:45" ht="54" hidden="1" customHeight="1" x14ac:dyDescent="0.3">
      <c r="A912" s="60">
        <v>11331</v>
      </c>
      <c r="B912" s="5" t="s">
        <v>6117</v>
      </c>
      <c r="C912" s="5" t="s">
        <v>117</v>
      </c>
      <c r="D912" s="6" t="s">
        <v>118</v>
      </c>
      <c r="E912" s="7" t="s">
        <v>991</v>
      </c>
      <c r="F912" s="5" t="s">
        <v>992</v>
      </c>
      <c r="G912" s="9" t="s">
        <v>51</v>
      </c>
      <c r="H912" s="20" t="s">
        <v>211</v>
      </c>
      <c r="I912" s="10" t="s">
        <v>6118</v>
      </c>
      <c r="J912" s="11">
        <v>44512</v>
      </c>
      <c r="K912" s="30" t="s">
        <v>6119</v>
      </c>
      <c r="L912" s="31">
        <v>44783</v>
      </c>
      <c r="M912" s="31">
        <v>44783</v>
      </c>
      <c r="N912" s="34"/>
      <c r="O912" s="35" t="s">
        <v>6120</v>
      </c>
      <c r="P912" s="20" t="s">
        <v>56</v>
      </c>
      <c r="Q912" s="33">
        <v>0.9788</v>
      </c>
      <c r="R912" s="33">
        <v>0.76990000000000003</v>
      </c>
      <c r="S912" s="33">
        <v>-0.20889999999999997</v>
      </c>
      <c r="T912" s="38">
        <v>44928</v>
      </c>
      <c r="U912" s="38">
        <v>45045</v>
      </c>
      <c r="V912" s="38">
        <v>45074</v>
      </c>
      <c r="W912" s="38">
        <v>45046</v>
      </c>
      <c r="X912" s="38" t="s">
        <v>68</v>
      </c>
      <c r="Y912" s="38"/>
      <c r="Z912" s="38">
        <v>44840</v>
      </c>
      <c r="AA912" s="38"/>
      <c r="AB912" s="38">
        <v>44923</v>
      </c>
      <c r="AC912" s="38"/>
      <c r="AD912" s="38">
        <v>0</v>
      </c>
      <c r="AE912" s="20">
        <v>4</v>
      </c>
      <c r="AF912" s="20">
        <v>4</v>
      </c>
      <c r="AG912" s="9" t="s">
        <v>6121</v>
      </c>
      <c r="AH912" s="9" t="s">
        <v>6122</v>
      </c>
      <c r="AI912" s="10" t="s">
        <v>6123</v>
      </c>
      <c r="AJ912" s="46" t="s">
        <v>6124</v>
      </c>
      <c r="AK912" s="47">
        <v>1110957511</v>
      </c>
      <c r="AL912" s="47">
        <v>0</v>
      </c>
      <c r="AM912" s="47">
        <v>1110957511</v>
      </c>
      <c r="AN912" s="47">
        <v>1245357570</v>
      </c>
      <c r="AO912" s="10" t="s">
        <v>1000</v>
      </c>
      <c r="AP912" s="10" t="s">
        <v>1075</v>
      </c>
      <c r="AQ912" t="e">
        <f>VLOOKUP(TCoordinacion[[#This Row],[ID SISTEMA DE INFORMACION]],[1]!ProyectosSGMO[[#All],[IDPROYECTO]:[DEPARTAMENTO]],3,FALSE)</f>
        <v>#REF!</v>
      </c>
      <c r="AR912" t="e">
        <f>VLOOKUP(TCoordinacion[[#This Row],[ID SISTEMA DE INFORMACION]],[1]!ProyectosSGMO[[#All],[IDPROYECTO]:[DEPARTAMENTO]],4,FALSE)</f>
        <v>#REF!</v>
      </c>
      <c r="AS912">
        <v>11331</v>
      </c>
    </row>
    <row r="913" spans="1:45" ht="54" hidden="1" customHeight="1" x14ac:dyDescent="0.3">
      <c r="A913" s="60">
        <v>11332</v>
      </c>
      <c r="B913" s="5" t="s">
        <v>6125</v>
      </c>
      <c r="C913" s="5" t="s">
        <v>117</v>
      </c>
      <c r="D913" s="6" t="s">
        <v>118</v>
      </c>
      <c r="E913" s="7" t="s">
        <v>991</v>
      </c>
      <c r="F913" s="5" t="s">
        <v>992</v>
      </c>
      <c r="G913" s="9" t="s">
        <v>51</v>
      </c>
      <c r="H913" s="20" t="s">
        <v>211</v>
      </c>
      <c r="I913" s="10" t="s">
        <v>6126</v>
      </c>
      <c r="J913" s="11">
        <v>44391</v>
      </c>
      <c r="K913" s="30" t="s">
        <v>6127</v>
      </c>
      <c r="L913" s="31">
        <v>44586</v>
      </c>
      <c r="M913" s="31">
        <v>44613</v>
      </c>
      <c r="N913" s="34" t="s">
        <v>6007</v>
      </c>
      <c r="O913" s="35" t="s">
        <v>6128</v>
      </c>
      <c r="P913" s="20" t="s">
        <v>67</v>
      </c>
      <c r="Q913" s="33">
        <v>1</v>
      </c>
      <c r="R913" s="33">
        <v>1</v>
      </c>
      <c r="S913" s="33">
        <v>0</v>
      </c>
      <c r="T913" s="38">
        <v>0</v>
      </c>
      <c r="U913" s="38">
        <v>0</v>
      </c>
      <c r="V913" s="38">
        <v>44825</v>
      </c>
      <c r="W913" s="38">
        <v>44926</v>
      </c>
      <c r="X913" s="38" t="s">
        <v>68</v>
      </c>
      <c r="Y913" s="38"/>
      <c r="Z913" s="38">
        <v>44657</v>
      </c>
      <c r="AA913" s="38"/>
      <c r="AB913" s="38">
        <v>44726</v>
      </c>
      <c r="AC913" s="38"/>
      <c r="AD913" s="38">
        <v>44901</v>
      </c>
      <c r="AE913" s="20">
        <v>4</v>
      </c>
      <c r="AF913" s="20">
        <v>5</v>
      </c>
      <c r="AG913" s="9" t="s">
        <v>6129</v>
      </c>
      <c r="AH913" s="9" t="s">
        <v>6130</v>
      </c>
      <c r="AI913" s="10" t="s">
        <v>6131</v>
      </c>
      <c r="AJ913" s="46">
        <v>3187600973</v>
      </c>
      <c r="AK913" s="47">
        <v>1449180353</v>
      </c>
      <c r="AL913" s="47">
        <v>0</v>
      </c>
      <c r="AM913" s="47">
        <v>1449180353</v>
      </c>
      <c r="AN913" s="47">
        <v>1455672142</v>
      </c>
      <c r="AO913" s="10" t="s">
        <v>1000</v>
      </c>
      <c r="AP913" s="10" t="s">
        <v>1001</v>
      </c>
      <c r="AQ913" t="e">
        <f>VLOOKUP(TCoordinacion[[#This Row],[ID SISTEMA DE INFORMACION]],[1]!ProyectosSGMO[[#All],[IDPROYECTO]:[DEPARTAMENTO]],3,FALSE)</f>
        <v>#REF!</v>
      </c>
      <c r="AR913" t="e">
        <f>VLOOKUP(TCoordinacion[[#This Row],[ID SISTEMA DE INFORMACION]],[1]!ProyectosSGMO[[#All],[IDPROYECTO]:[DEPARTAMENTO]],4,FALSE)</f>
        <v>#REF!</v>
      </c>
      <c r="AS913">
        <v>11332</v>
      </c>
    </row>
    <row r="914" spans="1:45" ht="54" hidden="1" customHeight="1" x14ac:dyDescent="0.3">
      <c r="A914" s="60">
        <v>11772</v>
      </c>
      <c r="B914" s="5" t="s">
        <v>6132</v>
      </c>
      <c r="C914" s="5" t="s">
        <v>117</v>
      </c>
      <c r="D914" s="6" t="s">
        <v>118</v>
      </c>
      <c r="E914" s="7" t="s">
        <v>991</v>
      </c>
      <c r="F914" s="8" t="s">
        <v>6133</v>
      </c>
      <c r="G914" s="9" t="s">
        <v>51</v>
      </c>
      <c r="H914" s="20" t="s">
        <v>5600</v>
      </c>
      <c r="I914" s="10" t="s">
        <v>6134</v>
      </c>
      <c r="J914" s="11">
        <v>44432</v>
      </c>
      <c r="K914" s="30" t="s">
        <v>6135</v>
      </c>
      <c r="L914" s="31">
        <v>44686</v>
      </c>
      <c r="M914" s="31">
        <v>44700</v>
      </c>
      <c r="N914" s="34" t="s">
        <v>6007</v>
      </c>
      <c r="O914" s="35" t="s">
        <v>6136</v>
      </c>
      <c r="P914" s="20" t="s">
        <v>68</v>
      </c>
      <c r="Q914" s="33">
        <v>1</v>
      </c>
      <c r="R914" s="33">
        <v>1</v>
      </c>
      <c r="S914" s="33">
        <v>0</v>
      </c>
      <c r="T914" s="38">
        <v>0</v>
      </c>
      <c r="U914" s="38">
        <v>0</v>
      </c>
      <c r="V914" s="38">
        <v>44955</v>
      </c>
      <c r="W914" s="38">
        <v>45077</v>
      </c>
      <c r="X914" s="38" t="s">
        <v>57</v>
      </c>
      <c r="Y914" s="38"/>
      <c r="Z914" s="38">
        <v>44705</v>
      </c>
      <c r="AA914" s="38"/>
      <c r="AB914" s="38">
        <v>44889</v>
      </c>
      <c r="AC914" s="38"/>
      <c r="AD914" s="38">
        <v>0</v>
      </c>
      <c r="AE914" s="20">
        <v>4</v>
      </c>
      <c r="AF914" s="20">
        <v>5</v>
      </c>
      <c r="AG914" s="9" t="s">
        <v>6137</v>
      </c>
      <c r="AH914" s="9" t="s">
        <v>6138</v>
      </c>
      <c r="AI914" s="10" t="s">
        <v>6139</v>
      </c>
      <c r="AJ914" s="46" t="s">
        <v>6140</v>
      </c>
      <c r="AK914" s="47">
        <v>1373983566</v>
      </c>
      <c r="AL914" s="47">
        <v>0</v>
      </c>
      <c r="AM914" s="47">
        <v>1373983566</v>
      </c>
      <c r="AN914" s="47">
        <v>1494978839</v>
      </c>
      <c r="AO914" s="10" t="s">
        <v>3249</v>
      </c>
      <c r="AP914" s="10" t="s">
        <v>3250</v>
      </c>
      <c r="AQ914" t="e">
        <f>VLOOKUP(TCoordinacion[[#This Row],[ID SISTEMA DE INFORMACION]],[1]!ProyectosSGMO[[#All],[IDPROYECTO]:[DEPARTAMENTO]],3,FALSE)</f>
        <v>#REF!</v>
      </c>
      <c r="AR914" t="e">
        <f>VLOOKUP(TCoordinacion[[#This Row],[ID SISTEMA DE INFORMACION]],[1]!ProyectosSGMO[[#All],[IDPROYECTO]:[DEPARTAMENTO]],4,FALSE)</f>
        <v>#REF!</v>
      </c>
      <c r="AS914">
        <v>11772</v>
      </c>
    </row>
    <row r="915" spans="1:45" ht="54" hidden="1" customHeight="1" x14ac:dyDescent="0.3">
      <c r="A915" s="60">
        <v>11942</v>
      </c>
      <c r="B915" s="5" t="s">
        <v>6141</v>
      </c>
      <c r="C915" s="5" t="s">
        <v>117</v>
      </c>
      <c r="D915" s="6" t="s">
        <v>118</v>
      </c>
      <c r="E915" s="7" t="s">
        <v>991</v>
      </c>
      <c r="F915" s="8" t="s">
        <v>6142</v>
      </c>
      <c r="G915" s="9" t="s">
        <v>51</v>
      </c>
      <c r="H915" s="20" t="s">
        <v>4584</v>
      </c>
      <c r="I915" s="10" t="s">
        <v>6143</v>
      </c>
      <c r="J915" s="11">
        <v>44489</v>
      </c>
      <c r="K915" s="30" t="s">
        <v>6144</v>
      </c>
      <c r="L915" s="31">
        <v>44761</v>
      </c>
      <c r="M915" s="31">
        <v>44763</v>
      </c>
      <c r="N915" s="34">
        <v>0</v>
      </c>
      <c r="O915" s="35" t="s">
        <v>6145</v>
      </c>
      <c r="P915" s="20" t="s">
        <v>80</v>
      </c>
      <c r="Q915" s="33">
        <v>0.72060000000000002</v>
      </c>
      <c r="R915" s="33">
        <v>0.62250000000000005</v>
      </c>
      <c r="S915" s="33">
        <v>-9.8099999999999965E-2</v>
      </c>
      <c r="T915" s="38">
        <v>0</v>
      </c>
      <c r="U915" s="38">
        <v>0</v>
      </c>
      <c r="V915" s="38">
        <v>45102</v>
      </c>
      <c r="W915" s="38">
        <v>45169</v>
      </c>
      <c r="X915" s="38" t="s">
        <v>57</v>
      </c>
      <c r="Y915" s="38"/>
      <c r="Z915" s="38">
        <v>44896</v>
      </c>
      <c r="AA915" s="38"/>
      <c r="AB915" s="38">
        <v>44985</v>
      </c>
      <c r="AC915" s="38"/>
      <c r="AD915" s="38">
        <v>0</v>
      </c>
      <c r="AE915" s="20">
        <v>9</v>
      </c>
      <c r="AF915" s="20">
        <v>9</v>
      </c>
      <c r="AG915" s="9" t="s">
        <v>6146</v>
      </c>
      <c r="AH915" s="9" t="s">
        <v>6147</v>
      </c>
      <c r="AI915" s="10" t="s">
        <v>6148</v>
      </c>
      <c r="AJ915" s="46">
        <v>3216288980</v>
      </c>
      <c r="AK915" s="47">
        <v>2707860191</v>
      </c>
      <c r="AL915" s="47">
        <v>0</v>
      </c>
      <c r="AM915" s="47">
        <v>2707860191</v>
      </c>
      <c r="AN915" s="47">
        <v>2310486959</v>
      </c>
      <c r="AO915" s="10" t="s">
        <v>3249</v>
      </c>
      <c r="AP915" s="10" t="s">
        <v>3250</v>
      </c>
      <c r="AQ915" t="e">
        <f>VLOOKUP(TCoordinacion[[#This Row],[ID SISTEMA DE INFORMACION]],[1]!ProyectosSGMO[[#All],[IDPROYECTO]:[DEPARTAMENTO]],3,FALSE)</f>
        <v>#REF!</v>
      </c>
      <c r="AR915" t="e">
        <f>VLOOKUP(TCoordinacion[[#This Row],[ID SISTEMA DE INFORMACION]],[1]!ProyectosSGMO[[#All],[IDPROYECTO]:[DEPARTAMENTO]],4,FALSE)</f>
        <v>#REF!</v>
      </c>
      <c r="AS915">
        <v>11942</v>
      </c>
    </row>
    <row r="916" spans="1:45" ht="54" hidden="1" customHeight="1" x14ac:dyDescent="0.3">
      <c r="A916" s="60">
        <v>12212</v>
      </c>
      <c r="B916" s="5" t="s">
        <v>6149</v>
      </c>
      <c r="C916" s="5" t="s">
        <v>117</v>
      </c>
      <c r="D916" s="6" t="s">
        <v>118</v>
      </c>
      <c r="E916" s="7" t="s">
        <v>119</v>
      </c>
      <c r="F916" s="8" t="s">
        <v>6004</v>
      </c>
      <c r="G916" s="9" t="s">
        <v>51</v>
      </c>
      <c r="H916" s="20" t="s">
        <v>310</v>
      </c>
      <c r="I916" s="10" t="s">
        <v>6150</v>
      </c>
      <c r="J916" s="11">
        <v>44512</v>
      </c>
      <c r="K916" s="30" t="s">
        <v>6151</v>
      </c>
      <c r="L916" s="31">
        <v>44764</v>
      </c>
      <c r="M916" s="31">
        <v>44768</v>
      </c>
      <c r="N916" s="34" t="s">
        <v>6007</v>
      </c>
      <c r="O916" s="35" t="s">
        <v>6152</v>
      </c>
      <c r="P916" s="20" t="s">
        <v>56</v>
      </c>
      <c r="Q916" s="33">
        <v>1</v>
      </c>
      <c r="R916" s="33">
        <v>0.22639999999999999</v>
      </c>
      <c r="S916" s="33">
        <v>-0.77360000000000007</v>
      </c>
      <c r="T916" s="38">
        <v>44993</v>
      </c>
      <c r="U916" s="38">
        <v>45061</v>
      </c>
      <c r="V916" s="38">
        <v>45061</v>
      </c>
      <c r="W916" s="38">
        <v>45138</v>
      </c>
      <c r="X916" s="38" t="s">
        <v>57</v>
      </c>
      <c r="Y916" s="38"/>
      <c r="Z916" s="38">
        <v>44803</v>
      </c>
      <c r="AA916" s="38"/>
      <c r="AB916" s="38">
        <v>0</v>
      </c>
      <c r="AC916" s="38"/>
      <c r="AD916" s="38">
        <v>0</v>
      </c>
      <c r="AE916" s="20">
        <v>5</v>
      </c>
      <c r="AF916" s="20">
        <v>5</v>
      </c>
      <c r="AG916" s="9" t="s">
        <v>6153</v>
      </c>
      <c r="AH916" s="9" t="s">
        <v>6154</v>
      </c>
      <c r="AI916" s="10" t="s">
        <v>6155</v>
      </c>
      <c r="AJ916" s="46">
        <v>3112117198</v>
      </c>
      <c r="AK916" s="47">
        <v>2749561505</v>
      </c>
      <c r="AL916" s="47">
        <v>0</v>
      </c>
      <c r="AM916" s="47">
        <v>2749561505</v>
      </c>
      <c r="AN916" s="47">
        <v>2749561823</v>
      </c>
      <c r="AO916" s="10" t="s">
        <v>125</v>
      </c>
      <c r="AP916" s="10" t="s">
        <v>1031</v>
      </c>
      <c r="AQ916" t="e">
        <f>VLOOKUP(TCoordinacion[[#This Row],[ID SISTEMA DE INFORMACION]],[1]!ProyectosSGMO[[#All],[IDPROYECTO]:[DEPARTAMENTO]],3,FALSE)</f>
        <v>#REF!</v>
      </c>
      <c r="AR916" t="e">
        <f>VLOOKUP(TCoordinacion[[#This Row],[ID SISTEMA DE INFORMACION]],[1]!ProyectosSGMO[[#All],[IDPROYECTO]:[DEPARTAMENTO]],4,FALSE)</f>
        <v>#REF!</v>
      </c>
      <c r="AS916">
        <v>12212</v>
      </c>
    </row>
    <row r="917" spans="1:45" ht="54" hidden="1" customHeight="1" x14ac:dyDescent="0.3">
      <c r="A917" s="60">
        <v>12210</v>
      </c>
      <c r="B917" s="5" t="s">
        <v>6156</v>
      </c>
      <c r="C917" s="5" t="s">
        <v>117</v>
      </c>
      <c r="D917" s="6" t="s">
        <v>118</v>
      </c>
      <c r="E917" s="7" t="s">
        <v>75</v>
      </c>
      <c r="F917" s="8" t="s">
        <v>6157</v>
      </c>
      <c r="G917" s="9" t="s">
        <v>51</v>
      </c>
      <c r="H917" s="20" t="s">
        <v>5600</v>
      </c>
      <c r="I917" s="10" t="s">
        <v>6158</v>
      </c>
      <c r="J917" s="11">
        <v>44410</v>
      </c>
      <c r="K917" s="30" t="s">
        <v>6159</v>
      </c>
      <c r="L917" s="31">
        <v>44713</v>
      </c>
      <c r="M917" s="31">
        <v>44718</v>
      </c>
      <c r="N917" s="34" t="s">
        <v>6007</v>
      </c>
      <c r="O917" s="35" t="s">
        <v>6160</v>
      </c>
      <c r="P917" s="20" t="s">
        <v>56</v>
      </c>
      <c r="Q917" s="33">
        <v>1</v>
      </c>
      <c r="R917" s="33">
        <v>0.80520000000000003</v>
      </c>
      <c r="S917" s="33">
        <v>-0.19479999999999997</v>
      </c>
      <c r="T917" s="38">
        <v>45013</v>
      </c>
      <c r="U917" s="38">
        <v>45048</v>
      </c>
      <c r="V917" s="38">
        <v>45051</v>
      </c>
      <c r="W917" s="38">
        <v>45138</v>
      </c>
      <c r="X917" s="38" t="s">
        <v>57</v>
      </c>
      <c r="Y917" s="38"/>
      <c r="Z917" s="38">
        <v>44770</v>
      </c>
      <c r="AA917" s="38"/>
      <c r="AB917" s="38">
        <v>44896</v>
      </c>
      <c r="AC917" s="38"/>
      <c r="AD917" s="38">
        <v>0</v>
      </c>
      <c r="AE917" s="20">
        <v>4</v>
      </c>
      <c r="AF917" s="20">
        <v>4</v>
      </c>
      <c r="AG917" s="9" t="s">
        <v>6161</v>
      </c>
      <c r="AH917" s="9" t="s">
        <v>6162</v>
      </c>
      <c r="AI917" s="10" t="s">
        <v>6163</v>
      </c>
      <c r="AJ917" s="46">
        <v>3154959030</v>
      </c>
      <c r="AK917" s="47">
        <v>1673787483</v>
      </c>
      <c r="AL917" s="47">
        <v>0</v>
      </c>
      <c r="AM917" s="47">
        <v>1673787483</v>
      </c>
      <c r="AN917" s="47">
        <v>1477442168</v>
      </c>
      <c r="AO917" s="10" t="s">
        <v>84</v>
      </c>
      <c r="AP917" s="10" t="s">
        <v>1031</v>
      </c>
      <c r="AQ917" t="e">
        <f>VLOOKUP(TCoordinacion[[#This Row],[ID SISTEMA DE INFORMACION]],[1]!ProyectosSGMO[[#All],[IDPROYECTO]:[DEPARTAMENTO]],3,FALSE)</f>
        <v>#REF!</v>
      </c>
      <c r="AR917" t="e">
        <f>VLOOKUP(TCoordinacion[[#This Row],[ID SISTEMA DE INFORMACION]],[1]!ProyectosSGMO[[#All],[IDPROYECTO]:[DEPARTAMENTO]],4,FALSE)</f>
        <v>#REF!</v>
      </c>
      <c r="AS917">
        <v>12210</v>
      </c>
    </row>
    <row r="918" spans="1:45" ht="54" hidden="1" customHeight="1" x14ac:dyDescent="0.3">
      <c r="A918" s="60">
        <v>12195</v>
      </c>
      <c r="B918" s="5" t="s">
        <v>6164</v>
      </c>
      <c r="C918" s="5" t="s">
        <v>117</v>
      </c>
      <c r="D918" s="6" t="s">
        <v>118</v>
      </c>
      <c r="E918" s="7" t="s">
        <v>75</v>
      </c>
      <c r="F918" s="8" t="s">
        <v>6165</v>
      </c>
      <c r="G918" s="9" t="s">
        <v>51</v>
      </c>
      <c r="H918" s="20" t="s">
        <v>211</v>
      </c>
      <c r="I918" s="10" t="s">
        <v>6166</v>
      </c>
      <c r="J918" s="11">
        <v>44512</v>
      </c>
      <c r="K918" s="30" t="s">
        <v>6167</v>
      </c>
      <c r="L918" s="31">
        <v>0</v>
      </c>
      <c r="M918" s="31" t="s">
        <v>122</v>
      </c>
      <c r="N918" s="34">
        <v>0</v>
      </c>
      <c r="O918" s="35" t="s">
        <v>6168</v>
      </c>
      <c r="P918" s="20" t="s">
        <v>801</v>
      </c>
      <c r="Q918" s="33">
        <v>0</v>
      </c>
      <c r="R918" s="33">
        <v>0</v>
      </c>
      <c r="S918" s="33">
        <v>0</v>
      </c>
      <c r="T918" s="38">
        <v>0</v>
      </c>
      <c r="U918" s="38">
        <v>0</v>
      </c>
      <c r="V918" s="38">
        <v>0</v>
      </c>
      <c r="W918" s="38">
        <v>0</v>
      </c>
      <c r="X918" s="38" t="s">
        <v>794</v>
      </c>
      <c r="Y918" s="38"/>
      <c r="Z918" s="38">
        <v>0</v>
      </c>
      <c r="AA918" s="38"/>
      <c r="AB918" s="38">
        <v>0</v>
      </c>
      <c r="AC918" s="38"/>
      <c r="AD918" s="38">
        <v>0</v>
      </c>
      <c r="AE918" s="20">
        <v>0</v>
      </c>
      <c r="AF918" s="20">
        <v>0</v>
      </c>
      <c r="AG918" s="9" t="s">
        <v>6169</v>
      </c>
      <c r="AH918" s="9" t="s">
        <v>6170</v>
      </c>
      <c r="AI918" s="10">
        <v>0</v>
      </c>
      <c r="AJ918" s="46">
        <v>0</v>
      </c>
      <c r="AK918" s="47">
        <v>1067324079</v>
      </c>
      <c r="AL918" s="47">
        <v>0</v>
      </c>
      <c r="AM918" s="47">
        <v>1067324079</v>
      </c>
      <c r="AN918" s="47">
        <v>1111181342</v>
      </c>
      <c r="AO918" s="10" t="s">
        <v>1402</v>
      </c>
      <c r="AP918" s="10" t="s">
        <v>804</v>
      </c>
      <c r="AQ918" t="e">
        <f>VLOOKUP(TCoordinacion[[#This Row],[ID SISTEMA DE INFORMACION]],[1]!ProyectosSGMO[[#All],[IDPROYECTO]:[DEPARTAMENTO]],3,FALSE)</f>
        <v>#REF!</v>
      </c>
      <c r="AR918" t="e">
        <f>VLOOKUP(TCoordinacion[[#This Row],[ID SISTEMA DE INFORMACION]],[1]!ProyectosSGMO[[#All],[IDPROYECTO]:[DEPARTAMENTO]],4,FALSE)</f>
        <v>#REF!</v>
      </c>
      <c r="AS918">
        <v>12195</v>
      </c>
    </row>
    <row r="919" spans="1:45" ht="54" hidden="1" customHeight="1" x14ac:dyDescent="0.3">
      <c r="A919" s="60">
        <v>12255</v>
      </c>
      <c r="B919" s="5" t="s">
        <v>6171</v>
      </c>
      <c r="C919" s="5" t="s">
        <v>117</v>
      </c>
      <c r="D919" s="6" t="s">
        <v>118</v>
      </c>
      <c r="E919" s="7" t="s">
        <v>991</v>
      </c>
      <c r="F919" s="8" t="s">
        <v>6172</v>
      </c>
      <c r="G919" s="9" t="s">
        <v>51</v>
      </c>
      <c r="H919" s="20" t="s">
        <v>310</v>
      </c>
      <c r="I919" s="10" t="s">
        <v>6173</v>
      </c>
      <c r="J919" s="11">
        <v>44362</v>
      </c>
      <c r="K919" s="30" t="s">
        <v>6174</v>
      </c>
      <c r="L919" s="31">
        <v>44742</v>
      </c>
      <c r="M919" s="31">
        <v>44760</v>
      </c>
      <c r="N919" s="34" t="s">
        <v>6007</v>
      </c>
      <c r="O919" s="35" t="s">
        <v>6175</v>
      </c>
      <c r="P919" s="20" t="s">
        <v>56</v>
      </c>
      <c r="Q919" s="33">
        <v>0.9738</v>
      </c>
      <c r="R919" s="33">
        <v>0.2959</v>
      </c>
      <c r="S919" s="33">
        <v>-0.67789999999999995</v>
      </c>
      <c r="T919" s="38">
        <v>44980</v>
      </c>
      <c r="U919" s="38">
        <v>45045</v>
      </c>
      <c r="V919" s="38">
        <v>45068</v>
      </c>
      <c r="W919" s="38">
        <v>45138</v>
      </c>
      <c r="X919" s="38" t="s">
        <v>57</v>
      </c>
      <c r="Y919" s="38"/>
      <c r="Z919" s="38">
        <v>44831</v>
      </c>
      <c r="AA919" s="38"/>
      <c r="AB919" s="38">
        <v>0</v>
      </c>
      <c r="AC919" s="38"/>
      <c r="AD919" s="38">
        <v>0</v>
      </c>
      <c r="AE919" s="20">
        <v>8</v>
      </c>
      <c r="AF919" s="20">
        <v>8</v>
      </c>
      <c r="AG919" s="9" t="s">
        <v>6176</v>
      </c>
      <c r="AH919" s="9" t="s">
        <v>6177</v>
      </c>
      <c r="AI919" s="10" t="s">
        <v>6178</v>
      </c>
      <c r="AJ919" s="46" t="s">
        <v>6179</v>
      </c>
      <c r="AK919" s="47">
        <v>2696421973</v>
      </c>
      <c r="AL919" s="47">
        <v>0</v>
      </c>
      <c r="AM919" s="47">
        <v>2696421973</v>
      </c>
      <c r="AN919" s="47">
        <v>2696421973</v>
      </c>
      <c r="AO919" s="10" t="s">
        <v>1000</v>
      </c>
      <c r="AP919" s="10" t="s">
        <v>1011</v>
      </c>
      <c r="AQ919" t="e">
        <f>VLOOKUP(TCoordinacion[[#This Row],[ID SISTEMA DE INFORMACION]],[1]!ProyectosSGMO[[#All],[IDPROYECTO]:[DEPARTAMENTO]],3,FALSE)</f>
        <v>#REF!</v>
      </c>
      <c r="AR919" t="e">
        <f>VLOOKUP(TCoordinacion[[#This Row],[ID SISTEMA DE INFORMACION]],[1]!ProyectosSGMO[[#All],[IDPROYECTO]:[DEPARTAMENTO]],4,FALSE)</f>
        <v>#REF!</v>
      </c>
      <c r="AS919">
        <v>12255</v>
      </c>
    </row>
    <row r="920" spans="1:45" ht="54" hidden="1" customHeight="1" x14ac:dyDescent="0.3">
      <c r="A920" s="60">
        <v>12285</v>
      </c>
      <c r="B920" s="5" t="s">
        <v>6180</v>
      </c>
      <c r="C920" s="5" t="s">
        <v>117</v>
      </c>
      <c r="D920" s="6" t="s">
        <v>118</v>
      </c>
      <c r="E920" s="7" t="s">
        <v>119</v>
      </c>
      <c r="F920" s="8" t="s">
        <v>6181</v>
      </c>
      <c r="G920" s="9" t="s">
        <v>51</v>
      </c>
      <c r="H920" s="20" t="s">
        <v>211</v>
      </c>
      <c r="I920" s="10" t="s">
        <v>6182</v>
      </c>
      <c r="J920" s="11">
        <v>44432</v>
      </c>
      <c r="K920" s="30" t="s">
        <v>6183</v>
      </c>
      <c r="L920" s="31">
        <v>44673</v>
      </c>
      <c r="M920" s="31">
        <v>44683</v>
      </c>
      <c r="N920" s="34" t="s">
        <v>6007</v>
      </c>
      <c r="O920" s="35" t="s">
        <v>6184</v>
      </c>
      <c r="P920" s="20" t="s">
        <v>322</v>
      </c>
      <c r="Q920" s="33">
        <v>1</v>
      </c>
      <c r="R920" s="33">
        <v>1</v>
      </c>
      <c r="S920" s="33">
        <v>0</v>
      </c>
      <c r="T920" s="38">
        <v>0</v>
      </c>
      <c r="U920" s="38">
        <v>0</v>
      </c>
      <c r="V920" s="38">
        <v>44806</v>
      </c>
      <c r="W920" s="38">
        <v>44926</v>
      </c>
      <c r="X920" s="38" t="s">
        <v>68</v>
      </c>
      <c r="Y920" s="38"/>
      <c r="Z920" s="38">
        <v>44743</v>
      </c>
      <c r="AA920" s="38"/>
      <c r="AB920" s="38">
        <v>44763</v>
      </c>
      <c r="AC920" s="38"/>
      <c r="AD920" s="38" t="s">
        <v>6185</v>
      </c>
      <c r="AE920" s="20">
        <v>4</v>
      </c>
      <c r="AF920" s="20">
        <v>4</v>
      </c>
      <c r="AG920" s="9" t="s">
        <v>6186</v>
      </c>
      <c r="AH920" s="9" t="s">
        <v>6187</v>
      </c>
      <c r="AI920" s="10" t="s">
        <v>6188</v>
      </c>
      <c r="AJ920" s="46">
        <v>3166544235</v>
      </c>
      <c r="AK920" s="47">
        <v>979249405</v>
      </c>
      <c r="AL920" s="47">
        <v>0</v>
      </c>
      <c r="AM920" s="47">
        <v>979249405</v>
      </c>
      <c r="AN920" s="47">
        <v>1011689879</v>
      </c>
      <c r="AO920" s="10" t="s">
        <v>1030</v>
      </c>
      <c r="AP920" s="10" t="s">
        <v>126</v>
      </c>
      <c r="AQ920" t="e">
        <f>VLOOKUP(TCoordinacion[[#This Row],[ID SISTEMA DE INFORMACION]],[1]!ProyectosSGMO[[#All],[IDPROYECTO]:[DEPARTAMENTO]],3,FALSE)</f>
        <v>#REF!</v>
      </c>
      <c r="AR920" t="e">
        <f>VLOOKUP(TCoordinacion[[#This Row],[ID SISTEMA DE INFORMACION]],[1]!ProyectosSGMO[[#All],[IDPROYECTO]:[DEPARTAMENTO]],4,FALSE)</f>
        <v>#REF!</v>
      </c>
      <c r="AS920">
        <v>12285</v>
      </c>
    </row>
    <row r="921" spans="1:45" ht="54" hidden="1" customHeight="1" x14ac:dyDescent="0.3">
      <c r="A921" s="60">
        <v>12331</v>
      </c>
      <c r="B921" s="5" t="s">
        <v>6189</v>
      </c>
      <c r="C921" s="5" t="s">
        <v>117</v>
      </c>
      <c r="D921" s="6" t="s">
        <v>118</v>
      </c>
      <c r="E921" s="7" t="s">
        <v>119</v>
      </c>
      <c r="F921" s="8" t="s">
        <v>6190</v>
      </c>
      <c r="G921" s="9" t="s">
        <v>51</v>
      </c>
      <c r="H921" s="20" t="s">
        <v>5600</v>
      </c>
      <c r="I921" s="10" t="s">
        <v>6191</v>
      </c>
      <c r="J921" s="11">
        <v>44312</v>
      </c>
      <c r="K921" s="30" t="s">
        <v>6192</v>
      </c>
      <c r="L921" s="31">
        <v>44741</v>
      </c>
      <c r="M921" s="31">
        <v>44789</v>
      </c>
      <c r="N921" s="34" t="s">
        <v>6007</v>
      </c>
      <c r="O921" s="35" t="s">
        <v>6193</v>
      </c>
      <c r="P921" s="20" t="s">
        <v>68</v>
      </c>
      <c r="Q921" s="33">
        <v>1</v>
      </c>
      <c r="R921" s="33">
        <v>0.33200000000000002</v>
      </c>
      <c r="S921" s="33">
        <v>-0.66799999999999993</v>
      </c>
      <c r="T921" s="38">
        <v>0</v>
      </c>
      <c r="U921" s="38">
        <v>0</v>
      </c>
      <c r="V921" s="38">
        <v>44942</v>
      </c>
      <c r="W921" s="38">
        <v>44926</v>
      </c>
      <c r="X921" s="38" t="s">
        <v>68</v>
      </c>
      <c r="Y921" s="38"/>
      <c r="Z921" s="38">
        <v>44844</v>
      </c>
      <c r="AA921" s="38"/>
      <c r="AB921" s="38">
        <v>0</v>
      </c>
      <c r="AC921" s="38"/>
      <c r="AD921" s="38">
        <v>0</v>
      </c>
      <c r="AE921" s="20">
        <v>5</v>
      </c>
      <c r="AF921" s="20">
        <v>5</v>
      </c>
      <c r="AG921" s="9" t="s">
        <v>6194</v>
      </c>
      <c r="AH921" s="9" t="s">
        <v>6195</v>
      </c>
      <c r="AI921" s="10" t="s">
        <v>6196</v>
      </c>
      <c r="AJ921" s="46">
        <v>3146322578</v>
      </c>
      <c r="AK921" s="47">
        <v>986834622</v>
      </c>
      <c r="AL921" s="47">
        <v>0</v>
      </c>
      <c r="AM921" s="47">
        <v>986834622</v>
      </c>
      <c r="AN921" s="47">
        <v>1176619059</v>
      </c>
      <c r="AO921" s="10" t="s">
        <v>486</v>
      </c>
      <c r="AP921" s="10" t="s">
        <v>126</v>
      </c>
      <c r="AQ921" t="e">
        <f>VLOOKUP(TCoordinacion[[#This Row],[ID SISTEMA DE INFORMACION]],[1]!ProyectosSGMO[[#All],[IDPROYECTO]:[DEPARTAMENTO]],3,FALSE)</f>
        <v>#REF!</v>
      </c>
      <c r="AR921" t="e">
        <f>VLOOKUP(TCoordinacion[[#This Row],[ID SISTEMA DE INFORMACION]],[1]!ProyectosSGMO[[#All],[IDPROYECTO]:[DEPARTAMENTO]],4,FALSE)</f>
        <v>#REF!</v>
      </c>
      <c r="AS921">
        <v>12331</v>
      </c>
    </row>
    <row r="922" spans="1:45" ht="54" hidden="1" customHeight="1" x14ac:dyDescent="0.3">
      <c r="A922" s="60">
        <v>12446</v>
      </c>
      <c r="B922" s="5" t="s">
        <v>6197</v>
      </c>
      <c r="C922" s="5" t="s">
        <v>117</v>
      </c>
      <c r="D922" s="6" t="s">
        <v>118</v>
      </c>
      <c r="E922" s="7" t="s">
        <v>991</v>
      </c>
      <c r="F922" s="8" t="s">
        <v>847</v>
      </c>
      <c r="G922" s="9" t="s">
        <v>51</v>
      </c>
      <c r="H922" s="20" t="s">
        <v>310</v>
      </c>
      <c r="I922" s="10" t="s">
        <v>6198</v>
      </c>
      <c r="J922" s="11">
        <v>44512</v>
      </c>
      <c r="K922" s="30" t="s">
        <v>6199</v>
      </c>
      <c r="L922" s="31">
        <v>44735</v>
      </c>
      <c r="M922" s="31">
        <v>44757</v>
      </c>
      <c r="N922" s="34" t="s">
        <v>6007</v>
      </c>
      <c r="O922" s="35" t="s">
        <v>6200</v>
      </c>
      <c r="P922" s="20" t="s">
        <v>56</v>
      </c>
      <c r="Q922" s="33">
        <v>0.76459999999999995</v>
      </c>
      <c r="R922" s="33">
        <v>0.53110000000000002</v>
      </c>
      <c r="S922" s="33">
        <v>-0.23349999999999993</v>
      </c>
      <c r="T922" s="38">
        <v>45043</v>
      </c>
      <c r="U922" s="38">
        <v>45058</v>
      </c>
      <c r="V922" s="38">
        <v>45134</v>
      </c>
      <c r="W922" s="38">
        <v>45138</v>
      </c>
      <c r="X922" s="38" t="s">
        <v>57</v>
      </c>
      <c r="Y922" s="38"/>
      <c r="Z922" s="38">
        <v>44777</v>
      </c>
      <c r="AA922" s="38"/>
      <c r="AB922" s="38">
        <v>44992</v>
      </c>
      <c r="AC922" s="38"/>
      <c r="AD922" s="38">
        <v>0</v>
      </c>
      <c r="AE922" s="20">
        <v>9</v>
      </c>
      <c r="AF922" s="20">
        <v>9</v>
      </c>
      <c r="AG922" s="9" t="s">
        <v>6201</v>
      </c>
      <c r="AH922" s="9" t="s">
        <v>6202</v>
      </c>
      <c r="AI922" s="10" t="s">
        <v>6203</v>
      </c>
      <c r="AJ922" s="46" t="s">
        <v>6204</v>
      </c>
      <c r="AK922" s="47">
        <v>5282627359</v>
      </c>
      <c r="AL922" s="47">
        <v>0</v>
      </c>
      <c r="AM922" s="47">
        <v>5282627359</v>
      </c>
      <c r="AN922" s="47">
        <v>5298858477</v>
      </c>
      <c r="AO922" s="10" t="s">
        <v>1000</v>
      </c>
      <c r="AP922" s="10" t="s">
        <v>1011</v>
      </c>
      <c r="AQ922" t="e">
        <f>VLOOKUP(TCoordinacion[[#This Row],[ID SISTEMA DE INFORMACION]],[1]!ProyectosSGMO[[#All],[IDPROYECTO]:[DEPARTAMENTO]],3,FALSE)</f>
        <v>#REF!</v>
      </c>
      <c r="AR922" t="e">
        <f>VLOOKUP(TCoordinacion[[#This Row],[ID SISTEMA DE INFORMACION]],[1]!ProyectosSGMO[[#All],[IDPROYECTO]:[DEPARTAMENTO]],4,FALSE)</f>
        <v>#REF!</v>
      </c>
      <c r="AS922">
        <v>12446</v>
      </c>
    </row>
    <row r="923" spans="1:45" ht="54" hidden="1" customHeight="1" x14ac:dyDescent="0.3">
      <c r="A923" s="60">
        <v>12510</v>
      </c>
      <c r="B923" s="5" t="s">
        <v>6205</v>
      </c>
      <c r="C923" s="5" t="s">
        <v>117</v>
      </c>
      <c r="D923" s="6" t="s">
        <v>118</v>
      </c>
      <c r="E923" s="7" t="s">
        <v>119</v>
      </c>
      <c r="F923" s="8" t="s">
        <v>6206</v>
      </c>
      <c r="G923" s="9" t="s">
        <v>51</v>
      </c>
      <c r="H923" s="20" t="s">
        <v>310</v>
      </c>
      <c r="I923" s="10" t="s">
        <v>6207</v>
      </c>
      <c r="J923" s="11">
        <v>44410</v>
      </c>
      <c r="K923" s="30" t="s">
        <v>6208</v>
      </c>
      <c r="L923" s="31">
        <v>44736</v>
      </c>
      <c r="M923" s="31">
        <v>44823</v>
      </c>
      <c r="N923" s="34" t="s">
        <v>6007</v>
      </c>
      <c r="O923" s="35" t="s">
        <v>6209</v>
      </c>
      <c r="P923" s="20" t="s">
        <v>56</v>
      </c>
      <c r="Q923" s="33">
        <v>0.98160000000000003</v>
      </c>
      <c r="R923" s="33">
        <v>0.50009999999999999</v>
      </c>
      <c r="S923" s="33">
        <v>-0.48150000000000004</v>
      </c>
      <c r="T923" s="38">
        <v>45007</v>
      </c>
      <c r="U923" s="38">
        <v>45061</v>
      </c>
      <c r="V923" s="38">
        <v>45066</v>
      </c>
      <c r="W923" s="38">
        <v>45291</v>
      </c>
      <c r="X923" s="38" t="s">
        <v>57</v>
      </c>
      <c r="Y923" s="38"/>
      <c r="Z923" s="38">
        <v>44840</v>
      </c>
      <c r="AA923" s="38"/>
      <c r="AB923" s="38">
        <v>0</v>
      </c>
      <c r="AC923" s="38"/>
      <c r="AD923" s="38">
        <v>0</v>
      </c>
      <c r="AE923" s="20">
        <v>5</v>
      </c>
      <c r="AF923" s="20">
        <v>5</v>
      </c>
      <c r="AG923" s="9" t="s">
        <v>6210</v>
      </c>
      <c r="AH923" s="9" t="s">
        <v>6211</v>
      </c>
      <c r="AI923" s="10" t="s">
        <v>6212</v>
      </c>
      <c r="AJ923" s="46" t="s">
        <v>6213</v>
      </c>
      <c r="AK923" s="47">
        <v>1792681407</v>
      </c>
      <c r="AL923" s="47">
        <v>0</v>
      </c>
      <c r="AM923" s="47">
        <v>1792681407</v>
      </c>
      <c r="AN923" s="47">
        <v>1793615330</v>
      </c>
      <c r="AO923" s="10" t="s">
        <v>125</v>
      </c>
      <c r="AP923" s="10" t="s">
        <v>126</v>
      </c>
      <c r="AQ923" t="e">
        <f>VLOOKUP(TCoordinacion[[#This Row],[ID SISTEMA DE INFORMACION]],[1]!ProyectosSGMO[[#All],[IDPROYECTO]:[DEPARTAMENTO]],3,FALSE)</f>
        <v>#REF!</v>
      </c>
      <c r="AR923" t="e">
        <f>VLOOKUP(TCoordinacion[[#This Row],[ID SISTEMA DE INFORMACION]],[1]!ProyectosSGMO[[#All],[IDPROYECTO]:[DEPARTAMENTO]],4,FALSE)</f>
        <v>#REF!</v>
      </c>
      <c r="AS923">
        <v>12510</v>
      </c>
    </row>
    <row r="924" spans="1:45" ht="54" hidden="1" customHeight="1" x14ac:dyDescent="0.3">
      <c r="A924" s="60">
        <v>12515</v>
      </c>
      <c r="B924" s="5" t="s">
        <v>6214</v>
      </c>
      <c r="C924" s="5" t="s">
        <v>117</v>
      </c>
      <c r="D924" s="6" t="s">
        <v>118</v>
      </c>
      <c r="E924" s="7" t="s">
        <v>119</v>
      </c>
      <c r="F924" s="5" t="s">
        <v>5180</v>
      </c>
      <c r="G924" s="9" t="s">
        <v>51</v>
      </c>
      <c r="H924" s="20" t="s">
        <v>211</v>
      </c>
      <c r="I924" s="10" t="s">
        <v>6215</v>
      </c>
      <c r="J924" s="11">
        <v>44512</v>
      </c>
      <c r="K924" s="30" t="s">
        <v>6216</v>
      </c>
      <c r="L924" s="31">
        <v>44727</v>
      </c>
      <c r="M924" s="31">
        <v>44754</v>
      </c>
      <c r="N924" s="34" t="s">
        <v>6007</v>
      </c>
      <c r="O924" s="35" t="s">
        <v>6217</v>
      </c>
      <c r="P924" s="20" t="s">
        <v>322</v>
      </c>
      <c r="Q924" s="33">
        <v>1</v>
      </c>
      <c r="R924" s="33">
        <v>1</v>
      </c>
      <c r="S924" s="33">
        <v>0</v>
      </c>
      <c r="T924" s="38">
        <v>0</v>
      </c>
      <c r="U924" s="38">
        <v>0</v>
      </c>
      <c r="V924" s="38">
        <v>44938</v>
      </c>
      <c r="W924" s="38">
        <v>45138</v>
      </c>
      <c r="X924" s="38" t="s">
        <v>57</v>
      </c>
      <c r="Y924" s="38"/>
      <c r="Z924" s="38">
        <v>44812</v>
      </c>
      <c r="AA924" s="38"/>
      <c r="AB924" s="38">
        <v>44904</v>
      </c>
      <c r="AC924" s="38"/>
      <c r="AD924" s="38">
        <v>44999</v>
      </c>
      <c r="AE924" s="20">
        <v>6</v>
      </c>
      <c r="AF924" s="20">
        <v>6</v>
      </c>
      <c r="AG924" s="9" t="s">
        <v>6218</v>
      </c>
      <c r="AH924" s="9" t="s">
        <v>6219</v>
      </c>
      <c r="AI924" s="10" t="s">
        <v>6220</v>
      </c>
      <c r="AJ924" s="46" t="s">
        <v>6221</v>
      </c>
      <c r="AK924" s="47">
        <v>1166435505</v>
      </c>
      <c r="AL924" s="47">
        <v>0</v>
      </c>
      <c r="AM924" s="47">
        <v>1166435505</v>
      </c>
      <c r="AN924" s="47">
        <v>1172803976</v>
      </c>
      <c r="AO924" s="10" t="s">
        <v>391</v>
      </c>
      <c r="AP924" s="10" t="s">
        <v>1031</v>
      </c>
      <c r="AQ924" t="e">
        <f>VLOOKUP(TCoordinacion[[#This Row],[ID SISTEMA DE INFORMACION]],[1]!ProyectosSGMO[[#All],[IDPROYECTO]:[DEPARTAMENTO]],3,FALSE)</f>
        <v>#REF!</v>
      </c>
      <c r="AR924" t="e">
        <f>VLOOKUP(TCoordinacion[[#This Row],[ID SISTEMA DE INFORMACION]],[1]!ProyectosSGMO[[#All],[IDPROYECTO]:[DEPARTAMENTO]],4,FALSE)</f>
        <v>#REF!</v>
      </c>
      <c r="AS924">
        <v>12515</v>
      </c>
    </row>
    <row r="925" spans="1:45" ht="54" hidden="1" customHeight="1" x14ac:dyDescent="0.3">
      <c r="A925" s="60">
        <v>12587</v>
      </c>
      <c r="B925" s="5" t="s">
        <v>6222</v>
      </c>
      <c r="C925" s="5" t="s">
        <v>117</v>
      </c>
      <c r="D925" s="6" t="s">
        <v>118</v>
      </c>
      <c r="E925" s="7" t="s">
        <v>991</v>
      </c>
      <c r="F925" s="8" t="s">
        <v>6223</v>
      </c>
      <c r="G925" s="9" t="s">
        <v>51</v>
      </c>
      <c r="H925" s="20" t="s">
        <v>5600</v>
      </c>
      <c r="I925" s="10" t="s">
        <v>6224</v>
      </c>
      <c r="J925" s="11">
        <v>44427</v>
      </c>
      <c r="K925" s="30" t="s">
        <v>6225</v>
      </c>
      <c r="L925" s="31">
        <v>44601</v>
      </c>
      <c r="M925" s="31">
        <v>44629</v>
      </c>
      <c r="N925" s="34" t="s">
        <v>6007</v>
      </c>
      <c r="O925" s="35" t="s">
        <v>6226</v>
      </c>
      <c r="P925" s="20" t="s">
        <v>68</v>
      </c>
      <c r="Q925" s="33">
        <v>1</v>
      </c>
      <c r="R925" s="33">
        <v>1</v>
      </c>
      <c r="S925" s="33">
        <v>0</v>
      </c>
      <c r="T925" s="38">
        <v>0</v>
      </c>
      <c r="U925" s="38">
        <v>0</v>
      </c>
      <c r="V925" s="38">
        <v>44903</v>
      </c>
      <c r="W925" s="38">
        <v>45077</v>
      </c>
      <c r="X925" s="38" t="s">
        <v>57</v>
      </c>
      <c r="Y925" s="38"/>
      <c r="Z925" s="38">
        <v>44656</v>
      </c>
      <c r="AA925" s="38"/>
      <c r="AB925" s="38">
        <v>44820</v>
      </c>
      <c r="AC925" s="38"/>
      <c r="AD925" s="38">
        <v>0</v>
      </c>
      <c r="AE925" s="20">
        <v>3</v>
      </c>
      <c r="AF925" s="20">
        <v>6</v>
      </c>
      <c r="AG925" s="9" t="s">
        <v>6227</v>
      </c>
      <c r="AH925" s="9" t="s">
        <v>6228</v>
      </c>
      <c r="AI925" s="10" t="s">
        <v>6229</v>
      </c>
      <c r="AJ925" s="46" t="s">
        <v>6230</v>
      </c>
      <c r="AK925" s="47">
        <v>2223907128</v>
      </c>
      <c r="AL925" s="47">
        <v>0</v>
      </c>
      <c r="AM925" s="47">
        <v>2223907128</v>
      </c>
      <c r="AN925" s="47">
        <v>2468537224</v>
      </c>
      <c r="AO925" s="10" t="s">
        <v>3249</v>
      </c>
      <c r="AP925" s="10" t="s">
        <v>3250</v>
      </c>
      <c r="AQ925" t="e">
        <f>VLOOKUP(TCoordinacion[[#This Row],[ID SISTEMA DE INFORMACION]],[1]!ProyectosSGMO[[#All],[IDPROYECTO]:[DEPARTAMENTO]],3,FALSE)</f>
        <v>#REF!</v>
      </c>
      <c r="AR925" t="e">
        <f>VLOOKUP(TCoordinacion[[#This Row],[ID SISTEMA DE INFORMACION]],[1]!ProyectosSGMO[[#All],[IDPROYECTO]:[DEPARTAMENTO]],4,FALSE)</f>
        <v>#REF!</v>
      </c>
      <c r="AS925">
        <v>12587</v>
      </c>
    </row>
    <row r="926" spans="1:45" ht="54" hidden="1" customHeight="1" x14ac:dyDescent="0.3">
      <c r="A926" s="60">
        <v>12588</v>
      </c>
      <c r="B926" s="5" t="s">
        <v>6231</v>
      </c>
      <c r="C926" s="5" t="s">
        <v>117</v>
      </c>
      <c r="D926" s="6" t="s">
        <v>118</v>
      </c>
      <c r="E926" s="7" t="s">
        <v>921</v>
      </c>
      <c r="F926" s="8" t="s">
        <v>6232</v>
      </c>
      <c r="G926" s="9" t="s">
        <v>51</v>
      </c>
      <c r="H926" s="20" t="s">
        <v>211</v>
      </c>
      <c r="I926" s="10" t="s">
        <v>6233</v>
      </c>
      <c r="J926" s="11">
        <v>44512</v>
      </c>
      <c r="K926" s="30" t="s">
        <v>6234</v>
      </c>
      <c r="L926" s="31">
        <v>44799</v>
      </c>
      <c r="M926" s="31">
        <v>44802</v>
      </c>
      <c r="N926" s="34">
        <v>0</v>
      </c>
      <c r="O926" s="35" t="s">
        <v>6235</v>
      </c>
      <c r="P926" s="20" t="s">
        <v>68</v>
      </c>
      <c r="Q926" s="33">
        <v>0.83389999999999997</v>
      </c>
      <c r="R926" s="33">
        <v>0.40699999999999997</v>
      </c>
      <c r="S926" s="33">
        <v>-0.4269</v>
      </c>
      <c r="T926" s="38">
        <v>0</v>
      </c>
      <c r="U926" s="38">
        <v>0</v>
      </c>
      <c r="V926" s="38">
        <v>44926</v>
      </c>
      <c r="W926" s="38">
        <v>45138</v>
      </c>
      <c r="X926" s="38" t="s">
        <v>57</v>
      </c>
      <c r="Y926" s="38"/>
      <c r="Z926" s="38">
        <v>44813</v>
      </c>
      <c r="AA926" s="38"/>
      <c r="AB926" s="38" t="s">
        <v>6236</v>
      </c>
      <c r="AC926" s="38"/>
      <c r="AD926" s="38">
        <v>0</v>
      </c>
      <c r="AE926" s="20">
        <v>5</v>
      </c>
      <c r="AF926" s="20">
        <v>5</v>
      </c>
      <c r="AG926" s="9" t="s">
        <v>6237</v>
      </c>
      <c r="AH926" s="9" t="s">
        <v>6238</v>
      </c>
      <c r="AI926" s="10" t="s">
        <v>6239</v>
      </c>
      <c r="AJ926" s="46" t="s">
        <v>6240</v>
      </c>
      <c r="AK926" s="47">
        <v>1057490280</v>
      </c>
      <c r="AL926" s="47">
        <v>0</v>
      </c>
      <c r="AM926" s="47">
        <v>1057490280</v>
      </c>
      <c r="AN926" s="47">
        <v>1209510796</v>
      </c>
      <c r="AO926" s="10" t="s">
        <v>1150</v>
      </c>
      <c r="AP926" s="10" t="s">
        <v>1031</v>
      </c>
      <c r="AQ926" t="e">
        <f>VLOOKUP(TCoordinacion[[#This Row],[ID SISTEMA DE INFORMACION]],[1]!ProyectosSGMO[[#All],[IDPROYECTO]:[DEPARTAMENTO]],3,FALSE)</f>
        <v>#REF!</v>
      </c>
      <c r="AR926" t="e">
        <f>VLOOKUP(TCoordinacion[[#This Row],[ID SISTEMA DE INFORMACION]],[1]!ProyectosSGMO[[#All],[IDPROYECTO]:[DEPARTAMENTO]],4,FALSE)</f>
        <v>#REF!</v>
      </c>
      <c r="AS926">
        <v>12588</v>
      </c>
    </row>
    <row r="927" spans="1:45" ht="54" hidden="1" customHeight="1" x14ac:dyDescent="0.3">
      <c r="A927" s="60">
        <v>12606</v>
      </c>
      <c r="B927" s="5" t="s">
        <v>6241</v>
      </c>
      <c r="C927" s="5" t="s">
        <v>117</v>
      </c>
      <c r="D927" s="6" t="s">
        <v>118</v>
      </c>
      <c r="E927" s="7" t="s">
        <v>119</v>
      </c>
      <c r="F927" s="8" t="s">
        <v>6242</v>
      </c>
      <c r="G927" s="9" t="s">
        <v>51</v>
      </c>
      <c r="H927" s="20" t="s">
        <v>211</v>
      </c>
      <c r="I927" s="10" t="s">
        <v>6243</v>
      </c>
      <c r="J927" s="11">
        <v>44512</v>
      </c>
      <c r="K927" s="30" t="s">
        <v>6244</v>
      </c>
      <c r="L927" s="31">
        <v>44741</v>
      </c>
      <c r="M927" s="31">
        <v>44756</v>
      </c>
      <c r="N927" s="34" t="s">
        <v>6007</v>
      </c>
      <c r="O927" s="35" t="s">
        <v>6245</v>
      </c>
      <c r="P927" s="20" t="s">
        <v>322</v>
      </c>
      <c r="Q927" s="33">
        <v>1</v>
      </c>
      <c r="R927" s="33">
        <v>1</v>
      </c>
      <c r="S927" s="33">
        <v>0</v>
      </c>
      <c r="T927" s="38">
        <v>0</v>
      </c>
      <c r="U927" s="38">
        <v>0</v>
      </c>
      <c r="V927" s="38">
        <v>44968</v>
      </c>
      <c r="W927" s="38">
        <v>45291</v>
      </c>
      <c r="X927" s="38" t="s">
        <v>57</v>
      </c>
      <c r="Y927" s="38"/>
      <c r="Z927" s="38">
        <v>44813</v>
      </c>
      <c r="AA927" s="38"/>
      <c r="AB927" s="38">
        <v>45254</v>
      </c>
      <c r="AC927" s="38"/>
      <c r="AD927" s="38">
        <v>45026</v>
      </c>
      <c r="AE927" s="20">
        <v>5</v>
      </c>
      <c r="AF927" s="20">
        <v>5</v>
      </c>
      <c r="AG927" s="9" t="s">
        <v>6246</v>
      </c>
      <c r="AH927" s="9" t="s">
        <v>6247</v>
      </c>
      <c r="AI927" s="10" t="s">
        <v>6248</v>
      </c>
      <c r="AJ927" s="46" t="s">
        <v>6249</v>
      </c>
      <c r="AK927" s="47">
        <v>1234052343</v>
      </c>
      <c r="AL927" s="47">
        <v>39825742</v>
      </c>
      <c r="AM927" s="47">
        <v>1273878085</v>
      </c>
      <c r="AN927" s="47">
        <v>1273878085</v>
      </c>
      <c r="AO927" s="10" t="s">
        <v>1030</v>
      </c>
      <c r="AP927" s="10" t="s">
        <v>126</v>
      </c>
      <c r="AQ927" t="e">
        <f>VLOOKUP(TCoordinacion[[#This Row],[ID SISTEMA DE INFORMACION]],[1]!ProyectosSGMO[[#All],[IDPROYECTO]:[DEPARTAMENTO]],3,FALSE)</f>
        <v>#REF!</v>
      </c>
      <c r="AR927" t="e">
        <f>VLOOKUP(TCoordinacion[[#This Row],[ID SISTEMA DE INFORMACION]],[1]!ProyectosSGMO[[#All],[IDPROYECTO]:[DEPARTAMENTO]],4,FALSE)</f>
        <v>#REF!</v>
      </c>
      <c r="AS927">
        <v>12606</v>
      </c>
    </row>
    <row r="928" spans="1:45" ht="54" hidden="1" customHeight="1" x14ac:dyDescent="0.3">
      <c r="A928" s="60">
        <v>12614</v>
      </c>
      <c r="B928" s="5" t="s">
        <v>6250</v>
      </c>
      <c r="C928" s="5" t="s">
        <v>117</v>
      </c>
      <c r="D928" s="6" t="s">
        <v>118</v>
      </c>
      <c r="E928" s="7" t="s">
        <v>119</v>
      </c>
      <c r="F928" s="8" t="s">
        <v>6251</v>
      </c>
      <c r="G928" s="9" t="s">
        <v>51</v>
      </c>
      <c r="H928" s="5" t="s">
        <v>310</v>
      </c>
      <c r="I928" s="10" t="s">
        <v>6252</v>
      </c>
      <c r="J928" s="11">
        <v>44512</v>
      </c>
      <c r="K928" s="30" t="s">
        <v>6253</v>
      </c>
      <c r="L928" s="31">
        <v>0</v>
      </c>
      <c r="M928" s="31" t="s">
        <v>122</v>
      </c>
      <c r="N928" s="34" t="s">
        <v>6007</v>
      </c>
      <c r="O928" s="35" t="s">
        <v>6254</v>
      </c>
      <c r="P928" s="20" t="s">
        <v>123</v>
      </c>
      <c r="Q928" s="33">
        <v>0</v>
      </c>
      <c r="R928" s="33">
        <v>0</v>
      </c>
      <c r="S928" s="33">
        <v>0</v>
      </c>
      <c r="T928" s="38">
        <v>0</v>
      </c>
      <c r="U928" s="38">
        <v>0</v>
      </c>
      <c r="V928" s="38">
        <v>0</v>
      </c>
      <c r="W928" s="38">
        <v>44926</v>
      </c>
      <c r="X928" s="38" t="s">
        <v>68</v>
      </c>
      <c r="Y928" s="38"/>
      <c r="Z928" s="38">
        <v>0</v>
      </c>
      <c r="AA928" s="38"/>
      <c r="AB928" s="38">
        <v>0</v>
      </c>
      <c r="AC928" s="38"/>
      <c r="AD928" s="38">
        <v>0</v>
      </c>
      <c r="AE928" s="20">
        <v>4</v>
      </c>
      <c r="AF928" s="20">
        <v>4</v>
      </c>
      <c r="AG928" s="9" t="s">
        <v>6255</v>
      </c>
      <c r="AH928" s="9" t="s">
        <v>6256</v>
      </c>
      <c r="AI928" s="10">
        <v>0</v>
      </c>
      <c r="AJ928" s="46">
        <v>0</v>
      </c>
      <c r="AK928" s="47">
        <v>0</v>
      </c>
      <c r="AL928" s="47">
        <v>0</v>
      </c>
      <c r="AM928" s="47">
        <v>0</v>
      </c>
      <c r="AN928" s="47">
        <v>0</v>
      </c>
      <c r="AO928" s="10" t="s">
        <v>1041</v>
      </c>
      <c r="AP928" s="10" t="s">
        <v>804</v>
      </c>
      <c r="AQ928" t="e">
        <f>VLOOKUP(TCoordinacion[[#This Row],[ID SISTEMA DE INFORMACION]],[1]!ProyectosSGMO[[#All],[IDPROYECTO]:[DEPARTAMENTO]],3,FALSE)</f>
        <v>#REF!</v>
      </c>
      <c r="AR928" t="e">
        <f>VLOOKUP(TCoordinacion[[#This Row],[ID SISTEMA DE INFORMACION]],[1]!ProyectosSGMO[[#All],[IDPROYECTO]:[DEPARTAMENTO]],4,FALSE)</f>
        <v>#REF!</v>
      </c>
      <c r="AS928">
        <v>12614</v>
      </c>
    </row>
    <row r="929" spans="1:45" ht="54" hidden="1" customHeight="1" x14ac:dyDescent="0.3">
      <c r="A929" s="60">
        <v>12717</v>
      </c>
      <c r="B929" s="5" t="s">
        <v>6257</v>
      </c>
      <c r="C929" s="5" t="s">
        <v>117</v>
      </c>
      <c r="D929" s="6" t="s">
        <v>118</v>
      </c>
      <c r="E929" s="7" t="s">
        <v>991</v>
      </c>
      <c r="F929" s="8" t="s">
        <v>6258</v>
      </c>
      <c r="G929" s="9" t="s">
        <v>51</v>
      </c>
      <c r="H929" s="20" t="s">
        <v>211</v>
      </c>
      <c r="I929" s="10" t="s">
        <v>6259</v>
      </c>
      <c r="J929" s="11">
        <v>44512</v>
      </c>
      <c r="K929" s="30" t="s">
        <v>6260</v>
      </c>
      <c r="L929" s="31">
        <v>44758</v>
      </c>
      <c r="M929" s="31">
        <v>44777</v>
      </c>
      <c r="N929" s="34" t="s">
        <v>6007</v>
      </c>
      <c r="O929" s="35" t="s">
        <v>6261</v>
      </c>
      <c r="P929" s="20" t="s">
        <v>56</v>
      </c>
      <c r="Q929" s="33">
        <v>1</v>
      </c>
      <c r="R929" s="33">
        <v>0.70520000000000005</v>
      </c>
      <c r="S929" s="33">
        <v>-0.29479999999999995</v>
      </c>
      <c r="T929" s="38">
        <v>44919</v>
      </c>
      <c r="U929" s="38">
        <v>45061</v>
      </c>
      <c r="V929" s="38">
        <v>45067</v>
      </c>
      <c r="W929" s="38">
        <v>45199</v>
      </c>
      <c r="X929" s="38" t="s">
        <v>57</v>
      </c>
      <c r="Y929" s="38"/>
      <c r="Z929" s="38">
        <v>44827</v>
      </c>
      <c r="AA929" s="38"/>
      <c r="AB929" s="38">
        <v>44981</v>
      </c>
      <c r="AC929" s="38"/>
      <c r="AD929" s="38">
        <v>0</v>
      </c>
      <c r="AE929" s="20">
        <v>4</v>
      </c>
      <c r="AF929" s="20">
        <v>4</v>
      </c>
      <c r="AG929" s="9" t="s">
        <v>6262</v>
      </c>
      <c r="AH929" s="9" t="s">
        <v>6263</v>
      </c>
      <c r="AI929" s="10" t="s">
        <v>6264</v>
      </c>
      <c r="AJ929" s="46">
        <v>3007873522</v>
      </c>
      <c r="AK929" s="47">
        <v>1160140706</v>
      </c>
      <c r="AL929" s="47">
        <v>0</v>
      </c>
      <c r="AM929" s="47">
        <v>1160140706</v>
      </c>
      <c r="AN929" s="47">
        <v>1232199412</v>
      </c>
      <c r="AO929" s="10" t="s">
        <v>1000</v>
      </c>
      <c r="AP929" s="10" t="s">
        <v>1011</v>
      </c>
      <c r="AQ929" t="e">
        <f>VLOOKUP(TCoordinacion[[#This Row],[ID SISTEMA DE INFORMACION]],[1]!ProyectosSGMO[[#All],[IDPROYECTO]:[DEPARTAMENTO]],3,FALSE)</f>
        <v>#REF!</v>
      </c>
      <c r="AR929" t="e">
        <f>VLOOKUP(TCoordinacion[[#This Row],[ID SISTEMA DE INFORMACION]],[1]!ProyectosSGMO[[#All],[IDPROYECTO]:[DEPARTAMENTO]],4,FALSE)</f>
        <v>#REF!</v>
      </c>
      <c r="AS929">
        <v>12717</v>
      </c>
    </row>
    <row r="930" spans="1:45" ht="54" hidden="1" customHeight="1" x14ac:dyDescent="0.3">
      <c r="A930" s="60">
        <v>12745</v>
      </c>
      <c r="B930" s="5" t="s">
        <v>6265</v>
      </c>
      <c r="C930" s="5" t="s">
        <v>117</v>
      </c>
      <c r="D930" s="6" t="s">
        <v>118</v>
      </c>
      <c r="E930" s="7" t="s">
        <v>991</v>
      </c>
      <c r="F930" s="8" t="s">
        <v>6266</v>
      </c>
      <c r="G930" s="9" t="s">
        <v>51</v>
      </c>
      <c r="H930" s="20" t="s">
        <v>310</v>
      </c>
      <c r="I930" s="10" t="s">
        <v>6267</v>
      </c>
      <c r="J930" s="11">
        <v>44512</v>
      </c>
      <c r="K930" s="30" t="s">
        <v>6268</v>
      </c>
      <c r="L930" s="31">
        <v>44727</v>
      </c>
      <c r="M930" s="31">
        <v>44755</v>
      </c>
      <c r="N930" s="34" t="s">
        <v>6007</v>
      </c>
      <c r="O930" s="35" t="s">
        <v>6269</v>
      </c>
      <c r="P930" s="20" t="s">
        <v>80</v>
      </c>
      <c r="Q930" s="33">
        <v>0.77859999999999996</v>
      </c>
      <c r="R930" s="33">
        <v>0.90500000000000003</v>
      </c>
      <c r="S930" s="33">
        <v>0.12640000000000007</v>
      </c>
      <c r="T930" s="38">
        <v>0</v>
      </c>
      <c r="U930" s="38">
        <v>0</v>
      </c>
      <c r="V930" s="38">
        <v>45066</v>
      </c>
      <c r="W930" s="38">
        <v>45169</v>
      </c>
      <c r="X930" s="38" t="s">
        <v>57</v>
      </c>
      <c r="Y930" s="38"/>
      <c r="Z930" s="38">
        <v>44770</v>
      </c>
      <c r="AA930" s="38"/>
      <c r="AB930" s="38">
        <v>44910</v>
      </c>
      <c r="AC930" s="38"/>
      <c r="AD930" s="38">
        <v>0</v>
      </c>
      <c r="AE930" s="20">
        <v>6</v>
      </c>
      <c r="AF930" s="20">
        <v>6</v>
      </c>
      <c r="AG930" s="9" t="s">
        <v>6270</v>
      </c>
      <c r="AH930" s="9" t="s">
        <v>6271</v>
      </c>
      <c r="AI930" s="10" t="s">
        <v>6272</v>
      </c>
      <c r="AJ930" s="46" t="s">
        <v>6273</v>
      </c>
      <c r="AK930" s="47">
        <v>2355573795</v>
      </c>
      <c r="AL930" s="47">
        <v>0</v>
      </c>
      <c r="AM930" s="47">
        <v>2355573795</v>
      </c>
      <c r="AN930" s="47">
        <v>2321091872</v>
      </c>
      <c r="AO930" s="10" t="s">
        <v>3249</v>
      </c>
      <c r="AP930" s="10" t="s">
        <v>3250</v>
      </c>
      <c r="AQ930" t="e">
        <f>VLOOKUP(TCoordinacion[[#This Row],[ID SISTEMA DE INFORMACION]],[1]!ProyectosSGMO[[#All],[IDPROYECTO]:[DEPARTAMENTO]],3,FALSE)</f>
        <v>#REF!</v>
      </c>
      <c r="AR930" t="e">
        <f>VLOOKUP(TCoordinacion[[#This Row],[ID SISTEMA DE INFORMACION]],[1]!ProyectosSGMO[[#All],[IDPROYECTO]:[DEPARTAMENTO]],4,FALSE)</f>
        <v>#REF!</v>
      </c>
      <c r="AS930">
        <v>12745</v>
      </c>
    </row>
    <row r="931" spans="1:45" ht="54" hidden="1" customHeight="1" x14ac:dyDescent="0.3">
      <c r="A931" s="60">
        <v>12581</v>
      </c>
      <c r="B931" s="5" t="s">
        <v>6274</v>
      </c>
      <c r="C931" s="5" t="s">
        <v>117</v>
      </c>
      <c r="D931" s="6" t="s">
        <v>118</v>
      </c>
      <c r="E931" s="7" t="s">
        <v>119</v>
      </c>
      <c r="F931" s="8" t="s">
        <v>6004</v>
      </c>
      <c r="G931" s="9" t="s">
        <v>51</v>
      </c>
      <c r="H931" s="20" t="s">
        <v>211</v>
      </c>
      <c r="I931" s="10" t="s">
        <v>6275</v>
      </c>
      <c r="J931" s="23">
        <v>44728</v>
      </c>
      <c r="K931" s="30" t="s">
        <v>6276</v>
      </c>
      <c r="L931" s="31">
        <v>44861</v>
      </c>
      <c r="M931" s="31">
        <v>44635</v>
      </c>
      <c r="N931" s="34" t="s">
        <v>6007</v>
      </c>
      <c r="O931" s="35" t="s">
        <v>220</v>
      </c>
      <c r="P931" s="20" t="s">
        <v>56</v>
      </c>
      <c r="Q931" s="33">
        <v>0.97260000000000002</v>
      </c>
      <c r="R931" s="33">
        <v>0.50660000000000005</v>
      </c>
      <c r="S931" s="33">
        <v>-0.46599999999999997</v>
      </c>
      <c r="T931" s="38">
        <v>44936</v>
      </c>
      <c r="U931" s="38">
        <v>45054</v>
      </c>
      <c r="V931" s="38">
        <v>45065</v>
      </c>
      <c r="W931" s="38">
        <v>45138</v>
      </c>
      <c r="X931" s="38" t="s">
        <v>57</v>
      </c>
      <c r="Y931" s="38"/>
      <c r="Z931" s="38">
        <v>44699</v>
      </c>
      <c r="AA931" s="38"/>
      <c r="AB931" s="38" t="s">
        <v>6277</v>
      </c>
      <c r="AC931" s="38"/>
      <c r="AD931" s="38">
        <v>0</v>
      </c>
      <c r="AE931" s="20">
        <v>8</v>
      </c>
      <c r="AF931" s="20">
        <v>8</v>
      </c>
      <c r="AG931" s="9" t="s">
        <v>6278</v>
      </c>
      <c r="AH931" s="9" t="s">
        <v>6279</v>
      </c>
      <c r="AI931" s="10" t="s">
        <v>6280</v>
      </c>
      <c r="AJ931" s="46">
        <v>3128811685</v>
      </c>
      <c r="AK931" s="47">
        <v>2555226824</v>
      </c>
      <c r="AL931" s="47">
        <v>0</v>
      </c>
      <c r="AM931" s="47">
        <v>2555226824</v>
      </c>
      <c r="AN931" s="47">
        <v>2561005432</v>
      </c>
      <c r="AO931" s="10" t="s">
        <v>125</v>
      </c>
      <c r="AP931" s="55" t="s">
        <v>126</v>
      </c>
      <c r="AQ931" t="e">
        <f>VLOOKUP(TCoordinacion[[#This Row],[ID SISTEMA DE INFORMACION]],[1]!ProyectosSGMO[[#All],[IDPROYECTO]:[DEPARTAMENTO]],3,FALSE)</f>
        <v>#REF!</v>
      </c>
      <c r="AR931" t="e">
        <f>VLOOKUP(TCoordinacion[[#This Row],[ID SISTEMA DE INFORMACION]],[1]!ProyectosSGMO[[#All],[IDPROYECTO]:[DEPARTAMENTO]],4,FALSE)</f>
        <v>#REF!</v>
      </c>
      <c r="AS931">
        <v>12581</v>
      </c>
    </row>
    <row r="932" spans="1:45" ht="54" hidden="1" customHeight="1" x14ac:dyDescent="0.3">
      <c r="A932" s="60">
        <v>15582</v>
      </c>
      <c r="B932" s="5" t="s">
        <v>6281</v>
      </c>
      <c r="C932" s="5" t="s">
        <v>6282</v>
      </c>
      <c r="D932" s="6" t="s">
        <v>6283</v>
      </c>
      <c r="E932" s="7" t="s">
        <v>3858</v>
      </c>
      <c r="F932" s="8" t="s">
        <v>6284</v>
      </c>
      <c r="G932" s="9" t="s">
        <v>51</v>
      </c>
      <c r="H932" s="20" t="s">
        <v>1717</v>
      </c>
      <c r="I932" s="10" t="s">
        <v>6285</v>
      </c>
      <c r="J932" s="11" t="s">
        <v>6286</v>
      </c>
      <c r="K932" s="30" t="s">
        <v>6287</v>
      </c>
      <c r="L932" s="31">
        <v>44592</v>
      </c>
      <c r="M932" s="31">
        <v>44620</v>
      </c>
      <c r="N932" s="34"/>
      <c r="O932" s="35"/>
      <c r="P932" s="20" t="s">
        <v>68</v>
      </c>
      <c r="Q932" s="33">
        <v>1</v>
      </c>
      <c r="R932" s="33">
        <v>1</v>
      </c>
      <c r="S932" s="33">
        <v>0</v>
      </c>
      <c r="T932" s="38">
        <v>0</v>
      </c>
      <c r="U932" s="38">
        <v>0</v>
      </c>
      <c r="V932" s="38">
        <v>44770</v>
      </c>
      <c r="W932" s="38">
        <v>0</v>
      </c>
      <c r="X932" s="38" t="s">
        <v>794</v>
      </c>
      <c r="Y932" s="38">
        <v>0</v>
      </c>
      <c r="Z932" s="38">
        <v>0</v>
      </c>
      <c r="AA932" s="38">
        <v>0</v>
      </c>
      <c r="AB932" s="38">
        <v>0</v>
      </c>
      <c r="AC932" s="38">
        <v>0</v>
      </c>
      <c r="AD932" s="38" t="s">
        <v>6288</v>
      </c>
      <c r="AE932" s="20">
        <v>1</v>
      </c>
      <c r="AF932" s="20">
        <v>1</v>
      </c>
      <c r="AG932" s="9" t="s">
        <v>6289</v>
      </c>
      <c r="AH932" s="9" t="s">
        <v>6290</v>
      </c>
      <c r="AI932" s="10" t="s">
        <v>6291</v>
      </c>
      <c r="AJ932" s="46" t="s">
        <v>6292</v>
      </c>
      <c r="AK932" s="47">
        <v>760153469</v>
      </c>
      <c r="AL932" s="47">
        <v>0</v>
      </c>
      <c r="AM932" s="47">
        <v>760153469</v>
      </c>
      <c r="AN932" s="71">
        <v>4716953986</v>
      </c>
      <c r="AO932" s="10" t="s">
        <v>1402</v>
      </c>
      <c r="AP932" s="10" t="s">
        <v>1011</v>
      </c>
      <c r="AQ932" t="e">
        <f>VLOOKUP(TCoordinacion[[#This Row],[ID SISTEMA DE INFORMACION]],[1]!ProyectosSGMO[[#All],[IDPROYECTO]:[DEPARTAMENTO]],3,FALSE)</f>
        <v>#REF!</v>
      </c>
      <c r="AR932" t="e">
        <f>VLOOKUP(TCoordinacion[[#This Row],[ID SISTEMA DE INFORMACION]],[1]!ProyectosSGMO[[#All],[IDPROYECTO]:[DEPARTAMENTO]],4,FALSE)</f>
        <v>#REF!</v>
      </c>
      <c r="AS932">
        <v>15582</v>
      </c>
    </row>
    <row r="933" spans="1:45" ht="54" hidden="1" customHeight="1" x14ac:dyDescent="0.3">
      <c r="A933" s="62">
        <v>16001</v>
      </c>
      <c r="B933" s="5" t="s">
        <v>6293</v>
      </c>
      <c r="C933" s="5" t="s">
        <v>6282</v>
      </c>
      <c r="D933" s="6" t="s">
        <v>6283</v>
      </c>
      <c r="E933" s="7" t="s">
        <v>1253</v>
      </c>
      <c r="F933" s="8" t="s">
        <v>6294</v>
      </c>
      <c r="G933" s="9" t="s">
        <v>65</v>
      </c>
      <c r="H933" s="9" t="s">
        <v>65</v>
      </c>
      <c r="I933" s="10" t="s">
        <v>6295</v>
      </c>
      <c r="J933" s="11" t="s">
        <v>66</v>
      </c>
      <c r="K933" s="30" t="s">
        <v>6296</v>
      </c>
      <c r="L933" s="31">
        <v>44754</v>
      </c>
      <c r="M933" s="31" t="s">
        <v>122</v>
      </c>
      <c r="N933" s="34">
        <v>44760</v>
      </c>
      <c r="O933" s="35"/>
      <c r="P933" s="20" t="s">
        <v>801</v>
      </c>
      <c r="Q933" s="33">
        <v>0</v>
      </c>
      <c r="R933" s="33">
        <v>0</v>
      </c>
      <c r="S933" s="33">
        <v>0</v>
      </c>
      <c r="T933" s="38">
        <v>0</v>
      </c>
      <c r="U933" s="38">
        <v>0</v>
      </c>
      <c r="V933" s="38">
        <v>44926</v>
      </c>
      <c r="W933" s="38">
        <v>44926</v>
      </c>
      <c r="X933" s="38" t="s">
        <v>68</v>
      </c>
      <c r="Y933" s="38"/>
      <c r="Z933" s="38">
        <v>0</v>
      </c>
      <c r="AA933" s="38"/>
      <c r="AB933" s="38">
        <v>0</v>
      </c>
      <c r="AC933" s="38"/>
      <c r="AD933" s="38">
        <v>0</v>
      </c>
      <c r="AE933" s="20">
        <v>6.5</v>
      </c>
      <c r="AF933" s="20">
        <v>6.5</v>
      </c>
      <c r="AG933" s="9" t="s">
        <v>6297</v>
      </c>
      <c r="AH933" s="9" t="s">
        <v>6298</v>
      </c>
      <c r="AI933" s="10" t="s">
        <v>6299</v>
      </c>
      <c r="AJ933" s="46" t="s">
        <v>6300</v>
      </c>
      <c r="AK933" s="47">
        <v>1260000000</v>
      </c>
      <c r="AL933" s="47">
        <v>0</v>
      </c>
      <c r="AM933" s="47">
        <v>1260000000</v>
      </c>
      <c r="AN933" s="47">
        <v>1260000000</v>
      </c>
      <c r="AO933" s="10" t="s">
        <v>1385</v>
      </c>
      <c r="AP933" s="10" t="s">
        <v>1056</v>
      </c>
      <c r="AQ933" t="e">
        <f>VLOOKUP(TCoordinacion[[#This Row],[ID SISTEMA DE INFORMACION]],[1]!ProyectosSGMO[[#All],[IDPROYECTO]:[DEPARTAMENTO]],3,FALSE)</f>
        <v>#REF!</v>
      </c>
      <c r="AR933" t="e">
        <f>VLOOKUP(TCoordinacion[[#This Row],[ID SISTEMA DE INFORMACION]],[1]!ProyectosSGMO[[#All],[IDPROYECTO]:[DEPARTAMENTO]],4,FALSE)</f>
        <v>#REF!</v>
      </c>
      <c r="AS933">
        <v>16001</v>
      </c>
    </row>
    <row r="934" spans="1:45" ht="54" hidden="1" customHeight="1" x14ac:dyDescent="0.3">
      <c r="A934" s="62">
        <v>16002</v>
      </c>
      <c r="B934" s="5" t="s">
        <v>6301</v>
      </c>
      <c r="C934" s="5" t="s">
        <v>6282</v>
      </c>
      <c r="D934" s="6" t="s">
        <v>6283</v>
      </c>
      <c r="E934" s="7" t="s">
        <v>1253</v>
      </c>
      <c r="F934" s="8" t="s">
        <v>6302</v>
      </c>
      <c r="G934" s="9" t="s">
        <v>65</v>
      </c>
      <c r="H934" s="9" t="s">
        <v>65</v>
      </c>
      <c r="I934" s="24" t="s">
        <v>6303</v>
      </c>
      <c r="J934" s="11" t="s">
        <v>5047</v>
      </c>
      <c r="K934" s="30" t="s">
        <v>6296</v>
      </c>
      <c r="L934" s="31">
        <v>44754</v>
      </c>
      <c r="M934" s="31" t="s">
        <v>122</v>
      </c>
      <c r="N934" s="34">
        <v>44770</v>
      </c>
      <c r="O934" s="35"/>
      <c r="P934" s="20" t="s">
        <v>56</v>
      </c>
      <c r="Q934" s="33">
        <v>0</v>
      </c>
      <c r="R934" s="33">
        <v>0</v>
      </c>
      <c r="S934" s="33">
        <v>0</v>
      </c>
      <c r="T934" s="38">
        <v>44853</v>
      </c>
      <c r="U934" s="38">
        <v>45040</v>
      </c>
      <c r="V934" s="38">
        <v>45005</v>
      </c>
      <c r="W934" s="38">
        <v>45138</v>
      </c>
      <c r="X934" s="38" t="s">
        <v>57</v>
      </c>
      <c r="Y934" s="38"/>
      <c r="Z934" s="38">
        <v>0</v>
      </c>
      <c r="AA934" s="38"/>
      <c r="AB934" s="38">
        <v>0</v>
      </c>
      <c r="AC934" s="38"/>
      <c r="AD934" s="38">
        <v>0</v>
      </c>
      <c r="AE934" s="20">
        <v>0</v>
      </c>
      <c r="AF934" s="20">
        <v>0</v>
      </c>
      <c r="AG934" s="9" t="s">
        <v>6304</v>
      </c>
      <c r="AH934" s="9" t="s">
        <v>6305</v>
      </c>
      <c r="AI934" s="10" t="s">
        <v>6306</v>
      </c>
      <c r="AJ934" s="46" t="s">
        <v>6307</v>
      </c>
      <c r="AK934" s="47">
        <v>1241100300</v>
      </c>
      <c r="AL934" s="47">
        <v>0</v>
      </c>
      <c r="AM934" s="47">
        <v>1241100300</v>
      </c>
      <c r="AN934" s="47">
        <v>1260000000</v>
      </c>
      <c r="AO934" s="10" t="s">
        <v>1394</v>
      </c>
      <c r="AP934" s="10" t="s">
        <v>2027</v>
      </c>
      <c r="AQ934" t="e">
        <f>VLOOKUP(TCoordinacion[[#This Row],[ID SISTEMA DE INFORMACION]],[1]!ProyectosSGMO[[#All],[IDPROYECTO]:[DEPARTAMENTO]],3,FALSE)</f>
        <v>#REF!</v>
      </c>
      <c r="AR934" t="e">
        <f>VLOOKUP(TCoordinacion[[#This Row],[ID SISTEMA DE INFORMACION]],[1]!ProyectosSGMO[[#All],[IDPROYECTO]:[DEPARTAMENTO]],4,FALSE)</f>
        <v>#REF!</v>
      </c>
      <c r="AS934">
        <v>16002</v>
      </c>
    </row>
    <row r="935" spans="1:45" ht="54" hidden="1" customHeight="1" x14ac:dyDescent="0.3">
      <c r="A935" s="62">
        <v>16005</v>
      </c>
      <c r="B935" s="5" t="s">
        <v>6308</v>
      </c>
      <c r="C935" s="5" t="s">
        <v>6282</v>
      </c>
      <c r="D935" s="6" t="s">
        <v>6283</v>
      </c>
      <c r="E935" s="7" t="s">
        <v>1253</v>
      </c>
      <c r="F935" s="8" t="s">
        <v>1387</v>
      </c>
      <c r="G935" s="9" t="s">
        <v>65</v>
      </c>
      <c r="H935" s="9" t="s">
        <v>65</v>
      </c>
      <c r="I935" s="10" t="s">
        <v>6309</v>
      </c>
      <c r="J935" s="11" t="s">
        <v>66</v>
      </c>
      <c r="K935" s="30" t="s">
        <v>6296</v>
      </c>
      <c r="L935" s="31">
        <v>44673</v>
      </c>
      <c r="M935" s="31" t="s">
        <v>122</v>
      </c>
      <c r="N935" s="34">
        <v>44760</v>
      </c>
      <c r="O935" s="35"/>
      <c r="P935" s="20" t="s">
        <v>123</v>
      </c>
      <c r="Q935" s="33">
        <v>0</v>
      </c>
      <c r="R935" s="33">
        <v>0</v>
      </c>
      <c r="S935" s="33">
        <v>0</v>
      </c>
      <c r="T935" s="38">
        <v>0</v>
      </c>
      <c r="U935" s="38">
        <v>0</v>
      </c>
      <c r="V935" s="38">
        <v>44926</v>
      </c>
      <c r="W935" s="38">
        <v>44926</v>
      </c>
      <c r="X935" s="38" t="s">
        <v>68</v>
      </c>
      <c r="Y935" s="38"/>
      <c r="Z935" s="38">
        <v>0</v>
      </c>
      <c r="AA935" s="38"/>
      <c r="AB935" s="38">
        <v>0</v>
      </c>
      <c r="AC935" s="38"/>
      <c r="AD935" s="38">
        <v>0</v>
      </c>
      <c r="AE935" s="20">
        <v>6.5</v>
      </c>
      <c r="AF935" s="20">
        <v>6.5</v>
      </c>
      <c r="AG935" s="9" t="s">
        <v>6310</v>
      </c>
      <c r="AH935" s="9" t="s">
        <v>6311</v>
      </c>
      <c r="AI935" s="10" t="s">
        <v>6312</v>
      </c>
      <c r="AJ935" s="46" t="s">
        <v>6313</v>
      </c>
      <c r="AK935" s="47">
        <v>1260000000</v>
      </c>
      <c r="AL935" s="47">
        <v>0</v>
      </c>
      <c r="AM935" s="47">
        <v>1260000000</v>
      </c>
      <c r="AN935" s="47">
        <v>1260000000</v>
      </c>
      <c r="AO935" s="10" t="s">
        <v>3445</v>
      </c>
      <c r="AP935" s="10" t="s">
        <v>804</v>
      </c>
      <c r="AQ935" t="e">
        <f>VLOOKUP(TCoordinacion[[#This Row],[ID SISTEMA DE INFORMACION]],[1]!ProyectosSGMO[[#All],[IDPROYECTO]:[DEPARTAMENTO]],3,FALSE)</f>
        <v>#REF!</v>
      </c>
      <c r="AR935" t="e">
        <f>VLOOKUP(TCoordinacion[[#This Row],[ID SISTEMA DE INFORMACION]],[1]!ProyectosSGMO[[#All],[IDPROYECTO]:[DEPARTAMENTO]],4,FALSE)</f>
        <v>#REF!</v>
      </c>
      <c r="AS935">
        <v>16005</v>
      </c>
    </row>
    <row r="936" spans="1:45" ht="54" hidden="1" customHeight="1" x14ac:dyDescent="0.3">
      <c r="A936" s="62">
        <v>16438</v>
      </c>
      <c r="B936" s="5" t="s">
        <v>6314</v>
      </c>
      <c r="C936" s="5" t="s">
        <v>6282</v>
      </c>
      <c r="D936" s="6" t="s">
        <v>6283</v>
      </c>
      <c r="E936" s="7" t="s">
        <v>1253</v>
      </c>
      <c r="F936" s="8" t="s">
        <v>1333</v>
      </c>
      <c r="G936" s="9" t="s">
        <v>65</v>
      </c>
      <c r="H936" s="9" t="s">
        <v>65</v>
      </c>
      <c r="I936" s="10" t="s">
        <v>6315</v>
      </c>
      <c r="J936" s="11" t="s">
        <v>66</v>
      </c>
      <c r="K936" s="30" t="s">
        <v>6296</v>
      </c>
      <c r="L936" s="31">
        <v>44707</v>
      </c>
      <c r="M936" s="31" t="s">
        <v>122</v>
      </c>
      <c r="N936" s="34">
        <v>44756</v>
      </c>
      <c r="O936" s="35"/>
      <c r="P936" s="20" t="s">
        <v>801</v>
      </c>
      <c r="Q936" s="33">
        <v>0</v>
      </c>
      <c r="R936" s="33">
        <v>0</v>
      </c>
      <c r="S936" s="33">
        <v>0</v>
      </c>
      <c r="T936" s="38">
        <v>44813</v>
      </c>
      <c r="U936" s="38">
        <v>44828</v>
      </c>
      <c r="V936" s="38">
        <v>44926</v>
      </c>
      <c r="W936" s="38">
        <v>44926</v>
      </c>
      <c r="X936" s="38" t="s">
        <v>68</v>
      </c>
      <c r="Y936" s="38"/>
      <c r="Z936" s="38">
        <v>0</v>
      </c>
      <c r="AA936" s="38"/>
      <c r="AB936" s="38">
        <v>0</v>
      </c>
      <c r="AC936" s="38"/>
      <c r="AD936" s="38">
        <v>0</v>
      </c>
      <c r="AE936" s="20">
        <v>6</v>
      </c>
      <c r="AF936" s="20">
        <v>6</v>
      </c>
      <c r="AG936" s="9" t="s">
        <v>6316</v>
      </c>
      <c r="AH936" s="9" t="s">
        <v>6317</v>
      </c>
      <c r="AI936" s="10" t="s">
        <v>6318</v>
      </c>
      <c r="AJ936" s="46" t="s">
        <v>6319</v>
      </c>
      <c r="AK936" s="47">
        <v>1253700000</v>
      </c>
      <c r="AL936" s="47">
        <v>0</v>
      </c>
      <c r="AM936" s="47">
        <v>1253700000</v>
      </c>
      <c r="AN936" s="47">
        <v>1260000000</v>
      </c>
      <c r="AO936" s="10" t="s">
        <v>1385</v>
      </c>
      <c r="AP936" s="10" t="s">
        <v>1056</v>
      </c>
      <c r="AQ936" t="e">
        <f>VLOOKUP(TCoordinacion[[#This Row],[ID SISTEMA DE INFORMACION]],[1]!ProyectosSGMO[[#All],[IDPROYECTO]:[DEPARTAMENTO]],3,FALSE)</f>
        <v>#REF!</v>
      </c>
      <c r="AR936" t="e">
        <f>VLOOKUP(TCoordinacion[[#This Row],[ID SISTEMA DE INFORMACION]],[1]!ProyectosSGMO[[#All],[IDPROYECTO]:[DEPARTAMENTO]],4,FALSE)</f>
        <v>#REF!</v>
      </c>
      <c r="AS936">
        <v>16438</v>
      </c>
    </row>
    <row r="937" spans="1:45" ht="54" hidden="1" customHeight="1" x14ac:dyDescent="0.3">
      <c r="A937" s="62">
        <v>16439</v>
      </c>
      <c r="B937" s="5" t="s">
        <v>6320</v>
      </c>
      <c r="C937" s="5" t="s">
        <v>6282</v>
      </c>
      <c r="D937" s="6" t="s">
        <v>6283</v>
      </c>
      <c r="E937" s="7" t="s">
        <v>1253</v>
      </c>
      <c r="F937" s="8" t="s">
        <v>1368</v>
      </c>
      <c r="G937" s="9" t="s">
        <v>65</v>
      </c>
      <c r="H937" s="9" t="s">
        <v>65</v>
      </c>
      <c r="I937" s="10" t="s">
        <v>6321</v>
      </c>
      <c r="J937" s="11" t="s">
        <v>66</v>
      </c>
      <c r="K937" s="30" t="s">
        <v>6296</v>
      </c>
      <c r="L937" s="31">
        <v>44698</v>
      </c>
      <c r="M937" s="31" t="s">
        <v>122</v>
      </c>
      <c r="N937" s="34">
        <v>44760</v>
      </c>
      <c r="O937" s="35"/>
      <c r="P937" s="20" t="s">
        <v>801</v>
      </c>
      <c r="Q937" s="33">
        <v>0</v>
      </c>
      <c r="R937" s="33">
        <v>0</v>
      </c>
      <c r="S937" s="33">
        <v>0</v>
      </c>
      <c r="T937" s="38">
        <v>44791</v>
      </c>
      <c r="U937" s="38">
        <v>44821</v>
      </c>
      <c r="V937" s="38">
        <v>44926</v>
      </c>
      <c r="W937" s="38">
        <v>44926</v>
      </c>
      <c r="X937" s="38" t="s">
        <v>68</v>
      </c>
      <c r="Y937" s="38"/>
      <c r="Z937" s="38">
        <v>0</v>
      </c>
      <c r="AA937" s="38"/>
      <c r="AB937" s="38">
        <v>0</v>
      </c>
      <c r="AC937" s="38"/>
      <c r="AD937" s="38">
        <v>0</v>
      </c>
      <c r="AE937" s="20">
        <v>6.5</v>
      </c>
      <c r="AF937" s="20">
        <v>6.5</v>
      </c>
      <c r="AG937" s="9" t="s">
        <v>6322</v>
      </c>
      <c r="AH937" s="9" t="s">
        <v>6317</v>
      </c>
      <c r="AI937" s="10" t="s">
        <v>6323</v>
      </c>
      <c r="AJ937" s="46" t="s">
        <v>6324</v>
      </c>
      <c r="AK937" s="47">
        <v>1260000000</v>
      </c>
      <c r="AL937" s="47">
        <v>0</v>
      </c>
      <c r="AM937" s="47">
        <v>1260000000</v>
      </c>
      <c r="AN937" s="47">
        <v>1260000000</v>
      </c>
      <c r="AO937" s="10" t="s">
        <v>1385</v>
      </c>
      <c r="AP937" s="10" t="s">
        <v>1056</v>
      </c>
      <c r="AQ937" t="e">
        <f>VLOOKUP(TCoordinacion[[#This Row],[ID SISTEMA DE INFORMACION]],[1]!ProyectosSGMO[[#All],[IDPROYECTO]:[DEPARTAMENTO]],3,FALSE)</f>
        <v>#REF!</v>
      </c>
      <c r="AR937" t="e">
        <f>VLOOKUP(TCoordinacion[[#This Row],[ID SISTEMA DE INFORMACION]],[1]!ProyectosSGMO[[#All],[IDPROYECTO]:[DEPARTAMENTO]],4,FALSE)</f>
        <v>#REF!</v>
      </c>
      <c r="AS937">
        <v>16439</v>
      </c>
    </row>
    <row r="938" spans="1:45" ht="54" hidden="1" customHeight="1" x14ac:dyDescent="0.3">
      <c r="A938" s="62">
        <v>16440</v>
      </c>
      <c r="B938" s="5" t="s">
        <v>6325</v>
      </c>
      <c r="C938" s="5" t="s">
        <v>6282</v>
      </c>
      <c r="D938" s="6" t="s">
        <v>6283</v>
      </c>
      <c r="E938" s="7" t="s">
        <v>1253</v>
      </c>
      <c r="F938" s="8" t="s">
        <v>6326</v>
      </c>
      <c r="G938" s="9" t="s">
        <v>65</v>
      </c>
      <c r="H938" s="9" t="s">
        <v>65</v>
      </c>
      <c r="I938" s="10" t="s">
        <v>6327</v>
      </c>
      <c r="J938" s="11" t="s">
        <v>66</v>
      </c>
      <c r="K938" s="30" t="s">
        <v>6296</v>
      </c>
      <c r="L938" s="31">
        <v>44707</v>
      </c>
      <c r="M938" s="31" t="s">
        <v>122</v>
      </c>
      <c r="N938" s="34">
        <v>44767</v>
      </c>
      <c r="O938" s="35"/>
      <c r="P938" s="20" t="s">
        <v>801</v>
      </c>
      <c r="Q938" s="33">
        <v>0</v>
      </c>
      <c r="R938" s="33">
        <v>0</v>
      </c>
      <c r="S938" s="33">
        <v>0</v>
      </c>
      <c r="T938" s="38">
        <v>0</v>
      </c>
      <c r="U938" s="38">
        <v>0</v>
      </c>
      <c r="V938" s="38">
        <v>44926</v>
      </c>
      <c r="W938" s="38">
        <v>44926</v>
      </c>
      <c r="X938" s="38" t="s">
        <v>68</v>
      </c>
      <c r="Y938" s="38"/>
      <c r="Z938" s="38">
        <v>0</v>
      </c>
      <c r="AA938" s="38"/>
      <c r="AB938" s="38">
        <v>0</v>
      </c>
      <c r="AC938" s="38"/>
      <c r="AD938" s="38">
        <v>0</v>
      </c>
      <c r="AE938" s="20">
        <v>6.5</v>
      </c>
      <c r="AF938" s="20">
        <v>6.5</v>
      </c>
      <c r="AG938" s="9" t="s">
        <v>6328</v>
      </c>
      <c r="AH938" s="9" t="s">
        <v>6317</v>
      </c>
      <c r="AI938" s="10" t="s">
        <v>6329</v>
      </c>
      <c r="AJ938" s="46" t="s">
        <v>6330</v>
      </c>
      <c r="AK938" s="47">
        <v>1250990000</v>
      </c>
      <c r="AL938" s="47">
        <v>0</v>
      </c>
      <c r="AM938" s="47">
        <v>1250990000</v>
      </c>
      <c r="AN938" s="47">
        <v>1260000000</v>
      </c>
      <c r="AO938" s="10" t="s">
        <v>1385</v>
      </c>
      <c r="AP938" s="10" t="s">
        <v>1056</v>
      </c>
      <c r="AQ938" t="e">
        <f>VLOOKUP(TCoordinacion[[#This Row],[ID SISTEMA DE INFORMACION]],[1]!ProyectosSGMO[[#All],[IDPROYECTO]:[DEPARTAMENTO]],3,FALSE)</f>
        <v>#REF!</v>
      </c>
      <c r="AR938" t="e">
        <f>VLOOKUP(TCoordinacion[[#This Row],[ID SISTEMA DE INFORMACION]],[1]!ProyectosSGMO[[#All],[IDPROYECTO]:[DEPARTAMENTO]],4,FALSE)</f>
        <v>#REF!</v>
      </c>
      <c r="AS938">
        <v>16440</v>
      </c>
    </row>
    <row r="939" spans="1:45" ht="54" hidden="1" customHeight="1" x14ac:dyDescent="0.3">
      <c r="A939" s="62">
        <v>16451</v>
      </c>
      <c r="B939" s="5" t="s">
        <v>6331</v>
      </c>
      <c r="C939" s="5" t="s">
        <v>6282</v>
      </c>
      <c r="D939" s="6" t="s">
        <v>6283</v>
      </c>
      <c r="E939" s="7" t="s">
        <v>1133</v>
      </c>
      <c r="F939" s="8" t="s">
        <v>1133</v>
      </c>
      <c r="G939" s="9" t="s">
        <v>65</v>
      </c>
      <c r="H939" s="9" t="s">
        <v>65</v>
      </c>
      <c r="I939" s="10" t="s">
        <v>6332</v>
      </c>
      <c r="J939" s="11" t="s">
        <v>5047</v>
      </c>
      <c r="K939" s="30" t="s">
        <v>6296</v>
      </c>
      <c r="L939" s="31">
        <v>0</v>
      </c>
      <c r="M939" s="31" t="s">
        <v>122</v>
      </c>
      <c r="N939" s="34">
        <v>0</v>
      </c>
      <c r="O939" s="35"/>
      <c r="P939" s="20" t="s">
        <v>1508</v>
      </c>
      <c r="Q939" s="33">
        <v>0</v>
      </c>
      <c r="R939" s="33">
        <v>0</v>
      </c>
      <c r="S939" s="33">
        <v>0</v>
      </c>
      <c r="T939" s="38">
        <v>0</v>
      </c>
      <c r="U939" s="38">
        <v>0</v>
      </c>
      <c r="V939" s="38">
        <v>0</v>
      </c>
      <c r="W939" s="38">
        <v>0</v>
      </c>
      <c r="X939" s="38" t="s">
        <v>794</v>
      </c>
      <c r="Y939" s="38"/>
      <c r="Z939" s="38">
        <v>0</v>
      </c>
      <c r="AA939" s="38"/>
      <c r="AB939" s="38">
        <v>0</v>
      </c>
      <c r="AC939" s="38"/>
      <c r="AD939" s="38">
        <v>0</v>
      </c>
      <c r="AE939" s="20">
        <v>0</v>
      </c>
      <c r="AF939" s="20">
        <v>0</v>
      </c>
      <c r="AG939" s="9">
        <v>0</v>
      </c>
      <c r="AH939" s="9" t="s">
        <v>6333</v>
      </c>
      <c r="AI939" s="10">
        <v>0</v>
      </c>
      <c r="AJ939" s="46">
        <v>0</v>
      </c>
      <c r="AK939" s="47">
        <v>0</v>
      </c>
      <c r="AL939" s="47">
        <v>0</v>
      </c>
      <c r="AM939" s="47">
        <v>0</v>
      </c>
      <c r="AN939" s="47">
        <v>2000000000</v>
      </c>
      <c r="AO939" s="10" t="s">
        <v>1402</v>
      </c>
      <c r="AP939" s="10" t="s">
        <v>380</v>
      </c>
      <c r="AQ939" t="e">
        <f>VLOOKUP(TCoordinacion[[#This Row],[ID SISTEMA DE INFORMACION]],[1]!ProyectosSGMO[[#All],[IDPROYECTO]:[DEPARTAMENTO]],3,FALSE)</f>
        <v>#REF!</v>
      </c>
      <c r="AR939" t="e">
        <f>VLOOKUP(TCoordinacion[[#This Row],[ID SISTEMA DE INFORMACION]],[1]!ProyectosSGMO[[#All],[IDPROYECTO]:[DEPARTAMENTO]],4,FALSE)</f>
        <v>#REF!</v>
      </c>
      <c r="AS939">
        <v>16451</v>
      </c>
    </row>
    <row r="940" spans="1:45" ht="54" hidden="1" customHeight="1" x14ac:dyDescent="0.3">
      <c r="A940" s="62">
        <v>16448</v>
      </c>
      <c r="B940" s="5" t="s">
        <v>6334</v>
      </c>
      <c r="C940" s="5" t="s">
        <v>6282</v>
      </c>
      <c r="D940" s="6" t="s">
        <v>6283</v>
      </c>
      <c r="E940" s="7" t="s">
        <v>1253</v>
      </c>
      <c r="F940" s="8" t="s">
        <v>6335</v>
      </c>
      <c r="G940" s="9" t="s">
        <v>65</v>
      </c>
      <c r="H940" s="9" t="s">
        <v>65</v>
      </c>
      <c r="I940" s="10" t="s">
        <v>6336</v>
      </c>
      <c r="J940" s="11" t="s">
        <v>5047</v>
      </c>
      <c r="K940" s="30" t="s">
        <v>6296</v>
      </c>
      <c r="L940" s="31"/>
      <c r="M940" s="31"/>
      <c r="N940" s="34"/>
      <c r="O940" s="35"/>
      <c r="P940" s="20" t="s">
        <v>1508</v>
      </c>
      <c r="Q940" s="33">
        <v>0</v>
      </c>
      <c r="R940" s="33">
        <v>0</v>
      </c>
      <c r="S940" s="33">
        <v>0</v>
      </c>
      <c r="T940" s="38">
        <v>0</v>
      </c>
      <c r="U940" s="38">
        <v>0</v>
      </c>
      <c r="V940" s="38">
        <v>0</v>
      </c>
      <c r="W940" s="38">
        <v>44926</v>
      </c>
      <c r="X940" s="38" t="s">
        <v>68</v>
      </c>
      <c r="Y940" s="38"/>
      <c r="Z940" s="38">
        <v>0</v>
      </c>
      <c r="AA940" s="38"/>
      <c r="AB940" s="38">
        <v>0</v>
      </c>
      <c r="AC940" s="38"/>
      <c r="AD940" s="38">
        <v>0</v>
      </c>
      <c r="AE940" s="20"/>
      <c r="AF940" s="20"/>
      <c r="AG940" s="9" t="s">
        <v>6337</v>
      </c>
      <c r="AH940" s="9"/>
      <c r="AI940" s="10"/>
      <c r="AJ940" s="46"/>
      <c r="AK940" s="47"/>
      <c r="AL940" s="47"/>
      <c r="AM940" s="47"/>
      <c r="AN940" s="47">
        <v>1500000000</v>
      </c>
      <c r="AO940" s="10" t="s">
        <v>1375</v>
      </c>
      <c r="AP940" s="10" t="s">
        <v>380</v>
      </c>
      <c r="AQ940" t="e">
        <f>VLOOKUP(TCoordinacion[[#This Row],[ID SISTEMA DE INFORMACION]],[1]!ProyectosSGMO[[#All],[IDPROYECTO]:[DEPARTAMENTO]],3,FALSE)</f>
        <v>#REF!</v>
      </c>
      <c r="AR940" t="e">
        <f>VLOOKUP(TCoordinacion[[#This Row],[ID SISTEMA DE INFORMACION]],[1]!ProyectosSGMO[[#All],[IDPROYECTO]:[DEPARTAMENTO]],4,FALSE)</f>
        <v>#REF!</v>
      </c>
      <c r="AS940">
        <v>16448</v>
      </c>
    </row>
    <row r="941" spans="1:45" ht="54" hidden="1" customHeight="1" x14ac:dyDescent="0.3">
      <c r="A941" s="62">
        <v>16450</v>
      </c>
      <c r="B941" s="5" t="s">
        <v>6338</v>
      </c>
      <c r="C941" s="5" t="s">
        <v>6282</v>
      </c>
      <c r="D941" s="6" t="s">
        <v>6283</v>
      </c>
      <c r="E941" s="7" t="s">
        <v>1253</v>
      </c>
      <c r="F941" s="8" t="s">
        <v>6339</v>
      </c>
      <c r="G941" s="9" t="s">
        <v>65</v>
      </c>
      <c r="H941" s="9" t="s">
        <v>65</v>
      </c>
      <c r="I941" s="10" t="s">
        <v>6340</v>
      </c>
      <c r="J941" s="11" t="s">
        <v>5047</v>
      </c>
      <c r="K941" s="30" t="s">
        <v>6296</v>
      </c>
      <c r="L941" s="31">
        <v>0</v>
      </c>
      <c r="M941" s="31" t="s">
        <v>122</v>
      </c>
      <c r="N941" s="34">
        <v>0</v>
      </c>
      <c r="O941" s="35"/>
      <c r="P941" s="20" t="s">
        <v>1508</v>
      </c>
      <c r="Q941" s="33">
        <v>0</v>
      </c>
      <c r="R941" s="33">
        <v>0</v>
      </c>
      <c r="S941" s="33">
        <v>0</v>
      </c>
      <c r="T941" s="38">
        <v>0</v>
      </c>
      <c r="U941" s="38">
        <v>0</v>
      </c>
      <c r="V941" s="38">
        <v>0</v>
      </c>
      <c r="W941" s="38">
        <v>45107</v>
      </c>
      <c r="X941" s="38" t="s">
        <v>57</v>
      </c>
      <c r="Y941" s="38"/>
      <c r="Z941" s="38">
        <v>0</v>
      </c>
      <c r="AA941" s="38"/>
      <c r="AB941" s="38">
        <v>0</v>
      </c>
      <c r="AC941" s="38"/>
      <c r="AD941" s="38">
        <v>0</v>
      </c>
      <c r="AE941" s="20">
        <v>0</v>
      </c>
      <c r="AF941" s="20">
        <v>0</v>
      </c>
      <c r="AG941" s="9">
        <v>0</v>
      </c>
      <c r="AH941" s="9" t="s">
        <v>6341</v>
      </c>
      <c r="AI941" s="10">
        <v>0</v>
      </c>
      <c r="AJ941" s="46">
        <v>0</v>
      </c>
      <c r="AK941" s="47">
        <v>0</v>
      </c>
      <c r="AL941" s="47">
        <v>0</v>
      </c>
      <c r="AM941" s="47">
        <v>0</v>
      </c>
      <c r="AN941" s="47">
        <v>1000000000</v>
      </c>
      <c r="AO941" s="10" t="s">
        <v>556</v>
      </c>
      <c r="AP941" s="10" t="s">
        <v>380</v>
      </c>
      <c r="AQ941" t="e">
        <f>VLOOKUP(TCoordinacion[[#This Row],[ID SISTEMA DE INFORMACION]],[1]!ProyectosSGMO[[#All],[IDPROYECTO]:[DEPARTAMENTO]],3,FALSE)</f>
        <v>#REF!</v>
      </c>
      <c r="AR941" t="e">
        <f>VLOOKUP(TCoordinacion[[#This Row],[ID SISTEMA DE INFORMACION]],[1]!ProyectosSGMO[[#All],[IDPROYECTO]:[DEPARTAMENTO]],4,FALSE)</f>
        <v>#REF!</v>
      </c>
      <c r="AS941">
        <v>16450</v>
      </c>
    </row>
    <row r="942" spans="1:45" ht="54" hidden="1" customHeight="1" x14ac:dyDescent="0.3">
      <c r="A942" s="60">
        <v>11130</v>
      </c>
      <c r="B942" s="5" t="s">
        <v>6342</v>
      </c>
      <c r="C942" s="5" t="s">
        <v>6282</v>
      </c>
      <c r="D942" s="6" t="s">
        <v>6283</v>
      </c>
      <c r="E942" s="7" t="s">
        <v>6343</v>
      </c>
      <c r="F942" s="8" t="s">
        <v>6344</v>
      </c>
      <c r="G942" s="9" t="s">
        <v>51</v>
      </c>
      <c r="H942" s="20" t="s">
        <v>211</v>
      </c>
      <c r="I942" s="10" t="s">
        <v>6345</v>
      </c>
      <c r="J942" s="11">
        <v>44512</v>
      </c>
      <c r="K942" s="30" t="s">
        <v>6346</v>
      </c>
      <c r="L942" s="31">
        <v>44712</v>
      </c>
      <c r="M942" s="31">
        <v>44740</v>
      </c>
      <c r="N942" s="34">
        <v>0</v>
      </c>
      <c r="O942" s="35" t="s">
        <v>6347</v>
      </c>
      <c r="P942" s="20" t="s">
        <v>56</v>
      </c>
      <c r="Q942" s="33">
        <v>1</v>
      </c>
      <c r="R942" s="33">
        <v>0.7339</v>
      </c>
      <c r="S942" s="33">
        <v>-0.2661</v>
      </c>
      <c r="T942" s="38">
        <v>44924</v>
      </c>
      <c r="U942" s="38">
        <v>45050</v>
      </c>
      <c r="V942" s="38">
        <v>45052</v>
      </c>
      <c r="W942" s="38">
        <v>45107</v>
      </c>
      <c r="X942" s="38" t="s">
        <v>57</v>
      </c>
      <c r="Y942" s="38"/>
      <c r="Z942" s="38">
        <v>44783</v>
      </c>
      <c r="AA942" s="38"/>
      <c r="AB942" s="38">
        <v>0</v>
      </c>
      <c r="AC942" s="38"/>
      <c r="AD942" s="38">
        <v>0</v>
      </c>
      <c r="AE942" s="20">
        <v>6</v>
      </c>
      <c r="AF942" s="20">
        <v>6</v>
      </c>
      <c r="AG942" s="9" t="s">
        <v>6348</v>
      </c>
      <c r="AH942" s="9" t="s">
        <v>6349</v>
      </c>
      <c r="AI942" s="10" t="s">
        <v>6350</v>
      </c>
      <c r="AJ942" s="46" t="s">
        <v>6351</v>
      </c>
      <c r="AK942" s="47">
        <v>1991804391.9000001</v>
      </c>
      <c r="AL942" s="47">
        <v>0</v>
      </c>
      <c r="AM942" s="47">
        <v>1991804391.9000001</v>
      </c>
      <c r="AN942" s="47">
        <v>2069839804</v>
      </c>
      <c r="AO942" s="10" t="s">
        <v>1385</v>
      </c>
      <c r="AP942" s="10" t="s">
        <v>511</v>
      </c>
      <c r="AQ942" t="e">
        <f>VLOOKUP(TCoordinacion[[#This Row],[ID SISTEMA DE INFORMACION]],[1]!ProyectosSGMO[[#All],[IDPROYECTO]:[DEPARTAMENTO]],3,FALSE)</f>
        <v>#REF!</v>
      </c>
      <c r="AR942" t="e">
        <f>VLOOKUP(TCoordinacion[[#This Row],[ID SISTEMA DE INFORMACION]],[1]!ProyectosSGMO[[#All],[IDPROYECTO]:[DEPARTAMENTO]],4,FALSE)</f>
        <v>#REF!</v>
      </c>
      <c r="AS942">
        <v>11130</v>
      </c>
    </row>
    <row r="943" spans="1:45" ht="54" hidden="1" customHeight="1" x14ac:dyDescent="0.3">
      <c r="A943" s="60">
        <v>11050</v>
      </c>
      <c r="B943" s="5" t="s">
        <v>6352</v>
      </c>
      <c r="C943" s="5" t="s">
        <v>6282</v>
      </c>
      <c r="D943" s="6" t="s">
        <v>6283</v>
      </c>
      <c r="E943" s="7" t="s">
        <v>1142</v>
      </c>
      <c r="F943" s="8" t="s">
        <v>6353</v>
      </c>
      <c r="G943" s="9" t="s">
        <v>51</v>
      </c>
      <c r="H943" s="20" t="s">
        <v>211</v>
      </c>
      <c r="I943" s="10" t="s">
        <v>6354</v>
      </c>
      <c r="J943" s="11">
        <v>44512</v>
      </c>
      <c r="K943" s="30" t="s">
        <v>6355</v>
      </c>
      <c r="L943" s="31">
        <v>44704</v>
      </c>
      <c r="M943" s="31">
        <v>44760</v>
      </c>
      <c r="N943" s="34">
        <v>0</v>
      </c>
      <c r="O943" s="35" t="s">
        <v>6356</v>
      </c>
      <c r="P943" s="20" t="s">
        <v>68</v>
      </c>
      <c r="Q943" s="33">
        <v>1</v>
      </c>
      <c r="R943" s="33">
        <v>0.31080000000000002</v>
      </c>
      <c r="S943" s="33">
        <v>-0.68920000000000003</v>
      </c>
      <c r="T943" s="38">
        <v>0</v>
      </c>
      <c r="U943" s="38">
        <v>0</v>
      </c>
      <c r="V943" s="38">
        <v>44903</v>
      </c>
      <c r="W943" s="38">
        <v>44926</v>
      </c>
      <c r="X943" s="38" t="s">
        <v>68</v>
      </c>
      <c r="Y943" s="38"/>
      <c r="Z943" s="38">
        <v>44781</v>
      </c>
      <c r="AA943" s="38"/>
      <c r="AB943" s="38">
        <v>0</v>
      </c>
      <c r="AC943" s="38"/>
      <c r="AD943" s="38">
        <v>0</v>
      </c>
      <c r="AE943" s="20">
        <v>2</v>
      </c>
      <c r="AF943" s="20">
        <v>2</v>
      </c>
      <c r="AG943" s="9" t="s">
        <v>6357</v>
      </c>
      <c r="AH943" s="9" t="s">
        <v>6358</v>
      </c>
      <c r="AI943" s="10" t="s">
        <v>6359</v>
      </c>
      <c r="AJ943" s="46" t="s">
        <v>6360</v>
      </c>
      <c r="AK943" s="47">
        <v>1028000914</v>
      </c>
      <c r="AL943" s="47">
        <v>0</v>
      </c>
      <c r="AM943" s="47">
        <v>1028000914</v>
      </c>
      <c r="AN943" s="47">
        <v>1028000914</v>
      </c>
      <c r="AO943" s="10" t="s">
        <v>1150</v>
      </c>
      <c r="AP943" s="10" t="s">
        <v>1031</v>
      </c>
      <c r="AQ943" t="e">
        <f>VLOOKUP(TCoordinacion[[#This Row],[ID SISTEMA DE INFORMACION]],[1]!ProyectosSGMO[[#All],[IDPROYECTO]:[DEPARTAMENTO]],3,FALSE)</f>
        <v>#REF!</v>
      </c>
      <c r="AR943" t="e">
        <f>VLOOKUP(TCoordinacion[[#This Row],[ID SISTEMA DE INFORMACION]],[1]!ProyectosSGMO[[#All],[IDPROYECTO]:[DEPARTAMENTO]],4,FALSE)</f>
        <v>#REF!</v>
      </c>
      <c r="AS943">
        <v>11050</v>
      </c>
    </row>
    <row r="944" spans="1:45" ht="54" hidden="1" customHeight="1" x14ac:dyDescent="0.3">
      <c r="A944" s="60">
        <v>11100</v>
      </c>
      <c r="B944" s="5" t="s">
        <v>6361</v>
      </c>
      <c r="C944" s="5" t="s">
        <v>6282</v>
      </c>
      <c r="D944" s="6" t="s">
        <v>6283</v>
      </c>
      <c r="E944" s="7" t="s">
        <v>1227</v>
      </c>
      <c r="F944" s="8" t="s">
        <v>6362</v>
      </c>
      <c r="G944" s="9" t="s">
        <v>51</v>
      </c>
      <c r="H944" s="20" t="s">
        <v>5600</v>
      </c>
      <c r="I944" s="10" t="s">
        <v>6363</v>
      </c>
      <c r="J944" s="11">
        <v>44427</v>
      </c>
      <c r="K944" s="30" t="s">
        <v>6364</v>
      </c>
      <c r="L944" s="31">
        <v>44754</v>
      </c>
      <c r="M944" s="31">
        <v>44767</v>
      </c>
      <c r="N944" s="34">
        <v>0</v>
      </c>
      <c r="O944" s="35" t="s">
        <v>6365</v>
      </c>
      <c r="P944" s="20" t="s">
        <v>80</v>
      </c>
      <c r="Q944" s="33">
        <v>0.90039999999999998</v>
      </c>
      <c r="R944" s="33">
        <v>0.87180000000000002</v>
      </c>
      <c r="S944" s="33">
        <v>-2.8599999999999959E-2</v>
      </c>
      <c r="T944" s="38">
        <v>45019</v>
      </c>
      <c r="U944" s="38">
        <v>45049</v>
      </c>
      <c r="V944" s="38">
        <v>45071</v>
      </c>
      <c r="W944" s="38">
        <v>45137</v>
      </c>
      <c r="X944" s="38" t="s">
        <v>57</v>
      </c>
      <c r="Y944" s="38"/>
      <c r="Z944" s="38">
        <v>44834</v>
      </c>
      <c r="AA944" s="38"/>
      <c r="AB944" s="38">
        <v>44980</v>
      </c>
      <c r="AC944" s="38"/>
      <c r="AD944" s="38">
        <v>0</v>
      </c>
      <c r="AE944" s="20">
        <v>6</v>
      </c>
      <c r="AF944" s="20">
        <v>7</v>
      </c>
      <c r="AG944" s="9" t="s">
        <v>6366</v>
      </c>
      <c r="AH944" s="9" t="s">
        <v>6367</v>
      </c>
      <c r="AI944" s="10" t="s">
        <v>6368</v>
      </c>
      <c r="AJ944" s="46" t="s">
        <v>6369</v>
      </c>
      <c r="AK944" s="47">
        <v>3638983319</v>
      </c>
      <c r="AL944" s="47">
        <v>276006439</v>
      </c>
      <c r="AM944" s="47">
        <v>3914989758</v>
      </c>
      <c r="AN944" s="47">
        <v>3914989758</v>
      </c>
      <c r="AO944" s="10" t="s">
        <v>1235</v>
      </c>
      <c r="AP944" s="10" t="s">
        <v>126</v>
      </c>
      <c r="AQ944" t="e">
        <f>VLOOKUP(TCoordinacion[[#This Row],[ID SISTEMA DE INFORMACION]],[1]!ProyectosSGMO[[#All],[IDPROYECTO]:[DEPARTAMENTO]],3,FALSE)</f>
        <v>#REF!</v>
      </c>
      <c r="AR944" t="e">
        <f>VLOOKUP(TCoordinacion[[#This Row],[ID SISTEMA DE INFORMACION]],[1]!ProyectosSGMO[[#All],[IDPROYECTO]:[DEPARTAMENTO]],4,FALSE)</f>
        <v>#REF!</v>
      </c>
      <c r="AS944">
        <v>11100</v>
      </c>
    </row>
    <row r="945" spans="1:45" ht="54" hidden="1" customHeight="1" x14ac:dyDescent="0.3">
      <c r="A945" s="60">
        <v>11125</v>
      </c>
      <c r="B945" s="5" t="s">
        <v>6370</v>
      </c>
      <c r="C945" s="5" t="s">
        <v>6282</v>
      </c>
      <c r="D945" s="6" t="s">
        <v>6283</v>
      </c>
      <c r="E945" s="7" t="s">
        <v>1253</v>
      </c>
      <c r="F945" s="8" t="s">
        <v>6371</v>
      </c>
      <c r="G945" s="9" t="s">
        <v>51</v>
      </c>
      <c r="H945" s="20" t="s">
        <v>211</v>
      </c>
      <c r="I945" s="10" t="s">
        <v>6372</v>
      </c>
      <c r="J945" s="11">
        <v>44512</v>
      </c>
      <c r="K945" s="30" t="s">
        <v>6373</v>
      </c>
      <c r="L945" s="31">
        <v>44715</v>
      </c>
      <c r="M945" s="31">
        <v>44740</v>
      </c>
      <c r="N945" s="34">
        <v>0</v>
      </c>
      <c r="O945" s="35" t="s">
        <v>6374</v>
      </c>
      <c r="P945" s="20" t="s">
        <v>322</v>
      </c>
      <c r="Q945" s="33">
        <v>1</v>
      </c>
      <c r="R945" s="33">
        <v>1</v>
      </c>
      <c r="S945" s="33">
        <v>0</v>
      </c>
      <c r="T945" s="38">
        <v>0</v>
      </c>
      <c r="U945" s="38">
        <v>0</v>
      </c>
      <c r="V945" s="38">
        <v>44963</v>
      </c>
      <c r="W945" s="38">
        <v>45016</v>
      </c>
      <c r="X945" s="38" t="s">
        <v>68</v>
      </c>
      <c r="Y945" s="38"/>
      <c r="Z945" s="38">
        <v>44754</v>
      </c>
      <c r="AA945" s="38"/>
      <c r="AB945" s="38">
        <v>44888</v>
      </c>
      <c r="AC945" s="38"/>
      <c r="AD945" s="38">
        <v>0</v>
      </c>
      <c r="AE945" s="20">
        <v>4</v>
      </c>
      <c r="AF945" s="20">
        <v>4</v>
      </c>
      <c r="AG945" s="9" t="s">
        <v>6375</v>
      </c>
      <c r="AH945" s="9" t="s">
        <v>6376</v>
      </c>
      <c r="AI945" s="10" t="s">
        <v>6377</v>
      </c>
      <c r="AJ945" s="46" t="s">
        <v>6378</v>
      </c>
      <c r="AK945" s="47">
        <v>1068399854</v>
      </c>
      <c r="AL945" s="47">
        <v>0</v>
      </c>
      <c r="AM945" s="47">
        <v>1068399854</v>
      </c>
      <c r="AN945" s="47">
        <v>1356922953</v>
      </c>
      <c r="AO945" s="10" t="s">
        <v>1112</v>
      </c>
      <c r="AP945" s="10" t="s">
        <v>1131</v>
      </c>
      <c r="AQ945" t="e">
        <f>VLOOKUP(TCoordinacion[[#This Row],[ID SISTEMA DE INFORMACION]],[1]!ProyectosSGMO[[#All],[IDPROYECTO]:[DEPARTAMENTO]],3,FALSE)</f>
        <v>#REF!</v>
      </c>
      <c r="AR945" t="e">
        <f>VLOOKUP(TCoordinacion[[#This Row],[ID SISTEMA DE INFORMACION]],[1]!ProyectosSGMO[[#All],[IDPROYECTO]:[DEPARTAMENTO]],4,FALSE)</f>
        <v>#REF!</v>
      </c>
      <c r="AS945">
        <v>11125</v>
      </c>
    </row>
    <row r="946" spans="1:45" ht="54" hidden="1" customHeight="1" x14ac:dyDescent="0.3">
      <c r="A946" s="60">
        <v>11376</v>
      </c>
      <c r="B946" s="5" t="s">
        <v>6379</v>
      </c>
      <c r="C946" s="5" t="s">
        <v>6282</v>
      </c>
      <c r="D946" s="6" t="s">
        <v>6283</v>
      </c>
      <c r="E946" s="7" t="s">
        <v>1253</v>
      </c>
      <c r="F946" s="8" t="s">
        <v>6380</v>
      </c>
      <c r="G946" s="9" t="s">
        <v>51</v>
      </c>
      <c r="H946" s="20" t="s">
        <v>211</v>
      </c>
      <c r="I946" s="10" t="s">
        <v>6381</v>
      </c>
      <c r="J946" s="11">
        <v>44512</v>
      </c>
      <c r="K946" s="30" t="s">
        <v>6382</v>
      </c>
      <c r="L946" s="31">
        <v>44805</v>
      </c>
      <c r="M946" s="31">
        <v>44823</v>
      </c>
      <c r="N946" s="34">
        <v>0</v>
      </c>
      <c r="O946" s="35" t="s">
        <v>6383</v>
      </c>
      <c r="P946" s="20" t="s">
        <v>56</v>
      </c>
      <c r="Q946" s="33">
        <v>0.89659999999999995</v>
      </c>
      <c r="R946" s="33">
        <v>0.22359999999999999</v>
      </c>
      <c r="S946" s="33">
        <v>-0.67299999999999993</v>
      </c>
      <c r="T946" s="38">
        <v>44923</v>
      </c>
      <c r="U946" s="38">
        <v>45035</v>
      </c>
      <c r="V946" s="38">
        <v>45083</v>
      </c>
      <c r="W946" s="38">
        <v>45107</v>
      </c>
      <c r="X946" s="38" t="s">
        <v>57</v>
      </c>
      <c r="Y946" s="38"/>
      <c r="Z946" s="38">
        <v>44854</v>
      </c>
      <c r="AA946" s="38"/>
      <c r="AB946" s="38">
        <v>0</v>
      </c>
      <c r="AC946" s="38"/>
      <c r="AD946" s="38">
        <v>0</v>
      </c>
      <c r="AE946" s="20">
        <v>3</v>
      </c>
      <c r="AF946" s="20">
        <v>3</v>
      </c>
      <c r="AG946" s="9" t="s">
        <v>6384</v>
      </c>
      <c r="AH946" s="9" t="s">
        <v>6385</v>
      </c>
      <c r="AI946" s="10" t="s">
        <v>6386</v>
      </c>
      <c r="AJ946" s="46" t="s">
        <v>6387</v>
      </c>
      <c r="AK946" s="47">
        <v>713555961</v>
      </c>
      <c r="AL946" s="47">
        <v>0</v>
      </c>
      <c r="AM946" s="47">
        <v>713555961</v>
      </c>
      <c r="AN946" s="47">
        <v>731589576</v>
      </c>
      <c r="AO946" s="10" t="s">
        <v>1375</v>
      </c>
      <c r="AP946" s="10" t="s">
        <v>1131</v>
      </c>
      <c r="AQ946" t="e">
        <f>VLOOKUP(TCoordinacion[[#This Row],[ID SISTEMA DE INFORMACION]],[1]!ProyectosSGMO[[#All],[IDPROYECTO]:[DEPARTAMENTO]],3,FALSE)</f>
        <v>#REF!</v>
      </c>
      <c r="AR946" t="e">
        <f>VLOOKUP(TCoordinacion[[#This Row],[ID SISTEMA DE INFORMACION]],[1]!ProyectosSGMO[[#All],[IDPROYECTO]:[DEPARTAMENTO]],4,FALSE)</f>
        <v>#REF!</v>
      </c>
      <c r="AS946">
        <v>11376</v>
      </c>
    </row>
    <row r="947" spans="1:45" ht="54" hidden="1" customHeight="1" x14ac:dyDescent="0.3">
      <c r="A947" s="62">
        <v>11377</v>
      </c>
      <c r="B947" s="5" t="s">
        <v>6388</v>
      </c>
      <c r="C947" s="5" t="s">
        <v>6282</v>
      </c>
      <c r="D947" s="6" t="s">
        <v>6283</v>
      </c>
      <c r="E947" s="7" t="s">
        <v>1253</v>
      </c>
      <c r="F947" s="8" t="s">
        <v>6380</v>
      </c>
      <c r="G947" s="9" t="s">
        <v>51</v>
      </c>
      <c r="H947" s="20" t="s">
        <v>211</v>
      </c>
      <c r="I947" s="10" t="s">
        <v>6389</v>
      </c>
      <c r="J947" s="11">
        <v>44512</v>
      </c>
      <c r="K947" s="30" t="s">
        <v>6390</v>
      </c>
      <c r="L947" s="31">
        <v>44778</v>
      </c>
      <c r="M947" s="31">
        <v>44792</v>
      </c>
      <c r="N947" s="34">
        <v>0</v>
      </c>
      <c r="O947" s="35" t="s">
        <v>6391</v>
      </c>
      <c r="P947" s="20" t="s">
        <v>56</v>
      </c>
      <c r="Q947" s="33">
        <v>0.88829999999999998</v>
      </c>
      <c r="R947" s="33">
        <v>0.52390000000000003</v>
      </c>
      <c r="S947" s="33">
        <v>-0.36439999999999995</v>
      </c>
      <c r="T947" s="38">
        <v>44997</v>
      </c>
      <c r="U947" s="38">
        <v>45074</v>
      </c>
      <c r="V947" s="38">
        <v>45125</v>
      </c>
      <c r="W947" s="38">
        <v>45107</v>
      </c>
      <c r="X947" s="38" t="s">
        <v>57</v>
      </c>
      <c r="Y947" s="38"/>
      <c r="Z947" s="38">
        <v>44854</v>
      </c>
      <c r="AA947" s="38"/>
      <c r="AB947" s="38">
        <v>0</v>
      </c>
      <c r="AC947" s="38"/>
      <c r="AD947" s="38">
        <v>0</v>
      </c>
      <c r="AE947" s="20">
        <v>3</v>
      </c>
      <c r="AF947" s="20">
        <v>3</v>
      </c>
      <c r="AG947" s="9" t="s">
        <v>6392</v>
      </c>
      <c r="AH947" s="9" t="s">
        <v>6393</v>
      </c>
      <c r="AI947" s="10" t="s">
        <v>6394</v>
      </c>
      <c r="AJ947" s="46" t="s">
        <v>6387</v>
      </c>
      <c r="AK947" s="47">
        <v>637640263</v>
      </c>
      <c r="AL947" s="47">
        <v>0</v>
      </c>
      <c r="AM947" s="47">
        <v>637640263</v>
      </c>
      <c r="AN947" s="47">
        <v>670660963</v>
      </c>
      <c r="AO947" s="10" t="s">
        <v>1375</v>
      </c>
      <c r="AP947" s="10" t="s">
        <v>1131</v>
      </c>
      <c r="AQ947" t="e">
        <f>VLOOKUP(TCoordinacion[[#This Row],[ID SISTEMA DE INFORMACION]],[1]!ProyectosSGMO[[#All],[IDPROYECTO]:[DEPARTAMENTO]],3,FALSE)</f>
        <v>#REF!</v>
      </c>
      <c r="AR947" t="e">
        <f>VLOOKUP(TCoordinacion[[#This Row],[ID SISTEMA DE INFORMACION]],[1]!ProyectosSGMO[[#All],[IDPROYECTO]:[DEPARTAMENTO]],4,FALSE)</f>
        <v>#REF!</v>
      </c>
      <c r="AS947">
        <v>11377</v>
      </c>
    </row>
    <row r="948" spans="1:45" ht="54" hidden="1" customHeight="1" x14ac:dyDescent="0.3">
      <c r="A948" s="62">
        <v>11989</v>
      </c>
      <c r="B948" s="5" t="s">
        <v>6395</v>
      </c>
      <c r="C948" s="5" t="s">
        <v>6282</v>
      </c>
      <c r="D948" s="6" t="s">
        <v>6283</v>
      </c>
      <c r="E948" s="7" t="s">
        <v>1253</v>
      </c>
      <c r="F948" s="8" t="s">
        <v>6396</v>
      </c>
      <c r="G948" s="9" t="s">
        <v>51</v>
      </c>
      <c r="H948" s="20" t="s">
        <v>211</v>
      </c>
      <c r="I948" s="10" t="s">
        <v>6397</v>
      </c>
      <c r="J948" s="11">
        <v>44512</v>
      </c>
      <c r="K948" s="30" t="s">
        <v>6398</v>
      </c>
      <c r="L948" s="31">
        <v>44735</v>
      </c>
      <c r="M948" s="31">
        <v>44743</v>
      </c>
      <c r="N948" s="34">
        <v>0</v>
      </c>
      <c r="O948" s="35" t="s">
        <v>6399</v>
      </c>
      <c r="P948" s="20" t="s">
        <v>68</v>
      </c>
      <c r="Q948" s="33">
        <v>1</v>
      </c>
      <c r="R948" s="33">
        <v>1</v>
      </c>
      <c r="S948" s="33">
        <v>0</v>
      </c>
      <c r="T948" s="38">
        <v>0</v>
      </c>
      <c r="U948" s="38">
        <v>0</v>
      </c>
      <c r="V948" s="38">
        <v>44918</v>
      </c>
      <c r="W948" s="38">
        <v>45015</v>
      </c>
      <c r="X948" s="38" t="s">
        <v>68</v>
      </c>
      <c r="Y948" s="38"/>
      <c r="Z948" s="38">
        <v>44790</v>
      </c>
      <c r="AA948" s="38"/>
      <c r="AB948" s="38">
        <v>44860</v>
      </c>
      <c r="AC948" s="38"/>
      <c r="AD948" s="38">
        <v>0</v>
      </c>
      <c r="AE948" s="20">
        <v>5</v>
      </c>
      <c r="AF948" s="20">
        <v>5</v>
      </c>
      <c r="AG948" s="9" t="s">
        <v>6400</v>
      </c>
      <c r="AH948" s="9" t="s">
        <v>6401</v>
      </c>
      <c r="AI948" s="10" t="s">
        <v>6402</v>
      </c>
      <c r="AJ948" s="46" t="s">
        <v>6403</v>
      </c>
      <c r="AK948" s="47">
        <v>948799999</v>
      </c>
      <c r="AL948" s="47">
        <v>0</v>
      </c>
      <c r="AM948" s="47">
        <v>948799999</v>
      </c>
      <c r="AN948" s="47">
        <v>982194180</v>
      </c>
      <c r="AO948" s="10" t="s">
        <v>556</v>
      </c>
      <c r="AP948" s="10" t="s">
        <v>1452</v>
      </c>
      <c r="AQ948" t="e">
        <f>VLOOKUP(TCoordinacion[[#This Row],[ID SISTEMA DE INFORMACION]],[1]!ProyectosSGMO[[#All],[IDPROYECTO]:[DEPARTAMENTO]],3,FALSE)</f>
        <v>#REF!</v>
      </c>
      <c r="AR948" t="e">
        <f>VLOOKUP(TCoordinacion[[#This Row],[ID SISTEMA DE INFORMACION]],[1]!ProyectosSGMO[[#All],[IDPROYECTO]:[DEPARTAMENTO]],4,FALSE)</f>
        <v>#REF!</v>
      </c>
      <c r="AS948">
        <v>11989</v>
      </c>
    </row>
    <row r="949" spans="1:45" ht="54" hidden="1" customHeight="1" x14ac:dyDescent="0.3">
      <c r="A949" s="62">
        <v>11129</v>
      </c>
      <c r="B949" s="5" t="s">
        <v>6404</v>
      </c>
      <c r="C949" s="5" t="s">
        <v>6282</v>
      </c>
      <c r="D949" s="6" t="s">
        <v>6283</v>
      </c>
      <c r="E949" s="7" t="s">
        <v>1253</v>
      </c>
      <c r="F949" s="8" t="s">
        <v>6405</v>
      </c>
      <c r="G949" s="9" t="s">
        <v>51</v>
      </c>
      <c r="H949" s="20" t="s">
        <v>4584</v>
      </c>
      <c r="I949" s="10" t="s">
        <v>6406</v>
      </c>
      <c r="J949" s="11">
        <v>44411</v>
      </c>
      <c r="K949" s="30" t="s">
        <v>6407</v>
      </c>
      <c r="L949" s="31">
        <v>44754</v>
      </c>
      <c r="M949" s="31">
        <v>44770</v>
      </c>
      <c r="N949" s="34">
        <v>0</v>
      </c>
      <c r="O949" s="35" t="s">
        <v>6408</v>
      </c>
      <c r="P949" s="20" t="s">
        <v>80</v>
      </c>
      <c r="Q949" s="33">
        <v>0.3286</v>
      </c>
      <c r="R949" s="33">
        <v>0.31709999999999999</v>
      </c>
      <c r="S949" s="33">
        <v>-1.150000000000001E-2</v>
      </c>
      <c r="T949" s="38">
        <v>0</v>
      </c>
      <c r="U949" s="38">
        <v>0</v>
      </c>
      <c r="V949" s="38">
        <v>45198</v>
      </c>
      <c r="W949" s="38">
        <v>45291</v>
      </c>
      <c r="X949" s="38" t="s">
        <v>57</v>
      </c>
      <c r="Y949" s="38"/>
      <c r="Z949" s="38">
        <v>44859</v>
      </c>
      <c r="AA949" s="38"/>
      <c r="AB949" s="38">
        <v>0</v>
      </c>
      <c r="AC949" s="38"/>
      <c r="AD949" s="38">
        <v>0</v>
      </c>
      <c r="AE949" s="20">
        <v>12</v>
      </c>
      <c r="AF949" s="20">
        <v>12</v>
      </c>
      <c r="AG949" s="9" t="s">
        <v>6409</v>
      </c>
      <c r="AH949" s="9" t="s">
        <v>6410</v>
      </c>
      <c r="AI949" s="10" t="s">
        <v>6411</v>
      </c>
      <c r="AJ949" s="46" t="s">
        <v>6330</v>
      </c>
      <c r="AK949" s="47">
        <v>5401154693</v>
      </c>
      <c r="AL949" s="47">
        <v>0</v>
      </c>
      <c r="AM949" s="47">
        <v>5401154693</v>
      </c>
      <c r="AN949" s="47">
        <v>5218353062</v>
      </c>
      <c r="AO949" s="10" t="s">
        <v>1375</v>
      </c>
      <c r="AP949" s="10" t="s">
        <v>1151</v>
      </c>
      <c r="AQ949" t="e">
        <f>VLOOKUP(TCoordinacion[[#This Row],[ID SISTEMA DE INFORMACION]],[1]!ProyectosSGMO[[#All],[IDPROYECTO]:[DEPARTAMENTO]],3,FALSE)</f>
        <v>#REF!</v>
      </c>
      <c r="AR949" t="e">
        <f>VLOOKUP(TCoordinacion[[#This Row],[ID SISTEMA DE INFORMACION]],[1]!ProyectosSGMO[[#All],[IDPROYECTO]:[DEPARTAMENTO]],4,FALSE)</f>
        <v>#REF!</v>
      </c>
      <c r="AS949">
        <v>11129</v>
      </c>
    </row>
    <row r="950" spans="1:45" ht="54" hidden="1" customHeight="1" x14ac:dyDescent="0.3">
      <c r="A950" s="62">
        <v>11155</v>
      </c>
      <c r="B950" s="5" t="s">
        <v>6412</v>
      </c>
      <c r="C950" s="5" t="s">
        <v>6282</v>
      </c>
      <c r="D950" s="6" t="s">
        <v>6283</v>
      </c>
      <c r="E950" s="7" t="s">
        <v>1227</v>
      </c>
      <c r="F950" s="8" t="s">
        <v>6413</v>
      </c>
      <c r="G950" s="9" t="s">
        <v>51</v>
      </c>
      <c r="H950" s="20" t="s">
        <v>5600</v>
      </c>
      <c r="I950" s="10" t="s">
        <v>6414</v>
      </c>
      <c r="J950" s="11">
        <v>44470</v>
      </c>
      <c r="K950" s="30" t="s">
        <v>6415</v>
      </c>
      <c r="L950" s="31">
        <v>44768</v>
      </c>
      <c r="M950" s="31">
        <v>44834</v>
      </c>
      <c r="N950" s="34">
        <v>0</v>
      </c>
      <c r="O950" s="35" t="s">
        <v>6416</v>
      </c>
      <c r="P950" s="20" t="s">
        <v>801</v>
      </c>
      <c r="Q950" s="33">
        <v>0</v>
      </c>
      <c r="R950" s="33">
        <v>0</v>
      </c>
      <c r="S950" s="33">
        <v>0</v>
      </c>
      <c r="T950" s="38">
        <v>44866</v>
      </c>
      <c r="U950" s="38">
        <v>44872</v>
      </c>
      <c r="V950" s="38">
        <v>44926</v>
      </c>
      <c r="W950" s="38">
        <v>44926</v>
      </c>
      <c r="X950" s="38" t="s">
        <v>68</v>
      </c>
      <c r="Y950" s="38"/>
      <c r="Z950" s="38">
        <v>0</v>
      </c>
      <c r="AA950" s="38"/>
      <c r="AB950" s="38">
        <v>0</v>
      </c>
      <c r="AC950" s="38"/>
      <c r="AD950" s="38">
        <v>0</v>
      </c>
      <c r="AE950" s="20">
        <v>5</v>
      </c>
      <c r="AF950" s="20">
        <v>5</v>
      </c>
      <c r="AG950" s="9" t="s">
        <v>6417</v>
      </c>
      <c r="AH950" s="9" t="s">
        <v>6418</v>
      </c>
      <c r="AI950" s="10" t="s">
        <v>6419</v>
      </c>
      <c r="AJ950" s="46" t="s">
        <v>6420</v>
      </c>
      <c r="AK950" s="47">
        <v>1915156723</v>
      </c>
      <c r="AL950" s="47">
        <v>0</v>
      </c>
      <c r="AM950" s="47">
        <v>1915156723</v>
      </c>
      <c r="AN950" s="47">
        <v>1923100150</v>
      </c>
      <c r="AO950" s="10" t="s">
        <v>1235</v>
      </c>
      <c r="AP950" s="10" t="s">
        <v>1452</v>
      </c>
      <c r="AQ950" t="e">
        <f>VLOOKUP(TCoordinacion[[#This Row],[ID SISTEMA DE INFORMACION]],[1]!ProyectosSGMO[[#All],[IDPROYECTO]:[DEPARTAMENTO]],3,FALSE)</f>
        <v>#REF!</v>
      </c>
      <c r="AR950" t="e">
        <f>VLOOKUP(TCoordinacion[[#This Row],[ID SISTEMA DE INFORMACION]],[1]!ProyectosSGMO[[#All],[IDPROYECTO]:[DEPARTAMENTO]],4,FALSE)</f>
        <v>#REF!</v>
      </c>
      <c r="AS950">
        <v>11155</v>
      </c>
    </row>
    <row r="951" spans="1:45" ht="54" hidden="1" customHeight="1" x14ac:dyDescent="0.3">
      <c r="A951" s="62">
        <v>11502</v>
      </c>
      <c r="B951" s="5" t="s">
        <v>6421</v>
      </c>
      <c r="C951" s="5" t="s">
        <v>6282</v>
      </c>
      <c r="D951" s="6" t="s">
        <v>6283</v>
      </c>
      <c r="E951" s="7" t="s">
        <v>1123</v>
      </c>
      <c r="F951" s="8" t="s">
        <v>6422</v>
      </c>
      <c r="G951" s="9" t="s">
        <v>51</v>
      </c>
      <c r="H951" s="20" t="s">
        <v>211</v>
      </c>
      <c r="I951" s="10" t="s">
        <v>6423</v>
      </c>
      <c r="J951" s="11">
        <v>44512</v>
      </c>
      <c r="K951" s="30" t="s">
        <v>6424</v>
      </c>
      <c r="L951" s="31">
        <v>44698</v>
      </c>
      <c r="M951" s="31">
        <v>44727</v>
      </c>
      <c r="N951" s="34">
        <v>0</v>
      </c>
      <c r="O951" s="35" t="s">
        <v>6425</v>
      </c>
      <c r="P951" s="20" t="s">
        <v>56</v>
      </c>
      <c r="Q951" s="33">
        <v>0.99670000000000003</v>
      </c>
      <c r="R951" s="33">
        <v>0.50029999999999997</v>
      </c>
      <c r="S951" s="33">
        <v>-0.49640000000000006</v>
      </c>
      <c r="T951" s="38">
        <v>44901</v>
      </c>
      <c r="U951" s="38">
        <v>45058</v>
      </c>
      <c r="V951" s="38">
        <v>45061</v>
      </c>
      <c r="W951" s="38">
        <v>45138</v>
      </c>
      <c r="X951" s="38" t="s">
        <v>57</v>
      </c>
      <c r="Y951" s="38"/>
      <c r="Z951" s="38">
        <v>44735</v>
      </c>
      <c r="AA951" s="38"/>
      <c r="AB951" s="38">
        <v>0</v>
      </c>
      <c r="AC951" s="38"/>
      <c r="AD951" s="38">
        <v>0</v>
      </c>
      <c r="AE951" s="20">
        <v>5</v>
      </c>
      <c r="AF951" s="20">
        <v>5</v>
      </c>
      <c r="AG951" s="9" t="s">
        <v>6426</v>
      </c>
      <c r="AH951" s="9" t="s">
        <v>6427</v>
      </c>
      <c r="AI951" s="10" t="s">
        <v>6428</v>
      </c>
      <c r="AJ951" s="46" t="s">
        <v>6429</v>
      </c>
      <c r="AK951" s="47">
        <v>2873993428</v>
      </c>
      <c r="AL951" s="47">
        <v>0</v>
      </c>
      <c r="AM951" s="47">
        <v>2873993428</v>
      </c>
      <c r="AN951" s="47">
        <v>2873993428</v>
      </c>
      <c r="AO951" s="10" t="s">
        <v>2026</v>
      </c>
      <c r="AP951" s="10" t="s">
        <v>1011</v>
      </c>
      <c r="AQ951" t="e">
        <f>VLOOKUP(TCoordinacion[[#This Row],[ID SISTEMA DE INFORMACION]],[1]!ProyectosSGMO[[#All],[IDPROYECTO]:[DEPARTAMENTO]],3,FALSE)</f>
        <v>#REF!</v>
      </c>
      <c r="AR951" t="e">
        <f>VLOOKUP(TCoordinacion[[#This Row],[ID SISTEMA DE INFORMACION]],[1]!ProyectosSGMO[[#All],[IDPROYECTO]:[DEPARTAMENTO]],4,FALSE)</f>
        <v>#REF!</v>
      </c>
      <c r="AS951">
        <v>11502</v>
      </c>
    </row>
    <row r="952" spans="1:45" ht="54" hidden="1" customHeight="1" x14ac:dyDescent="0.3">
      <c r="A952" s="62">
        <v>11646</v>
      </c>
      <c r="B952" s="5" t="s">
        <v>6430</v>
      </c>
      <c r="C952" s="5" t="s">
        <v>6282</v>
      </c>
      <c r="D952" s="6" t="s">
        <v>6283</v>
      </c>
      <c r="E952" s="7" t="s">
        <v>1253</v>
      </c>
      <c r="F952" s="8" t="s">
        <v>6431</v>
      </c>
      <c r="G952" s="9" t="s">
        <v>51</v>
      </c>
      <c r="H952" s="20" t="s">
        <v>211</v>
      </c>
      <c r="I952" s="10" t="s">
        <v>6432</v>
      </c>
      <c r="J952" s="11">
        <v>44512</v>
      </c>
      <c r="K952" s="30" t="s">
        <v>6433</v>
      </c>
      <c r="L952" s="31">
        <v>44755</v>
      </c>
      <c r="M952" s="31">
        <v>44767</v>
      </c>
      <c r="N952" s="34">
        <v>0</v>
      </c>
      <c r="O952" s="35" t="s">
        <v>6434</v>
      </c>
      <c r="P952" s="20" t="s">
        <v>56</v>
      </c>
      <c r="Q952" s="33">
        <v>0.85389999999999999</v>
      </c>
      <c r="R952" s="33">
        <v>0.91590000000000005</v>
      </c>
      <c r="S952" s="33">
        <v>6.2000000000000055E-2</v>
      </c>
      <c r="T952" s="38">
        <v>45267</v>
      </c>
      <c r="U952" s="38">
        <v>45064</v>
      </c>
      <c r="V952" s="38">
        <v>45072</v>
      </c>
      <c r="W952" s="38">
        <v>45107</v>
      </c>
      <c r="X952" s="38" t="s">
        <v>57</v>
      </c>
      <c r="Y952" s="38"/>
      <c r="Z952" s="38">
        <v>44824</v>
      </c>
      <c r="AA952" s="38"/>
      <c r="AB952" s="38">
        <v>44907</v>
      </c>
      <c r="AC952" s="38"/>
      <c r="AD952" s="38">
        <v>0</v>
      </c>
      <c r="AE952" s="20">
        <v>3</v>
      </c>
      <c r="AF952" s="20">
        <v>3</v>
      </c>
      <c r="AG952" s="9" t="s">
        <v>6435</v>
      </c>
      <c r="AH952" s="9" t="s">
        <v>6436</v>
      </c>
      <c r="AI952" s="10" t="s">
        <v>6437</v>
      </c>
      <c r="AJ952" s="46" t="s">
        <v>6438</v>
      </c>
      <c r="AK952" s="47">
        <v>1148484758</v>
      </c>
      <c r="AL952" s="47">
        <v>0</v>
      </c>
      <c r="AM952" s="47">
        <v>1148484758</v>
      </c>
      <c r="AN952" s="47">
        <v>791386958</v>
      </c>
      <c r="AO952" s="10" t="s">
        <v>1375</v>
      </c>
      <c r="AP952" s="10" t="s">
        <v>1131</v>
      </c>
      <c r="AQ952" t="e">
        <f>VLOOKUP(TCoordinacion[[#This Row],[ID SISTEMA DE INFORMACION]],[1]!ProyectosSGMO[[#All],[IDPROYECTO]:[DEPARTAMENTO]],3,FALSE)</f>
        <v>#REF!</v>
      </c>
      <c r="AR952" t="e">
        <f>VLOOKUP(TCoordinacion[[#This Row],[ID SISTEMA DE INFORMACION]],[1]!ProyectosSGMO[[#All],[IDPROYECTO]:[DEPARTAMENTO]],4,FALSE)</f>
        <v>#REF!</v>
      </c>
      <c r="AS952">
        <v>11646</v>
      </c>
    </row>
    <row r="953" spans="1:45" ht="54" hidden="1" customHeight="1" x14ac:dyDescent="0.3">
      <c r="A953" s="62">
        <v>11647</v>
      </c>
      <c r="B953" s="5" t="s">
        <v>6439</v>
      </c>
      <c r="C953" s="5" t="s">
        <v>6282</v>
      </c>
      <c r="D953" s="6" t="s">
        <v>6283</v>
      </c>
      <c r="E953" s="7" t="s">
        <v>1253</v>
      </c>
      <c r="F953" s="8" t="s">
        <v>6431</v>
      </c>
      <c r="G953" s="9" t="s">
        <v>51</v>
      </c>
      <c r="H953" s="20" t="s">
        <v>211</v>
      </c>
      <c r="I953" s="10" t="s">
        <v>6440</v>
      </c>
      <c r="J953" s="11">
        <v>44512</v>
      </c>
      <c r="K953" s="30" t="s">
        <v>6441</v>
      </c>
      <c r="L953" s="31">
        <v>44756</v>
      </c>
      <c r="M953" s="31">
        <v>44767</v>
      </c>
      <c r="N953" s="34">
        <v>0</v>
      </c>
      <c r="O953" s="35" t="s">
        <v>6442</v>
      </c>
      <c r="P953" s="20" t="s">
        <v>56</v>
      </c>
      <c r="Q953" s="33">
        <v>0.87119999999999997</v>
      </c>
      <c r="R953" s="33">
        <v>0.90649999999999997</v>
      </c>
      <c r="S953" s="33">
        <v>3.5299999999999998E-2</v>
      </c>
      <c r="T953" s="38">
        <v>44895</v>
      </c>
      <c r="U953" s="38">
        <v>45067</v>
      </c>
      <c r="V953" s="38">
        <v>45080</v>
      </c>
      <c r="W953" s="38">
        <v>45107</v>
      </c>
      <c r="X953" s="38" t="s">
        <v>57</v>
      </c>
      <c r="Y953" s="38"/>
      <c r="Z953" s="38">
        <v>44824</v>
      </c>
      <c r="AA953" s="38"/>
      <c r="AB953" s="38">
        <v>44907</v>
      </c>
      <c r="AC953" s="38"/>
      <c r="AD953" s="38">
        <v>0</v>
      </c>
      <c r="AE953" s="20">
        <v>2</v>
      </c>
      <c r="AF953" s="20">
        <v>2</v>
      </c>
      <c r="AG953" s="9" t="s">
        <v>6443</v>
      </c>
      <c r="AH953" s="9" t="s">
        <v>6444</v>
      </c>
      <c r="AI953" s="10" t="s">
        <v>6445</v>
      </c>
      <c r="AJ953" s="46" t="s">
        <v>6446</v>
      </c>
      <c r="AK953" s="47">
        <v>756123983</v>
      </c>
      <c r="AL953" s="47">
        <v>0</v>
      </c>
      <c r="AM953" s="47">
        <v>756123983</v>
      </c>
      <c r="AN953" s="47">
        <v>777942771</v>
      </c>
      <c r="AO953" s="10" t="s">
        <v>1375</v>
      </c>
      <c r="AP953" s="10" t="s">
        <v>300</v>
      </c>
      <c r="AQ953" t="e">
        <f>VLOOKUP(TCoordinacion[[#This Row],[ID SISTEMA DE INFORMACION]],[1]!ProyectosSGMO[[#All],[IDPROYECTO]:[DEPARTAMENTO]],3,FALSE)</f>
        <v>#REF!</v>
      </c>
      <c r="AR953" t="e">
        <f>VLOOKUP(TCoordinacion[[#This Row],[ID SISTEMA DE INFORMACION]],[1]!ProyectosSGMO[[#All],[IDPROYECTO]:[DEPARTAMENTO]],4,FALSE)</f>
        <v>#REF!</v>
      </c>
      <c r="AS953">
        <v>11647</v>
      </c>
    </row>
    <row r="954" spans="1:45" ht="54" hidden="1" customHeight="1" x14ac:dyDescent="0.3">
      <c r="A954" s="62">
        <v>11781</v>
      </c>
      <c r="B954" s="5" t="s">
        <v>6447</v>
      </c>
      <c r="C954" s="5" t="s">
        <v>6282</v>
      </c>
      <c r="D954" s="6" t="s">
        <v>6283</v>
      </c>
      <c r="E954" s="7" t="s">
        <v>6448</v>
      </c>
      <c r="F954" s="8" t="s">
        <v>6449</v>
      </c>
      <c r="G954" s="9" t="s">
        <v>51</v>
      </c>
      <c r="H954" s="20" t="s">
        <v>310</v>
      </c>
      <c r="I954" s="10" t="s">
        <v>6450</v>
      </c>
      <c r="J954" s="11">
        <v>44826</v>
      </c>
      <c r="K954" s="30" t="s">
        <v>6451</v>
      </c>
      <c r="L954" s="31">
        <v>44804</v>
      </c>
      <c r="M954" s="31">
        <v>44825</v>
      </c>
      <c r="N954" s="34">
        <v>0</v>
      </c>
      <c r="O954" s="35" t="s">
        <v>6452</v>
      </c>
      <c r="P954" s="20" t="s">
        <v>56</v>
      </c>
      <c r="Q954" s="33">
        <v>0.39</v>
      </c>
      <c r="R954" s="33">
        <v>0.5</v>
      </c>
      <c r="S954" s="33">
        <v>0.10999999999999999</v>
      </c>
      <c r="T954" s="38">
        <v>45030</v>
      </c>
      <c r="U954" s="38">
        <v>45059</v>
      </c>
      <c r="V954" s="38">
        <v>45139</v>
      </c>
      <c r="W954" s="38">
        <v>44926</v>
      </c>
      <c r="X954" s="38" t="s">
        <v>68</v>
      </c>
      <c r="Y954" s="38"/>
      <c r="Z954" s="38">
        <v>44834</v>
      </c>
      <c r="AA954" s="38"/>
      <c r="AB954" s="38">
        <v>0</v>
      </c>
      <c r="AC954" s="38"/>
      <c r="AD954" s="38">
        <v>0</v>
      </c>
      <c r="AE954" s="20">
        <v>6</v>
      </c>
      <c r="AF954" s="20">
        <v>10</v>
      </c>
      <c r="AG954" s="9" t="s">
        <v>6453</v>
      </c>
      <c r="AH954" s="9" t="s">
        <v>6454</v>
      </c>
      <c r="AI954" s="10" t="s">
        <v>6455</v>
      </c>
      <c r="AJ954" s="46" t="s">
        <v>6456</v>
      </c>
      <c r="AK954" s="47">
        <v>4355688444</v>
      </c>
      <c r="AL954" s="47">
        <v>74334281</v>
      </c>
      <c r="AM954" s="47">
        <v>4430022725</v>
      </c>
      <c r="AN954" s="47">
        <v>3985575956</v>
      </c>
      <c r="AO954" s="10" t="s">
        <v>3898</v>
      </c>
      <c r="AP954" s="10" t="s">
        <v>1011</v>
      </c>
      <c r="AQ954" t="e">
        <f>VLOOKUP(TCoordinacion[[#This Row],[ID SISTEMA DE INFORMACION]],[1]!ProyectosSGMO[[#All],[IDPROYECTO]:[DEPARTAMENTO]],3,FALSE)</f>
        <v>#REF!</v>
      </c>
      <c r="AR954" t="e">
        <f>VLOOKUP(TCoordinacion[[#This Row],[ID SISTEMA DE INFORMACION]],[1]!ProyectosSGMO[[#All],[IDPROYECTO]:[DEPARTAMENTO]],4,FALSE)</f>
        <v>#REF!</v>
      </c>
      <c r="AS954">
        <v>11781</v>
      </c>
    </row>
    <row r="955" spans="1:45" ht="54" hidden="1" customHeight="1" x14ac:dyDescent="0.3">
      <c r="A955" s="62">
        <v>11978</v>
      </c>
      <c r="B955" s="5" t="s">
        <v>6457</v>
      </c>
      <c r="C955" s="5" t="s">
        <v>6282</v>
      </c>
      <c r="D955" s="6" t="s">
        <v>6283</v>
      </c>
      <c r="E955" s="7" t="s">
        <v>1253</v>
      </c>
      <c r="F955" s="8" t="s">
        <v>6405</v>
      </c>
      <c r="G955" s="9" t="s">
        <v>51</v>
      </c>
      <c r="H955" s="20" t="s">
        <v>211</v>
      </c>
      <c r="I955" s="10" t="s">
        <v>6458</v>
      </c>
      <c r="J955" s="11">
        <v>44512</v>
      </c>
      <c r="K955" s="30" t="s">
        <v>6459</v>
      </c>
      <c r="L955" s="31">
        <v>44742</v>
      </c>
      <c r="M955" s="31">
        <v>44753</v>
      </c>
      <c r="N955" s="34">
        <v>0</v>
      </c>
      <c r="O955" s="35" t="s">
        <v>6460</v>
      </c>
      <c r="P955" s="20" t="s">
        <v>80</v>
      </c>
      <c r="Q955" s="33">
        <v>0.96099999999999997</v>
      </c>
      <c r="R955" s="33">
        <v>0.90259999999999996</v>
      </c>
      <c r="S955" s="33">
        <v>-5.8400000000000007E-2</v>
      </c>
      <c r="T955" s="38">
        <v>0</v>
      </c>
      <c r="U955" s="38">
        <v>0</v>
      </c>
      <c r="V955" s="38">
        <v>45061</v>
      </c>
      <c r="W955" s="38">
        <v>45107</v>
      </c>
      <c r="X955" s="38" t="s">
        <v>57</v>
      </c>
      <c r="Y955" s="38"/>
      <c r="Z955" s="38">
        <v>44859</v>
      </c>
      <c r="AA955" s="38"/>
      <c r="AB955" s="38">
        <v>44887</v>
      </c>
      <c r="AC955" s="38"/>
      <c r="AD955" s="38">
        <v>0</v>
      </c>
      <c r="AE955" s="20">
        <v>5</v>
      </c>
      <c r="AF955" s="20">
        <v>5</v>
      </c>
      <c r="AG955" s="9" t="s">
        <v>6461</v>
      </c>
      <c r="AH955" s="9" t="s">
        <v>6462</v>
      </c>
      <c r="AI955" s="10" t="s">
        <v>6463</v>
      </c>
      <c r="AJ955" s="46" t="s">
        <v>6330</v>
      </c>
      <c r="AK955" s="47">
        <v>2169626138</v>
      </c>
      <c r="AL955" s="47">
        <v>0</v>
      </c>
      <c r="AM955" s="47">
        <v>2169626138</v>
      </c>
      <c r="AN955" s="47">
        <v>2458541614</v>
      </c>
      <c r="AO955" s="10" t="s">
        <v>1375</v>
      </c>
      <c r="AP955" s="10" t="s">
        <v>300</v>
      </c>
      <c r="AQ955" t="e">
        <f>VLOOKUP(TCoordinacion[[#This Row],[ID SISTEMA DE INFORMACION]],[1]!ProyectosSGMO[[#All],[IDPROYECTO]:[DEPARTAMENTO]],3,FALSE)</f>
        <v>#REF!</v>
      </c>
      <c r="AR955" t="e">
        <f>VLOOKUP(TCoordinacion[[#This Row],[ID SISTEMA DE INFORMACION]],[1]!ProyectosSGMO[[#All],[IDPROYECTO]:[DEPARTAMENTO]],4,FALSE)</f>
        <v>#REF!</v>
      </c>
      <c r="AS955">
        <v>11978</v>
      </c>
    </row>
    <row r="956" spans="1:45" ht="54" hidden="1" customHeight="1" x14ac:dyDescent="0.3">
      <c r="A956" s="62">
        <v>12205</v>
      </c>
      <c r="B956" s="5" t="s">
        <v>6464</v>
      </c>
      <c r="C956" s="5" t="s">
        <v>6282</v>
      </c>
      <c r="D956" s="6" t="s">
        <v>6283</v>
      </c>
      <c r="E956" s="7" t="s">
        <v>1253</v>
      </c>
      <c r="F956" s="8" t="s">
        <v>1492</v>
      </c>
      <c r="G956" s="9" t="s">
        <v>51</v>
      </c>
      <c r="H956" s="20" t="s">
        <v>211</v>
      </c>
      <c r="I956" s="10" t="s">
        <v>6465</v>
      </c>
      <c r="J956" s="11">
        <v>44512</v>
      </c>
      <c r="K956" s="30" t="s">
        <v>6466</v>
      </c>
      <c r="L956" s="31">
        <v>44740</v>
      </c>
      <c r="M956" s="31">
        <v>44767</v>
      </c>
      <c r="N956" s="34">
        <v>0</v>
      </c>
      <c r="O956" s="35" t="s">
        <v>6467</v>
      </c>
      <c r="P956" s="20" t="s">
        <v>68</v>
      </c>
      <c r="Q956" s="33">
        <v>1</v>
      </c>
      <c r="R956" s="33">
        <v>1</v>
      </c>
      <c r="S956" s="33">
        <v>0</v>
      </c>
      <c r="T956" s="38">
        <v>0</v>
      </c>
      <c r="U956" s="38">
        <v>0</v>
      </c>
      <c r="V956" s="38">
        <v>44950</v>
      </c>
      <c r="W956" s="38">
        <v>45076</v>
      </c>
      <c r="X956" s="38" t="s">
        <v>57</v>
      </c>
      <c r="Y956" s="38"/>
      <c r="Z956" s="38">
        <v>44804</v>
      </c>
      <c r="AA956" s="38"/>
      <c r="AB956" s="38">
        <v>44862</v>
      </c>
      <c r="AC956" s="38"/>
      <c r="AD956" s="38">
        <v>0</v>
      </c>
      <c r="AE956" s="20">
        <v>6</v>
      </c>
      <c r="AF956" s="20">
        <v>6</v>
      </c>
      <c r="AG956" s="9" t="s">
        <v>6468</v>
      </c>
      <c r="AH956" s="9" t="s">
        <v>6469</v>
      </c>
      <c r="AI956" s="10" t="s">
        <v>6470</v>
      </c>
      <c r="AJ956" s="46" t="s">
        <v>6471</v>
      </c>
      <c r="AK956" s="47">
        <v>2999573220</v>
      </c>
      <c r="AL956" s="47">
        <v>0</v>
      </c>
      <c r="AM956" s="47">
        <v>2999573220</v>
      </c>
      <c r="AN956" s="47">
        <v>3000000000</v>
      </c>
      <c r="AO956" s="10" t="s">
        <v>1112</v>
      </c>
      <c r="AP956" s="10" t="s">
        <v>1131</v>
      </c>
      <c r="AQ956" t="e">
        <f>VLOOKUP(TCoordinacion[[#This Row],[ID SISTEMA DE INFORMACION]],[1]!ProyectosSGMO[[#All],[IDPROYECTO]:[DEPARTAMENTO]],3,FALSE)</f>
        <v>#REF!</v>
      </c>
      <c r="AR956" t="e">
        <f>VLOOKUP(TCoordinacion[[#This Row],[ID SISTEMA DE INFORMACION]],[1]!ProyectosSGMO[[#All],[IDPROYECTO]:[DEPARTAMENTO]],4,FALSE)</f>
        <v>#REF!</v>
      </c>
      <c r="AS956">
        <v>12205</v>
      </c>
    </row>
    <row r="957" spans="1:45" ht="54" hidden="1" customHeight="1" x14ac:dyDescent="0.3">
      <c r="A957" s="62">
        <v>12620</v>
      </c>
      <c r="B957" s="5" t="s">
        <v>6472</v>
      </c>
      <c r="C957" s="5" t="s">
        <v>6282</v>
      </c>
      <c r="D957" s="6" t="s">
        <v>6283</v>
      </c>
      <c r="E957" s="7" t="s">
        <v>6473</v>
      </c>
      <c r="F957" s="8" t="s">
        <v>6474</v>
      </c>
      <c r="G957" s="9" t="s">
        <v>51</v>
      </c>
      <c r="H957" s="9" t="s">
        <v>5181</v>
      </c>
      <c r="I957" s="10" t="s">
        <v>6475</v>
      </c>
      <c r="J957" s="11">
        <v>44512</v>
      </c>
      <c r="K957" s="30" t="s">
        <v>6476</v>
      </c>
      <c r="L957" s="31">
        <v>44735</v>
      </c>
      <c r="M957" s="31">
        <v>44760</v>
      </c>
      <c r="N957" s="34">
        <v>0</v>
      </c>
      <c r="O957" s="35" t="s">
        <v>6477</v>
      </c>
      <c r="P957" s="20" t="s">
        <v>68</v>
      </c>
      <c r="Q957" s="33">
        <v>1</v>
      </c>
      <c r="R957" s="33">
        <v>1</v>
      </c>
      <c r="S957" s="33">
        <v>0</v>
      </c>
      <c r="T957" s="38">
        <v>0</v>
      </c>
      <c r="U957" s="38">
        <v>0</v>
      </c>
      <c r="V957" s="38">
        <v>44949</v>
      </c>
      <c r="W957" s="38">
        <v>45138</v>
      </c>
      <c r="X957" s="38" t="s">
        <v>57</v>
      </c>
      <c r="Y957" s="38"/>
      <c r="Z957" s="38">
        <v>44775</v>
      </c>
      <c r="AA957" s="38"/>
      <c r="AB957" s="38">
        <v>44901</v>
      </c>
      <c r="AC957" s="38"/>
      <c r="AD957" s="38">
        <v>0</v>
      </c>
      <c r="AE957" s="20">
        <v>4</v>
      </c>
      <c r="AF957" s="20">
        <v>4</v>
      </c>
      <c r="AG957" s="9" t="s">
        <v>6478</v>
      </c>
      <c r="AH957" s="9" t="s">
        <v>6479</v>
      </c>
      <c r="AI957" s="10" t="s">
        <v>6480</v>
      </c>
      <c r="AJ957" s="46" t="s">
        <v>6481</v>
      </c>
      <c r="AK957" s="47">
        <v>1079302559</v>
      </c>
      <c r="AL957" s="47">
        <v>0</v>
      </c>
      <c r="AM957" s="47">
        <v>1079302559</v>
      </c>
      <c r="AN957" s="47">
        <v>1099594510</v>
      </c>
      <c r="AO957" s="10" t="s">
        <v>3898</v>
      </c>
      <c r="AP957" s="10" t="s">
        <v>1834</v>
      </c>
      <c r="AQ957" t="e">
        <f>VLOOKUP(TCoordinacion[[#This Row],[ID SISTEMA DE INFORMACION]],[1]!ProyectosSGMO[[#All],[IDPROYECTO]:[DEPARTAMENTO]],3,FALSE)</f>
        <v>#REF!</v>
      </c>
      <c r="AR957" t="e">
        <f>VLOOKUP(TCoordinacion[[#This Row],[ID SISTEMA DE INFORMACION]],[1]!ProyectosSGMO[[#All],[IDPROYECTO]:[DEPARTAMENTO]],4,FALSE)</f>
        <v>#REF!</v>
      </c>
      <c r="AS957">
        <v>12620</v>
      </c>
    </row>
    <row r="958" spans="1:45" ht="54" hidden="1" customHeight="1" x14ac:dyDescent="0.3">
      <c r="A958" s="62">
        <v>12682</v>
      </c>
      <c r="B958" s="5" t="s">
        <v>6482</v>
      </c>
      <c r="C958" s="5" t="s">
        <v>6282</v>
      </c>
      <c r="D958" s="6" t="s">
        <v>6283</v>
      </c>
      <c r="E958" s="7" t="s">
        <v>1123</v>
      </c>
      <c r="F958" s="8" t="s">
        <v>6483</v>
      </c>
      <c r="G958" s="9" t="s">
        <v>51</v>
      </c>
      <c r="H958" s="20" t="s">
        <v>211</v>
      </c>
      <c r="I958" s="10" t="s">
        <v>6484</v>
      </c>
      <c r="J958" s="11">
        <v>44512</v>
      </c>
      <c r="K958" s="30" t="s">
        <v>6485</v>
      </c>
      <c r="L958" s="31">
        <v>44734</v>
      </c>
      <c r="M958" s="31">
        <v>44747</v>
      </c>
      <c r="N958" s="34">
        <v>0</v>
      </c>
      <c r="O958" s="35" t="s">
        <v>6486</v>
      </c>
      <c r="P958" s="20" t="s">
        <v>322</v>
      </c>
      <c r="Q958" s="33">
        <v>1</v>
      </c>
      <c r="R958" s="33">
        <v>1</v>
      </c>
      <c r="S958" s="33">
        <v>0</v>
      </c>
      <c r="T958" s="38">
        <v>0</v>
      </c>
      <c r="U958" s="38">
        <v>0</v>
      </c>
      <c r="V958" s="38">
        <v>44894</v>
      </c>
      <c r="W958" s="38">
        <v>45016</v>
      </c>
      <c r="X958" s="38" t="s">
        <v>68</v>
      </c>
      <c r="Y958" s="38"/>
      <c r="Z958" s="38">
        <v>44764</v>
      </c>
      <c r="AA958" s="38"/>
      <c r="AB958" s="38">
        <v>44841</v>
      </c>
      <c r="AC958" s="38"/>
      <c r="AD958" s="38">
        <v>0</v>
      </c>
      <c r="AE958" s="20">
        <v>3</v>
      </c>
      <c r="AF958" s="20">
        <v>3</v>
      </c>
      <c r="AG958" s="9" t="s">
        <v>6487</v>
      </c>
      <c r="AH958" s="9" t="s">
        <v>6488</v>
      </c>
      <c r="AI958" s="10" t="s">
        <v>6489</v>
      </c>
      <c r="AJ958" s="46" t="s">
        <v>6490</v>
      </c>
      <c r="AK958" s="47">
        <v>725442632</v>
      </c>
      <c r="AL958" s="47">
        <v>0</v>
      </c>
      <c r="AM958" s="47">
        <v>725442632</v>
      </c>
      <c r="AN958" s="47">
        <v>928987111</v>
      </c>
      <c r="AO958" s="10" t="s">
        <v>2026</v>
      </c>
      <c r="AP958" s="10" t="s">
        <v>1011</v>
      </c>
      <c r="AQ958" t="e">
        <f>VLOOKUP(TCoordinacion[[#This Row],[ID SISTEMA DE INFORMACION]],[1]!ProyectosSGMO[[#All],[IDPROYECTO]:[DEPARTAMENTO]],3,FALSE)</f>
        <v>#REF!</v>
      </c>
      <c r="AR958" t="e">
        <f>VLOOKUP(TCoordinacion[[#This Row],[ID SISTEMA DE INFORMACION]],[1]!ProyectosSGMO[[#All],[IDPROYECTO]:[DEPARTAMENTO]],4,FALSE)</f>
        <v>#REF!</v>
      </c>
      <c r="AS958">
        <v>12682</v>
      </c>
    </row>
    <row r="959" spans="1:45" ht="54" hidden="1" customHeight="1" x14ac:dyDescent="0.3">
      <c r="A959" s="62">
        <v>12691</v>
      </c>
      <c r="B959" s="5" t="s">
        <v>6491</v>
      </c>
      <c r="C959" s="5" t="s">
        <v>6282</v>
      </c>
      <c r="D959" s="6" t="s">
        <v>6283</v>
      </c>
      <c r="E959" s="7" t="s">
        <v>1227</v>
      </c>
      <c r="F959" s="8" t="s">
        <v>6492</v>
      </c>
      <c r="G959" s="9" t="s">
        <v>51</v>
      </c>
      <c r="H959" s="20" t="s">
        <v>4584</v>
      </c>
      <c r="I959" s="10" t="s">
        <v>6493</v>
      </c>
      <c r="J959" s="11">
        <v>44470</v>
      </c>
      <c r="K959" s="30" t="s">
        <v>6494</v>
      </c>
      <c r="L959" s="31">
        <v>44725</v>
      </c>
      <c r="M959" s="31">
        <v>44740</v>
      </c>
      <c r="N959" s="34">
        <v>0</v>
      </c>
      <c r="O959" s="35" t="s">
        <v>6495</v>
      </c>
      <c r="P959" s="20" t="s">
        <v>80</v>
      </c>
      <c r="Q959" s="33">
        <v>0.57909999999999995</v>
      </c>
      <c r="R959" s="33">
        <v>0.56820000000000004</v>
      </c>
      <c r="S959" s="33">
        <v>-1.089999999999991E-2</v>
      </c>
      <c r="T959" s="38">
        <v>44958</v>
      </c>
      <c r="U959" s="38">
        <v>45026</v>
      </c>
      <c r="V959" s="38">
        <v>45137</v>
      </c>
      <c r="W959" s="38">
        <v>45137</v>
      </c>
      <c r="X959" s="38" t="s">
        <v>57</v>
      </c>
      <c r="Y959" s="38"/>
      <c r="Z959" s="38">
        <v>44755</v>
      </c>
      <c r="AA959" s="38"/>
      <c r="AB959" s="38">
        <v>0</v>
      </c>
      <c r="AC959" s="38"/>
      <c r="AD959" s="38">
        <v>0</v>
      </c>
      <c r="AE959" s="20">
        <v>7</v>
      </c>
      <c r="AF959" s="20">
        <v>10</v>
      </c>
      <c r="AG959" s="9" t="s">
        <v>6496</v>
      </c>
      <c r="AH959" s="9" t="s">
        <v>6497</v>
      </c>
      <c r="AI959" s="10" t="s">
        <v>6498</v>
      </c>
      <c r="AJ959" s="46" t="s">
        <v>6499</v>
      </c>
      <c r="AK959" s="47">
        <v>2405869837</v>
      </c>
      <c r="AL959" s="47">
        <v>533116210</v>
      </c>
      <c r="AM959" s="47">
        <v>2938986047</v>
      </c>
      <c r="AN959" s="47">
        <v>2408228723</v>
      </c>
      <c r="AO959" s="10" t="s">
        <v>1235</v>
      </c>
      <c r="AP959" s="10" t="s">
        <v>126</v>
      </c>
      <c r="AQ959" t="e">
        <f>VLOOKUP(TCoordinacion[[#This Row],[ID SISTEMA DE INFORMACION]],[1]!ProyectosSGMO[[#All],[IDPROYECTO]:[DEPARTAMENTO]],3,FALSE)</f>
        <v>#REF!</v>
      </c>
      <c r="AR959" t="e">
        <f>VLOOKUP(TCoordinacion[[#This Row],[ID SISTEMA DE INFORMACION]],[1]!ProyectosSGMO[[#All],[IDPROYECTO]:[DEPARTAMENTO]],4,FALSE)</f>
        <v>#REF!</v>
      </c>
      <c r="AS959">
        <v>12691</v>
      </c>
    </row>
    <row r="960" spans="1:45" ht="54" hidden="1" customHeight="1" x14ac:dyDescent="0.3">
      <c r="A960" s="62">
        <v>12724</v>
      </c>
      <c r="B960" s="5" t="s">
        <v>6500</v>
      </c>
      <c r="C960" s="5" t="s">
        <v>6282</v>
      </c>
      <c r="D960" s="6" t="s">
        <v>6283</v>
      </c>
      <c r="E960" s="7" t="s">
        <v>1253</v>
      </c>
      <c r="F960" s="8" t="s">
        <v>6501</v>
      </c>
      <c r="G960" s="9" t="s">
        <v>51</v>
      </c>
      <c r="H960" s="20" t="s">
        <v>211</v>
      </c>
      <c r="I960" s="10" t="s">
        <v>6502</v>
      </c>
      <c r="J960" s="11">
        <v>44512</v>
      </c>
      <c r="K960" s="30" t="s">
        <v>6503</v>
      </c>
      <c r="L960" s="31">
        <v>44742</v>
      </c>
      <c r="M960" s="31">
        <v>44760</v>
      </c>
      <c r="N960" s="34">
        <v>0</v>
      </c>
      <c r="O960" s="35" t="s">
        <v>6504</v>
      </c>
      <c r="P960" s="20" t="s">
        <v>56</v>
      </c>
      <c r="Q960" s="33">
        <v>0.94110000000000005</v>
      </c>
      <c r="R960" s="33">
        <v>0.86480000000000001</v>
      </c>
      <c r="S960" s="33">
        <v>-7.6300000000000034E-2</v>
      </c>
      <c r="T960" s="38">
        <v>44992</v>
      </c>
      <c r="U960" s="38">
        <v>45067</v>
      </c>
      <c r="V960" s="38">
        <v>45068</v>
      </c>
      <c r="W960" s="38">
        <v>45107</v>
      </c>
      <c r="X960" s="38" t="s">
        <v>57</v>
      </c>
      <c r="Y960" s="38"/>
      <c r="Z960" s="38">
        <v>44798</v>
      </c>
      <c r="AA960" s="38"/>
      <c r="AB960" s="38">
        <v>44988</v>
      </c>
      <c r="AC960" s="38"/>
      <c r="AD960" s="38">
        <v>0</v>
      </c>
      <c r="AE960" s="20">
        <v>3</v>
      </c>
      <c r="AF960" s="20">
        <v>3</v>
      </c>
      <c r="AG960" s="9" t="s">
        <v>6505</v>
      </c>
      <c r="AH960" s="9" t="s">
        <v>6506</v>
      </c>
      <c r="AI960" s="10" t="s">
        <v>6507</v>
      </c>
      <c r="AJ960" s="46" t="s">
        <v>6508</v>
      </c>
      <c r="AK960" s="47">
        <v>923235738</v>
      </c>
      <c r="AL960" s="47">
        <v>0</v>
      </c>
      <c r="AM960" s="47">
        <v>923235738</v>
      </c>
      <c r="AN960" s="47">
        <v>923638459</v>
      </c>
      <c r="AO960" s="10" t="s">
        <v>1375</v>
      </c>
      <c r="AP960" s="10" t="s">
        <v>1151</v>
      </c>
      <c r="AQ960" t="e">
        <f>VLOOKUP(TCoordinacion[[#This Row],[ID SISTEMA DE INFORMACION]],[1]!ProyectosSGMO[[#All],[IDPROYECTO]:[DEPARTAMENTO]],3,FALSE)</f>
        <v>#REF!</v>
      </c>
      <c r="AR960" t="e">
        <f>VLOOKUP(TCoordinacion[[#This Row],[ID SISTEMA DE INFORMACION]],[1]!ProyectosSGMO[[#All],[IDPROYECTO]:[DEPARTAMENTO]],4,FALSE)</f>
        <v>#REF!</v>
      </c>
      <c r="AS960">
        <v>12724</v>
      </c>
    </row>
    <row r="961" spans="1:45" ht="54" hidden="1" customHeight="1" x14ac:dyDescent="0.3">
      <c r="A961" s="62">
        <v>16443</v>
      </c>
      <c r="B961" s="5" t="s">
        <v>6509</v>
      </c>
      <c r="C961" s="5" t="s">
        <v>4996</v>
      </c>
      <c r="D961" s="6" t="s">
        <v>4997</v>
      </c>
      <c r="E961" s="7" t="s">
        <v>1066</v>
      </c>
      <c r="F961" s="8" t="s">
        <v>5227</v>
      </c>
      <c r="G961" s="9" t="s">
        <v>65</v>
      </c>
      <c r="H961" s="9" t="s">
        <v>65</v>
      </c>
      <c r="I961" s="5" t="s">
        <v>6510</v>
      </c>
      <c r="J961" s="11" t="s">
        <v>66</v>
      </c>
      <c r="K961" s="30" t="s">
        <v>65</v>
      </c>
      <c r="L961" s="31">
        <v>0</v>
      </c>
      <c r="M961" s="31" t="s">
        <v>122</v>
      </c>
      <c r="N961" s="34">
        <v>0</v>
      </c>
      <c r="O961" s="34"/>
      <c r="P961" s="20" t="s">
        <v>123</v>
      </c>
      <c r="Q961" s="33">
        <v>0</v>
      </c>
      <c r="R961" s="33">
        <v>0</v>
      </c>
      <c r="S961" s="33">
        <v>0</v>
      </c>
      <c r="T961" s="38">
        <v>0</v>
      </c>
      <c r="U961" s="38">
        <v>0</v>
      </c>
      <c r="V961" s="38">
        <v>0</v>
      </c>
      <c r="W961" s="38">
        <v>44926</v>
      </c>
      <c r="X961" s="38" t="s">
        <v>68</v>
      </c>
      <c r="Y961" s="38"/>
      <c r="Z961" s="38">
        <v>0</v>
      </c>
      <c r="AA961" s="38"/>
      <c r="AB961" s="38">
        <v>0</v>
      </c>
      <c r="AC961" s="38"/>
      <c r="AD961" s="38">
        <v>0</v>
      </c>
      <c r="AE961" s="20">
        <v>0</v>
      </c>
      <c r="AF961" s="20">
        <v>0</v>
      </c>
      <c r="AG961" s="9" t="s">
        <v>6511</v>
      </c>
      <c r="AH961" s="9" t="s">
        <v>6512</v>
      </c>
      <c r="AI961" s="10">
        <v>0</v>
      </c>
      <c r="AJ961" s="46" t="s">
        <v>6513</v>
      </c>
      <c r="AK961" s="47">
        <v>0</v>
      </c>
      <c r="AL961" s="47">
        <v>0</v>
      </c>
      <c r="AM961" s="47">
        <v>0</v>
      </c>
      <c r="AN961" s="47">
        <v>1260000000</v>
      </c>
      <c r="AO961" s="10" t="s">
        <v>6514</v>
      </c>
      <c r="AP961" s="10" t="s">
        <v>2725</v>
      </c>
      <c r="AQ961" t="e">
        <f>VLOOKUP(TCoordinacion[[#This Row],[ID SISTEMA DE INFORMACION]],[1]!ProyectosSGMO[[#All],[IDPROYECTO]:[DEPARTAMENTO]],3,FALSE)</f>
        <v>#REF!</v>
      </c>
      <c r="AR961" t="e">
        <f>VLOOKUP(TCoordinacion[[#This Row],[ID SISTEMA DE INFORMACION]],[1]!ProyectosSGMO[[#All],[IDPROYECTO]:[DEPARTAMENTO]],4,FALSE)</f>
        <v>#REF!</v>
      </c>
      <c r="AS961">
        <v>16443</v>
      </c>
    </row>
    <row r="962" spans="1:45" ht="54" hidden="1" customHeight="1" x14ac:dyDescent="0.3">
      <c r="A962" s="62">
        <v>11823</v>
      </c>
      <c r="B962" s="5" t="s">
        <v>6515</v>
      </c>
      <c r="C962" s="5" t="s">
        <v>5322</v>
      </c>
      <c r="D962" s="6" t="s">
        <v>547</v>
      </c>
      <c r="E962" s="7" t="s">
        <v>847</v>
      </c>
      <c r="F962" s="8" t="s">
        <v>6516</v>
      </c>
      <c r="G962" s="9" t="s">
        <v>51</v>
      </c>
      <c r="H962" s="9" t="s">
        <v>233</v>
      </c>
      <c r="I962" s="5" t="s">
        <v>6517</v>
      </c>
      <c r="J962" s="11">
        <v>44924</v>
      </c>
      <c r="K962" s="30" t="s">
        <v>6518</v>
      </c>
      <c r="L962" s="31">
        <v>44907</v>
      </c>
      <c r="M962" s="31">
        <v>44972</v>
      </c>
      <c r="N962" s="34">
        <v>0</v>
      </c>
      <c r="O962" s="34"/>
      <c r="P962" s="20" t="s">
        <v>80</v>
      </c>
      <c r="Q962" s="33">
        <v>0.63009999999999999</v>
      </c>
      <c r="R962" s="33">
        <v>0.2218</v>
      </c>
      <c r="S962" s="33">
        <v>-0.4083</v>
      </c>
      <c r="T962" s="38">
        <v>0</v>
      </c>
      <c r="U962" s="38">
        <v>0</v>
      </c>
      <c r="V962" s="38">
        <v>45061</v>
      </c>
      <c r="W962" s="38">
        <v>45138</v>
      </c>
      <c r="X962" s="38" t="s">
        <v>57</v>
      </c>
      <c r="Y962" s="38"/>
      <c r="Z962" s="38">
        <v>45014</v>
      </c>
      <c r="AA962" s="38"/>
      <c r="AB962" s="38">
        <v>0</v>
      </c>
      <c r="AC962" s="38"/>
      <c r="AD962" s="38">
        <v>0</v>
      </c>
      <c r="AE962" s="20">
        <v>3</v>
      </c>
      <c r="AF962" s="20">
        <v>3</v>
      </c>
      <c r="AG962" s="9" t="s">
        <v>6519</v>
      </c>
      <c r="AH962" s="9" t="s">
        <v>6520</v>
      </c>
      <c r="AI962" s="10" t="s">
        <v>6521</v>
      </c>
      <c r="AJ962" s="46" t="s">
        <v>6522</v>
      </c>
      <c r="AK962" s="47">
        <v>1072355336.03</v>
      </c>
      <c r="AL962" s="47">
        <v>0</v>
      </c>
      <c r="AM962" s="47">
        <v>1072355336.03</v>
      </c>
      <c r="AN962" s="47">
        <v>1094911940</v>
      </c>
      <c r="AO962" s="10" t="s">
        <v>427</v>
      </c>
      <c r="AP962" s="10" t="s">
        <v>461</v>
      </c>
      <c r="AQ962" t="e">
        <f>VLOOKUP(TCoordinacion[[#This Row],[ID SISTEMA DE INFORMACION]],[1]!ProyectosSGMO[[#All],[IDPROYECTO]:[DEPARTAMENTO]],3,FALSE)</f>
        <v>#REF!</v>
      </c>
      <c r="AR962" t="e">
        <f>VLOOKUP(TCoordinacion[[#This Row],[ID SISTEMA DE INFORMACION]],[1]!ProyectosSGMO[[#All],[IDPROYECTO]:[DEPARTAMENTO]],4,FALSE)</f>
        <v>#REF!</v>
      </c>
      <c r="AS962">
        <v>11823</v>
      </c>
    </row>
    <row r="963" spans="1:45" ht="54" hidden="1" customHeight="1" x14ac:dyDescent="0.3">
      <c r="A963" s="62">
        <v>12360</v>
      </c>
      <c r="B963" s="5" t="s">
        <v>6523</v>
      </c>
      <c r="C963" s="5" t="s">
        <v>5322</v>
      </c>
      <c r="D963" s="6" t="s">
        <v>547</v>
      </c>
      <c r="E963" s="7" t="s">
        <v>847</v>
      </c>
      <c r="F963" s="8" t="s">
        <v>6524</v>
      </c>
      <c r="G963" s="9" t="s">
        <v>51</v>
      </c>
      <c r="H963" s="9" t="s">
        <v>233</v>
      </c>
      <c r="I963" s="5" t="s">
        <v>6525</v>
      </c>
      <c r="J963" s="11">
        <v>44432</v>
      </c>
      <c r="K963" s="30" t="s">
        <v>6526</v>
      </c>
      <c r="L963" s="31">
        <v>0</v>
      </c>
      <c r="M963" s="31" t="s">
        <v>122</v>
      </c>
      <c r="N963" s="34" t="s">
        <v>5327</v>
      </c>
      <c r="O963" s="34"/>
      <c r="P963" s="20" t="s">
        <v>123</v>
      </c>
      <c r="Q963" s="33">
        <v>1</v>
      </c>
      <c r="R963" s="33">
        <v>0.5796</v>
      </c>
      <c r="S963" s="33">
        <v>-0.4204</v>
      </c>
      <c r="T963" s="38">
        <v>44698</v>
      </c>
      <c r="U963" s="38">
        <v>44729</v>
      </c>
      <c r="V963" s="38">
        <v>44780</v>
      </c>
      <c r="W963" s="38">
        <v>44773</v>
      </c>
      <c r="X963" s="38" t="s">
        <v>68</v>
      </c>
      <c r="Y963" s="38"/>
      <c r="Z963" s="38">
        <v>44689</v>
      </c>
      <c r="AA963" s="38"/>
      <c r="AB963" s="38">
        <v>0</v>
      </c>
      <c r="AC963" s="38"/>
      <c r="AD963" s="38">
        <v>0</v>
      </c>
      <c r="AE963" s="20">
        <v>4</v>
      </c>
      <c r="AF963" s="20">
        <v>4</v>
      </c>
      <c r="AG963" s="9" t="s">
        <v>6527</v>
      </c>
      <c r="AH963" s="9" t="s">
        <v>6528</v>
      </c>
      <c r="AI963" s="10" t="s">
        <v>6529</v>
      </c>
      <c r="AJ963" s="46" t="s">
        <v>6530</v>
      </c>
      <c r="AK963" s="47">
        <v>2665788323</v>
      </c>
      <c r="AL963" s="47">
        <v>0</v>
      </c>
      <c r="AM963" s="47">
        <v>2665788323</v>
      </c>
      <c r="AN963" s="47">
        <v>2667075548</v>
      </c>
      <c r="AO963" s="10" t="s">
        <v>595</v>
      </c>
      <c r="AP963" s="10" t="s">
        <v>250</v>
      </c>
      <c r="AQ963" t="e">
        <f>VLOOKUP(TCoordinacion[[#This Row],[ID SISTEMA DE INFORMACION]],[1]!ProyectosSGMO[[#All],[IDPROYECTO]:[DEPARTAMENTO]],3,FALSE)</f>
        <v>#REF!</v>
      </c>
      <c r="AR963" t="e">
        <f>VLOOKUP(TCoordinacion[[#This Row],[ID SISTEMA DE INFORMACION]],[1]!ProyectosSGMO[[#All],[IDPROYECTO]:[DEPARTAMENTO]],4,FALSE)</f>
        <v>#REF!</v>
      </c>
      <c r="AS963">
        <v>12360</v>
      </c>
    </row>
    <row r="964" spans="1:45" ht="54" hidden="1" customHeight="1" x14ac:dyDescent="0.3">
      <c r="A964" s="62">
        <v>11679</v>
      </c>
      <c r="B964" s="5" t="s">
        <v>6531</v>
      </c>
      <c r="C964" s="5" t="s">
        <v>5596</v>
      </c>
      <c r="D964" s="6" t="s">
        <v>5597</v>
      </c>
      <c r="E964" s="7" t="s">
        <v>173</v>
      </c>
      <c r="F964" s="8" t="s">
        <v>6532</v>
      </c>
      <c r="G964" s="9" t="s">
        <v>51</v>
      </c>
      <c r="H964" s="9" t="s">
        <v>4584</v>
      </c>
      <c r="I964" s="5" t="s">
        <v>6533</v>
      </c>
      <c r="J964" s="5" t="s">
        <v>66</v>
      </c>
      <c r="K964" s="30" t="s">
        <v>6534</v>
      </c>
      <c r="L964" s="31">
        <v>0</v>
      </c>
      <c r="M964" s="31" t="s">
        <v>122</v>
      </c>
      <c r="N964" s="34">
        <v>0</v>
      </c>
      <c r="O964" s="34"/>
      <c r="P964" s="20"/>
      <c r="Q964" s="33"/>
      <c r="R964" s="33"/>
      <c r="S964" s="33"/>
      <c r="T964" s="38"/>
      <c r="U964" s="38"/>
      <c r="V964" s="38"/>
      <c r="W964" s="38">
        <v>44773</v>
      </c>
      <c r="X964" s="38" t="s">
        <v>68</v>
      </c>
      <c r="Y964" s="38"/>
      <c r="Z964" s="38">
        <v>0</v>
      </c>
      <c r="AA964" s="38"/>
      <c r="AB964" s="38">
        <v>0</v>
      </c>
      <c r="AC964" s="38"/>
      <c r="AD964" s="38">
        <v>0</v>
      </c>
      <c r="AE964" s="20"/>
      <c r="AF964" s="20"/>
      <c r="AG964" s="9"/>
      <c r="AH964" s="9"/>
      <c r="AI964" s="10"/>
      <c r="AJ964" s="46"/>
      <c r="AK964" s="47"/>
      <c r="AL964" s="47"/>
      <c r="AM964" s="47"/>
      <c r="AN964" s="47">
        <v>2229388453</v>
      </c>
      <c r="AO964" s="10" t="s">
        <v>1743</v>
      </c>
      <c r="AP964" s="10" t="s">
        <v>1743</v>
      </c>
      <c r="AQ964" t="e">
        <f>VLOOKUP(TCoordinacion[[#This Row],[ID SISTEMA DE INFORMACION]],[1]!ProyectosSGMO[[#All],[IDPROYECTO]:[DEPARTAMENTO]],3,FALSE)</f>
        <v>#REF!</v>
      </c>
      <c r="AR964" t="e">
        <f>VLOOKUP(TCoordinacion[[#This Row],[ID SISTEMA DE INFORMACION]],[1]!ProyectosSGMO[[#All],[IDPROYECTO]:[DEPARTAMENTO]],4,FALSE)</f>
        <v>#REF!</v>
      </c>
      <c r="AS964">
        <v>11679</v>
      </c>
    </row>
    <row r="965" spans="1:45" ht="54" hidden="1" customHeight="1" x14ac:dyDescent="0.3">
      <c r="A965" s="60">
        <v>12578</v>
      </c>
      <c r="B965" s="5" t="s">
        <v>6535</v>
      </c>
      <c r="C965" s="5" t="s">
        <v>128</v>
      </c>
      <c r="D965" s="6" t="s">
        <v>129</v>
      </c>
      <c r="E965" s="7" t="s">
        <v>49</v>
      </c>
      <c r="F965" s="8" t="s">
        <v>6536</v>
      </c>
      <c r="G965" s="9" t="s">
        <v>211</v>
      </c>
      <c r="H965" s="9" t="s">
        <v>52</v>
      </c>
      <c r="I965" s="10" t="s">
        <v>133</v>
      </c>
      <c r="J965" s="11" t="s">
        <v>66</v>
      </c>
      <c r="K965" s="30" t="s">
        <v>6537</v>
      </c>
      <c r="L965" s="31"/>
      <c r="M965" s="31">
        <v>44725</v>
      </c>
      <c r="N965" s="31">
        <v>0</v>
      </c>
      <c r="O965" s="32"/>
      <c r="P965" s="20" t="s">
        <v>68</v>
      </c>
      <c r="Q965" s="33">
        <v>1</v>
      </c>
      <c r="R965" s="33">
        <v>1</v>
      </c>
      <c r="S965" s="33">
        <v>0</v>
      </c>
      <c r="T965" s="38">
        <v>44845</v>
      </c>
      <c r="U965" s="38">
        <v>44893</v>
      </c>
      <c r="V965" s="38">
        <v>44998</v>
      </c>
      <c r="W965" s="38"/>
      <c r="X965" s="38" t="s">
        <v>135</v>
      </c>
      <c r="Y965" s="38"/>
      <c r="Z965" s="38">
        <v>44763</v>
      </c>
      <c r="AA965" s="38"/>
      <c r="AB965" s="38">
        <v>44830</v>
      </c>
      <c r="AC965" s="38"/>
      <c r="AD965" s="38">
        <v>0</v>
      </c>
      <c r="AE965" s="47">
        <v>5</v>
      </c>
      <c r="AF965" s="47">
        <v>5</v>
      </c>
      <c r="AG965" s="47"/>
      <c r="AH965" s="52" t="s">
        <v>6538</v>
      </c>
      <c r="AI965" s="47" t="s">
        <v>6539</v>
      </c>
      <c r="AJ965" s="53" t="s">
        <v>6540</v>
      </c>
      <c r="AK965" s="47"/>
      <c r="AL965" s="54"/>
      <c r="AM965" s="47"/>
      <c r="AN965" s="47">
        <v>1214639385</v>
      </c>
      <c r="AO965" s="10" t="s">
        <v>139</v>
      </c>
      <c r="AP965" s="10" t="s">
        <v>140</v>
      </c>
      <c r="AQ965" t="e">
        <f>VLOOKUP(TCoordinacion[[#This Row],[ID SISTEMA DE INFORMACION]],[1]!ProyectosSGMO[[#All],[IDPROYECTO]:[DEPARTAMENTO]],3,FALSE)</f>
        <v>#REF!</v>
      </c>
      <c r="AR965" t="e">
        <f>VLOOKUP(TCoordinacion[[#This Row],[ID SISTEMA DE INFORMACION]],[1]!ProyectosSGMO[[#All],[IDPROYECTO]:[DEPARTAMENTO]],4,FALSE)</f>
        <v>#REF!</v>
      </c>
      <c r="AS965">
        <v>12578</v>
      </c>
    </row>
    <row r="966" spans="1:45" ht="54" hidden="1" customHeight="1" x14ac:dyDescent="0.3">
      <c r="A966" s="60">
        <v>11540</v>
      </c>
      <c r="B966" s="5" t="s">
        <v>6541</v>
      </c>
      <c r="C966" s="5" t="s">
        <v>128</v>
      </c>
      <c r="D966" s="6" t="s">
        <v>129</v>
      </c>
      <c r="E966" s="7" t="s">
        <v>49</v>
      </c>
      <c r="F966" s="8" t="s">
        <v>6542</v>
      </c>
      <c r="G966" s="9" t="s">
        <v>211</v>
      </c>
      <c r="H966" s="9" t="s">
        <v>52</v>
      </c>
      <c r="I966" s="10" t="s">
        <v>133</v>
      </c>
      <c r="J966" s="11" t="s">
        <v>66</v>
      </c>
      <c r="K966" s="30" t="s">
        <v>6543</v>
      </c>
      <c r="L966" s="31"/>
      <c r="M966" s="31">
        <v>44756</v>
      </c>
      <c r="N966" s="31">
        <v>0</v>
      </c>
      <c r="O966" s="32"/>
      <c r="P966" s="20" t="s">
        <v>68</v>
      </c>
      <c r="Q966" s="33">
        <v>1</v>
      </c>
      <c r="R966" s="33">
        <v>1</v>
      </c>
      <c r="S966" s="33">
        <v>0</v>
      </c>
      <c r="T966" s="38">
        <v>0</v>
      </c>
      <c r="U966" s="38">
        <v>0</v>
      </c>
      <c r="V966" s="38">
        <v>45000</v>
      </c>
      <c r="W966" s="38"/>
      <c r="X966" s="38" t="s">
        <v>135</v>
      </c>
      <c r="Y966" s="38"/>
      <c r="Z966" s="38">
        <v>44795</v>
      </c>
      <c r="AA966" s="38"/>
      <c r="AB966" s="38">
        <v>44890</v>
      </c>
      <c r="AC966" s="38"/>
      <c r="AD966" s="38">
        <v>0</v>
      </c>
      <c r="AE966" s="47">
        <v>8</v>
      </c>
      <c r="AF966" s="47">
        <v>8</v>
      </c>
      <c r="AG966" s="47"/>
      <c r="AH966" s="52" t="s">
        <v>6544</v>
      </c>
      <c r="AI966" s="47" t="s">
        <v>6545</v>
      </c>
      <c r="AJ966" s="53" t="s">
        <v>6546</v>
      </c>
      <c r="AK966" s="47"/>
      <c r="AL966" s="54"/>
      <c r="AM966" s="47"/>
      <c r="AN966" s="47">
        <v>2997312730</v>
      </c>
      <c r="AO966" s="10" t="s">
        <v>139</v>
      </c>
      <c r="AP966" s="10" t="s">
        <v>140</v>
      </c>
      <c r="AQ966" t="e">
        <f>VLOOKUP(TCoordinacion[[#This Row],[ID SISTEMA DE INFORMACION]],[1]!ProyectosSGMO[[#All],[IDPROYECTO]:[DEPARTAMENTO]],3,FALSE)</f>
        <v>#REF!</v>
      </c>
      <c r="AR966" t="e">
        <f>VLOOKUP(TCoordinacion[[#This Row],[ID SISTEMA DE INFORMACION]],[1]!ProyectosSGMO[[#All],[IDPROYECTO]:[DEPARTAMENTO]],4,FALSE)</f>
        <v>#REF!</v>
      </c>
      <c r="AS966">
        <v>11540</v>
      </c>
    </row>
    <row r="967" spans="1:45" ht="54" hidden="1" customHeight="1" x14ac:dyDescent="0.3">
      <c r="A967" s="60">
        <v>12715</v>
      </c>
      <c r="B967" s="5" t="s">
        <v>6547</v>
      </c>
      <c r="C967" s="5" t="s">
        <v>128</v>
      </c>
      <c r="D967" s="6" t="s">
        <v>129</v>
      </c>
      <c r="E967" s="7" t="s">
        <v>49</v>
      </c>
      <c r="F967" s="8" t="s">
        <v>873</v>
      </c>
      <c r="G967" s="9" t="s">
        <v>211</v>
      </c>
      <c r="H967" s="9" t="s">
        <v>52</v>
      </c>
      <c r="I967" s="10" t="s">
        <v>133</v>
      </c>
      <c r="J967" s="11" t="s">
        <v>66</v>
      </c>
      <c r="K967" s="30" t="s">
        <v>6548</v>
      </c>
      <c r="L967" s="31"/>
      <c r="M967" s="31">
        <v>44715</v>
      </c>
      <c r="N967" s="31">
        <v>0</v>
      </c>
      <c r="O967" s="47"/>
      <c r="P967" s="20" t="s">
        <v>68</v>
      </c>
      <c r="Q967" s="33">
        <v>1</v>
      </c>
      <c r="R967" s="33">
        <v>0.95</v>
      </c>
      <c r="S967" s="33">
        <v>-5.0000000000000044E-2</v>
      </c>
      <c r="T967" s="38">
        <v>44832</v>
      </c>
      <c r="U967" s="38">
        <v>44883</v>
      </c>
      <c r="V967" s="38">
        <v>45018</v>
      </c>
      <c r="W967" s="38"/>
      <c r="X967" s="38" t="s">
        <v>135</v>
      </c>
      <c r="Y967" s="38"/>
      <c r="Z967" s="38">
        <v>44772</v>
      </c>
      <c r="AA967" s="38"/>
      <c r="AB967" s="38">
        <v>44917</v>
      </c>
      <c r="AC967" s="38"/>
      <c r="AD967" s="38">
        <v>0</v>
      </c>
      <c r="AE967" s="47">
        <v>7.5</v>
      </c>
      <c r="AF967" s="47">
        <v>7.5</v>
      </c>
      <c r="AG967" s="47"/>
      <c r="AH967" s="52" t="s">
        <v>6549</v>
      </c>
      <c r="AI967" s="47" t="s">
        <v>6550</v>
      </c>
      <c r="AJ967" s="53" t="s">
        <v>6551</v>
      </c>
      <c r="AK967" s="47"/>
      <c r="AL967" s="54"/>
      <c r="AM967" s="47"/>
      <c r="AN967" s="47">
        <v>2951745148</v>
      </c>
      <c r="AO967" s="10" t="s">
        <v>139</v>
      </c>
      <c r="AP967" s="10" t="s">
        <v>140</v>
      </c>
      <c r="AQ967" t="e">
        <f>VLOOKUP(TCoordinacion[[#This Row],[ID SISTEMA DE INFORMACION]],[1]!ProyectosSGMO[[#All],[IDPROYECTO]:[DEPARTAMENTO]],3,FALSE)</f>
        <v>#REF!</v>
      </c>
      <c r="AR967" t="e">
        <f>VLOOKUP(TCoordinacion[[#This Row],[ID SISTEMA DE INFORMACION]],[1]!ProyectosSGMO[[#All],[IDPROYECTO]:[DEPARTAMENTO]],4,FALSE)</f>
        <v>#REF!</v>
      </c>
      <c r="AS967">
        <v>12715</v>
      </c>
    </row>
    <row r="968" spans="1:45" ht="54" hidden="1" customHeight="1" x14ac:dyDescent="0.3">
      <c r="A968" s="60">
        <v>12773</v>
      </c>
      <c r="B968" s="5" t="s">
        <v>6552</v>
      </c>
      <c r="C968" s="5" t="s">
        <v>128</v>
      </c>
      <c r="D968" s="6" t="s">
        <v>129</v>
      </c>
      <c r="E968" s="7" t="s">
        <v>49</v>
      </c>
      <c r="F968" s="8" t="s">
        <v>873</v>
      </c>
      <c r="G968" s="9" t="s">
        <v>211</v>
      </c>
      <c r="H968" s="9" t="s">
        <v>233</v>
      </c>
      <c r="I968" s="10" t="s">
        <v>133</v>
      </c>
      <c r="J968" s="11" t="s">
        <v>66</v>
      </c>
      <c r="K968" s="30" t="s">
        <v>6553</v>
      </c>
      <c r="L968" s="31"/>
      <c r="M968" s="31">
        <v>44715</v>
      </c>
      <c r="N968" s="31">
        <v>0</v>
      </c>
      <c r="O968" s="47"/>
      <c r="P968" s="20" t="s">
        <v>68</v>
      </c>
      <c r="Q968" s="33">
        <v>1</v>
      </c>
      <c r="R968" s="33">
        <v>1</v>
      </c>
      <c r="S968" s="33">
        <v>0</v>
      </c>
      <c r="T968" s="38">
        <v>44830</v>
      </c>
      <c r="U968" s="38">
        <v>44883</v>
      </c>
      <c r="V968" s="38">
        <v>44978</v>
      </c>
      <c r="W968" s="38"/>
      <c r="X968" s="38" t="s">
        <v>135</v>
      </c>
      <c r="Y968" s="38"/>
      <c r="Z968" s="38">
        <v>44771</v>
      </c>
      <c r="AA968" s="38"/>
      <c r="AB968" s="38">
        <v>44829</v>
      </c>
      <c r="AC968" s="38"/>
      <c r="AD968" s="38">
        <v>0</v>
      </c>
      <c r="AE968" s="47">
        <v>8</v>
      </c>
      <c r="AF968" s="47">
        <v>8</v>
      </c>
      <c r="AG968" s="47"/>
      <c r="AH968" s="52" t="s">
        <v>6554</v>
      </c>
      <c r="AI968" s="47" t="s">
        <v>6555</v>
      </c>
      <c r="AJ968" s="53" t="s">
        <v>6556</v>
      </c>
      <c r="AK968" s="47"/>
      <c r="AL968" s="54"/>
      <c r="AM968" s="47"/>
      <c r="AN968" s="47">
        <v>2940329463</v>
      </c>
      <c r="AO968" s="10" t="s">
        <v>139</v>
      </c>
      <c r="AP968" s="10" t="s">
        <v>140</v>
      </c>
      <c r="AQ968" t="e">
        <f>VLOOKUP(TCoordinacion[[#This Row],[ID SISTEMA DE INFORMACION]],[1]!ProyectosSGMO[[#All],[IDPROYECTO]:[DEPARTAMENTO]],3,FALSE)</f>
        <v>#REF!</v>
      </c>
      <c r="AR968" t="e">
        <f>VLOOKUP(TCoordinacion[[#This Row],[ID SISTEMA DE INFORMACION]],[1]!ProyectosSGMO[[#All],[IDPROYECTO]:[DEPARTAMENTO]],4,FALSE)</f>
        <v>#REF!</v>
      </c>
      <c r="AS968">
        <v>12773</v>
      </c>
    </row>
    <row r="969" spans="1:45" ht="54" hidden="1" customHeight="1" x14ac:dyDescent="0.3">
      <c r="A969" s="60">
        <v>12641</v>
      </c>
      <c r="B969" s="5" t="s">
        <v>6557</v>
      </c>
      <c r="C969" s="5" t="s">
        <v>128</v>
      </c>
      <c r="D969" s="6" t="s">
        <v>129</v>
      </c>
      <c r="E969" s="7" t="s">
        <v>49</v>
      </c>
      <c r="F969" s="8" t="s">
        <v>6558</v>
      </c>
      <c r="G969" s="9" t="s">
        <v>211</v>
      </c>
      <c r="H969" s="9" t="s">
        <v>52</v>
      </c>
      <c r="I969" s="10" t="s">
        <v>133</v>
      </c>
      <c r="J969" s="11" t="s">
        <v>66</v>
      </c>
      <c r="K969" s="30" t="s">
        <v>6559</v>
      </c>
      <c r="L969" s="31"/>
      <c r="M969" s="31">
        <v>44755</v>
      </c>
      <c r="N969" s="31">
        <v>0</v>
      </c>
      <c r="O969" s="47"/>
      <c r="P969" s="20" t="s">
        <v>68</v>
      </c>
      <c r="Q969" s="33">
        <v>1</v>
      </c>
      <c r="R969" s="33">
        <v>1</v>
      </c>
      <c r="S969" s="33">
        <v>0</v>
      </c>
      <c r="T969" s="38">
        <v>44838</v>
      </c>
      <c r="U969" s="38">
        <v>44887</v>
      </c>
      <c r="V969" s="38">
        <v>44983</v>
      </c>
      <c r="W969" s="38"/>
      <c r="X969" s="38" t="s">
        <v>135</v>
      </c>
      <c r="Y969" s="38"/>
      <c r="Z969" s="38">
        <v>44784</v>
      </c>
      <c r="AA969" s="38"/>
      <c r="AB969" s="38">
        <v>44950</v>
      </c>
      <c r="AC969" s="38"/>
      <c r="AD969" s="38">
        <v>0</v>
      </c>
      <c r="AE969" s="47">
        <v>4</v>
      </c>
      <c r="AF969" s="47">
        <v>4</v>
      </c>
      <c r="AG969" s="47"/>
      <c r="AH969" s="52" t="s">
        <v>6560</v>
      </c>
      <c r="AI969" s="47" t="s">
        <v>6561</v>
      </c>
      <c r="AJ969" s="53" t="s">
        <v>6540</v>
      </c>
      <c r="AK969" s="47"/>
      <c r="AL969" s="54"/>
      <c r="AM969" s="47"/>
      <c r="AN969" s="47">
        <v>1477204949</v>
      </c>
      <c r="AO969" s="10" t="s">
        <v>139</v>
      </c>
      <c r="AP969" s="10" t="s">
        <v>140</v>
      </c>
      <c r="AQ969" t="e">
        <f>VLOOKUP(TCoordinacion[[#This Row],[ID SISTEMA DE INFORMACION]],[1]!ProyectosSGMO[[#All],[IDPROYECTO]:[DEPARTAMENTO]],3,FALSE)</f>
        <v>#REF!</v>
      </c>
      <c r="AR969" t="e">
        <f>VLOOKUP(TCoordinacion[[#This Row],[ID SISTEMA DE INFORMACION]],[1]!ProyectosSGMO[[#All],[IDPROYECTO]:[DEPARTAMENTO]],4,FALSE)</f>
        <v>#REF!</v>
      </c>
      <c r="AS969">
        <v>12641</v>
      </c>
    </row>
    <row r="970" spans="1:45" ht="54" hidden="1" customHeight="1" x14ac:dyDescent="0.3">
      <c r="A970" s="60">
        <v>12159</v>
      </c>
      <c r="B970" s="5" t="s">
        <v>6562</v>
      </c>
      <c r="C970" s="5" t="s">
        <v>128</v>
      </c>
      <c r="D970" s="6" t="s">
        <v>129</v>
      </c>
      <c r="E970" s="7" t="s">
        <v>49</v>
      </c>
      <c r="F970" s="8" t="s">
        <v>6563</v>
      </c>
      <c r="G970" s="9" t="s">
        <v>211</v>
      </c>
      <c r="H970" s="9" t="s">
        <v>233</v>
      </c>
      <c r="I970" s="10" t="s">
        <v>133</v>
      </c>
      <c r="J970" s="11" t="s">
        <v>66</v>
      </c>
      <c r="K970" s="30" t="s">
        <v>6564</v>
      </c>
      <c r="L970" s="31"/>
      <c r="M970" s="31">
        <v>44749</v>
      </c>
      <c r="N970" s="31">
        <v>0</v>
      </c>
      <c r="O970" s="47"/>
      <c r="P970" s="20" t="s">
        <v>68</v>
      </c>
      <c r="Q970" s="33">
        <v>0.94</v>
      </c>
      <c r="R970" s="33">
        <v>0.92</v>
      </c>
      <c r="S970" s="33">
        <v>-1.9999999999999907E-2</v>
      </c>
      <c r="T970" s="38">
        <v>44838</v>
      </c>
      <c r="U970" s="38">
        <v>44883</v>
      </c>
      <c r="V970" s="38">
        <v>45018</v>
      </c>
      <c r="W970" s="38"/>
      <c r="X970" s="38" t="s">
        <v>135</v>
      </c>
      <c r="Y970" s="38"/>
      <c r="Z970" s="38">
        <v>44784</v>
      </c>
      <c r="AA970" s="38"/>
      <c r="AB970" s="38">
        <v>44923</v>
      </c>
      <c r="AC970" s="38"/>
      <c r="AD970" s="38">
        <v>0</v>
      </c>
      <c r="AE970" s="47">
        <v>6</v>
      </c>
      <c r="AF970" s="47">
        <v>6</v>
      </c>
      <c r="AG970" s="47"/>
      <c r="AH970" s="52" t="s">
        <v>6565</v>
      </c>
      <c r="AI970" s="47" t="s">
        <v>6566</v>
      </c>
      <c r="AJ970" s="53" t="s">
        <v>6567</v>
      </c>
      <c r="AK970" s="47"/>
      <c r="AL970" s="54"/>
      <c r="AM970" s="47"/>
      <c r="AN970" s="47" t="s">
        <v>58</v>
      </c>
      <c r="AO970" s="10" t="s">
        <v>139</v>
      </c>
      <c r="AP970" s="10" t="s">
        <v>140</v>
      </c>
      <c r="AQ970" t="e">
        <f>VLOOKUP(TCoordinacion[[#This Row],[ID SISTEMA DE INFORMACION]],[1]!ProyectosSGMO[[#All],[IDPROYECTO]:[DEPARTAMENTO]],3,FALSE)</f>
        <v>#REF!</v>
      </c>
      <c r="AR970" t="e">
        <f>VLOOKUP(TCoordinacion[[#This Row],[ID SISTEMA DE INFORMACION]],[1]!ProyectosSGMO[[#All],[IDPROYECTO]:[DEPARTAMENTO]],4,FALSE)</f>
        <v>#REF!</v>
      </c>
      <c r="AS970">
        <v>12159</v>
      </c>
    </row>
    <row r="971" spans="1:45" ht="54" hidden="1" customHeight="1" x14ac:dyDescent="0.3">
      <c r="A971" s="60">
        <v>12439</v>
      </c>
      <c r="B971" s="5" t="s">
        <v>6568</v>
      </c>
      <c r="C971" s="5" t="s">
        <v>128</v>
      </c>
      <c r="D971" s="6" t="s">
        <v>129</v>
      </c>
      <c r="E971" s="7" t="s">
        <v>49</v>
      </c>
      <c r="F971" s="8" t="s">
        <v>6569</v>
      </c>
      <c r="G971" s="9" t="s">
        <v>211</v>
      </c>
      <c r="H971" s="9" t="s">
        <v>52</v>
      </c>
      <c r="I971" s="10" t="s">
        <v>133</v>
      </c>
      <c r="J971" s="11" t="s">
        <v>66</v>
      </c>
      <c r="K971" s="30" t="s">
        <v>6570</v>
      </c>
      <c r="L971" s="31"/>
      <c r="M971" s="31">
        <v>44747</v>
      </c>
      <c r="N971" s="31">
        <v>0</v>
      </c>
      <c r="O971" s="47"/>
      <c r="P971" s="20" t="s">
        <v>68</v>
      </c>
      <c r="Q971" s="33">
        <v>1</v>
      </c>
      <c r="R971" s="33">
        <v>1</v>
      </c>
      <c r="S971" s="33">
        <v>0</v>
      </c>
      <c r="T971" s="38">
        <v>44760</v>
      </c>
      <c r="U971" s="38">
        <v>44767</v>
      </c>
      <c r="V971" s="38">
        <v>44968</v>
      </c>
      <c r="W971" s="38"/>
      <c r="X971" s="38" t="s">
        <v>135</v>
      </c>
      <c r="Y971" s="38"/>
      <c r="Z971" s="38">
        <v>44760</v>
      </c>
      <c r="AA971" s="38"/>
      <c r="AB971" s="38">
        <v>44943</v>
      </c>
      <c r="AC971" s="38"/>
      <c r="AD971" s="38">
        <v>0</v>
      </c>
      <c r="AE971" s="47">
        <v>3</v>
      </c>
      <c r="AF971" s="47">
        <v>3</v>
      </c>
      <c r="AG971" s="47"/>
      <c r="AH971" s="52" t="s">
        <v>6571</v>
      </c>
      <c r="AI971" s="47" t="s">
        <v>6572</v>
      </c>
      <c r="AJ971" s="53" t="s">
        <v>6573</v>
      </c>
      <c r="AK971" s="47"/>
      <c r="AL971" s="54"/>
      <c r="AM971" s="47"/>
      <c r="AN971" s="47">
        <v>757394666.38</v>
      </c>
      <c r="AO971" s="10" t="s">
        <v>139</v>
      </c>
      <c r="AP971" s="10" t="s">
        <v>140</v>
      </c>
      <c r="AQ971" t="e">
        <f>VLOOKUP(TCoordinacion[[#This Row],[ID SISTEMA DE INFORMACION]],[1]!ProyectosSGMO[[#All],[IDPROYECTO]:[DEPARTAMENTO]],3,FALSE)</f>
        <v>#REF!</v>
      </c>
      <c r="AR971" t="e">
        <f>VLOOKUP(TCoordinacion[[#This Row],[ID SISTEMA DE INFORMACION]],[1]!ProyectosSGMO[[#All],[IDPROYECTO]:[DEPARTAMENTO]],4,FALSE)</f>
        <v>#REF!</v>
      </c>
      <c r="AS971">
        <v>12439</v>
      </c>
    </row>
    <row r="972" spans="1:45" ht="54" hidden="1" customHeight="1" x14ac:dyDescent="0.3">
      <c r="A972" s="60">
        <v>11387</v>
      </c>
      <c r="B972" s="5" t="s">
        <v>6574</v>
      </c>
      <c r="C972" s="5" t="s">
        <v>128</v>
      </c>
      <c r="D972" s="6" t="s">
        <v>129</v>
      </c>
      <c r="E972" s="7" t="s">
        <v>49</v>
      </c>
      <c r="F972" s="8" t="s">
        <v>6575</v>
      </c>
      <c r="G972" s="9" t="s">
        <v>211</v>
      </c>
      <c r="H972" s="9" t="s">
        <v>52</v>
      </c>
      <c r="I972" s="10" t="s">
        <v>133</v>
      </c>
      <c r="J972" s="11" t="s">
        <v>66</v>
      </c>
      <c r="K972" s="30" t="s">
        <v>6576</v>
      </c>
      <c r="L972" s="31"/>
      <c r="M972" s="31">
        <v>44755</v>
      </c>
      <c r="N972" s="31">
        <v>0</v>
      </c>
      <c r="O972" s="47"/>
      <c r="P972" s="20" t="s">
        <v>433</v>
      </c>
      <c r="Q972" s="33">
        <v>1</v>
      </c>
      <c r="R972" s="33">
        <v>1</v>
      </c>
      <c r="S972" s="33">
        <v>0</v>
      </c>
      <c r="T972" s="38">
        <v>0</v>
      </c>
      <c r="U972" s="38">
        <v>0</v>
      </c>
      <c r="V972" s="38">
        <v>44919</v>
      </c>
      <c r="W972" s="38"/>
      <c r="X972" s="38" t="s">
        <v>135</v>
      </c>
      <c r="Y972" s="38"/>
      <c r="Z972" s="38">
        <v>44771</v>
      </c>
      <c r="AA972" s="38"/>
      <c r="AB972" s="38">
        <v>44854</v>
      </c>
      <c r="AC972" s="38"/>
      <c r="AD972" s="38">
        <v>0</v>
      </c>
      <c r="AE972" s="47">
        <v>4</v>
      </c>
      <c r="AF972" s="47">
        <v>4</v>
      </c>
      <c r="AG972" s="47"/>
      <c r="AH972" s="52" t="s">
        <v>6577</v>
      </c>
      <c r="AI972" s="47" t="s">
        <v>6578</v>
      </c>
      <c r="AJ972" s="53" t="s">
        <v>6579</v>
      </c>
      <c r="AK972" s="47"/>
      <c r="AL972" s="54"/>
      <c r="AM972" s="47"/>
      <c r="AN972" s="47">
        <v>1016535709</v>
      </c>
      <c r="AO972" s="10" t="s">
        <v>139</v>
      </c>
      <c r="AP972" s="10" t="s">
        <v>140</v>
      </c>
      <c r="AQ972" t="e">
        <f>VLOOKUP(TCoordinacion[[#This Row],[ID SISTEMA DE INFORMACION]],[1]!ProyectosSGMO[[#All],[IDPROYECTO]:[DEPARTAMENTO]],3,FALSE)</f>
        <v>#REF!</v>
      </c>
      <c r="AR972" t="e">
        <f>VLOOKUP(TCoordinacion[[#This Row],[ID SISTEMA DE INFORMACION]],[1]!ProyectosSGMO[[#All],[IDPROYECTO]:[DEPARTAMENTO]],4,FALSE)</f>
        <v>#REF!</v>
      </c>
      <c r="AS972">
        <v>11387</v>
      </c>
    </row>
    <row r="973" spans="1:45" ht="54" hidden="1" customHeight="1" x14ac:dyDescent="0.3">
      <c r="A973" s="60">
        <v>12670</v>
      </c>
      <c r="B973" s="5" t="s">
        <v>6580</v>
      </c>
      <c r="C973" s="5" t="s">
        <v>128</v>
      </c>
      <c r="D973" s="6" t="s">
        <v>129</v>
      </c>
      <c r="E973" s="7" t="s">
        <v>49</v>
      </c>
      <c r="F973" s="8" t="s">
        <v>6581</v>
      </c>
      <c r="G973" s="9" t="s">
        <v>211</v>
      </c>
      <c r="H973" s="9" t="s">
        <v>52</v>
      </c>
      <c r="I973" s="10" t="s">
        <v>133</v>
      </c>
      <c r="J973" s="11" t="s">
        <v>66</v>
      </c>
      <c r="K973" s="30" t="s">
        <v>6582</v>
      </c>
      <c r="L973" s="31"/>
      <c r="M973" s="31">
        <v>0</v>
      </c>
      <c r="N973" s="31">
        <v>0</v>
      </c>
      <c r="O973" s="47"/>
      <c r="P973" s="20" t="s">
        <v>2744</v>
      </c>
      <c r="Q973" s="33">
        <v>0</v>
      </c>
      <c r="R973" s="33">
        <v>0</v>
      </c>
      <c r="S973" s="33">
        <v>0</v>
      </c>
      <c r="T973" s="38">
        <v>0</v>
      </c>
      <c r="U973" s="38">
        <v>0</v>
      </c>
      <c r="V973" s="38">
        <v>0</v>
      </c>
      <c r="W973" s="38"/>
      <c r="X973" s="38" t="s">
        <v>135</v>
      </c>
      <c r="Y973" s="38"/>
      <c r="Z973" s="38">
        <v>0</v>
      </c>
      <c r="AA973" s="38"/>
      <c r="AB973" s="38">
        <v>0</v>
      </c>
      <c r="AC973" s="38"/>
      <c r="AD973" s="38">
        <v>0</v>
      </c>
      <c r="AE973" s="47">
        <v>0</v>
      </c>
      <c r="AF973" s="47">
        <v>0</v>
      </c>
      <c r="AG973" s="47"/>
      <c r="AH973" s="52" t="s">
        <v>6583</v>
      </c>
      <c r="AI973" s="47">
        <v>0</v>
      </c>
      <c r="AJ973" s="53">
        <v>0</v>
      </c>
      <c r="AK973" s="47"/>
      <c r="AL973" s="54"/>
      <c r="AM973" s="47"/>
      <c r="AN973" s="47" t="s">
        <v>58</v>
      </c>
      <c r="AO973" s="10" t="s">
        <v>139</v>
      </c>
      <c r="AP973" s="10" t="s">
        <v>140</v>
      </c>
      <c r="AQ973" t="e">
        <f>VLOOKUP(TCoordinacion[[#This Row],[ID SISTEMA DE INFORMACION]],[1]!ProyectosSGMO[[#All],[IDPROYECTO]:[DEPARTAMENTO]],3,FALSE)</f>
        <v>#REF!</v>
      </c>
      <c r="AR973" t="e">
        <f>VLOOKUP(TCoordinacion[[#This Row],[ID SISTEMA DE INFORMACION]],[1]!ProyectosSGMO[[#All],[IDPROYECTO]:[DEPARTAMENTO]],4,FALSE)</f>
        <v>#REF!</v>
      </c>
      <c r="AS973">
        <v>12670</v>
      </c>
    </row>
    <row r="974" spans="1:45" ht="54" hidden="1" customHeight="1" x14ac:dyDescent="0.3">
      <c r="A974" s="60">
        <v>12832</v>
      </c>
      <c r="B974" s="5" t="s">
        <v>6584</v>
      </c>
      <c r="C974" s="5" t="s">
        <v>128</v>
      </c>
      <c r="D974" s="6" t="s">
        <v>129</v>
      </c>
      <c r="E974" s="7" t="s">
        <v>49</v>
      </c>
      <c r="F974" s="8" t="s">
        <v>6585</v>
      </c>
      <c r="G974" s="9" t="s">
        <v>211</v>
      </c>
      <c r="H974" s="9" t="s">
        <v>52</v>
      </c>
      <c r="I974" s="10" t="s">
        <v>133</v>
      </c>
      <c r="J974" s="11" t="s">
        <v>66</v>
      </c>
      <c r="K974" s="30" t="s">
        <v>6586</v>
      </c>
      <c r="L974" s="31"/>
      <c r="M974" s="31">
        <v>44768</v>
      </c>
      <c r="N974" s="31">
        <v>0</v>
      </c>
      <c r="O974" s="47"/>
      <c r="P974" s="20" t="s">
        <v>68</v>
      </c>
      <c r="Q974" s="33">
        <v>1</v>
      </c>
      <c r="R974" s="33">
        <v>1</v>
      </c>
      <c r="S974" s="33">
        <v>0</v>
      </c>
      <c r="T974" s="38">
        <v>0</v>
      </c>
      <c r="U974" s="38">
        <v>0</v>
      </c>
      <c r="V974" s="38">
        <v>45007</v>
      </c>
      <c r="W974" s="38"/>
      <c r="X974" s="38" t="s">
        <v>135</v>
      </c>
      <c r="Y974" s="38"/>
      <c r="Z974" s="38">
        <v>44786</v>
      </c>
      <c r="AA974" s="38"/>
      <c r="AB974" s="38">
        <v>44904</v>
      </c>
      <c r="AC974" s="38"/>
      <c r="AD974" s="38">
        <v>0</v>
      </c>
      <c r="AE974" s="47">
        <v>8</v>
      </c>
      <c r="AF974" s="47">
        <v>8</v>
      </c>
      <c r="AG974" s="47"/>
      <c r="AH974" s="52" t="s">
        <v>6587</v>
      </c>
      <c r="AI974" s="47" t="s">
        <v>6588</v>
      </c>
      <c r="AJ974" s="53" t="s">
        <v>6589</v>
      </c>
      <c r="AK974" s="47"/>
      <c r="AL974" s="54"/>
      <c r="AM974" s="47"/>
      <c r="AN974" s="47">
        <v>2998314820.0700002</v>
      </c>
      <c r="AO974" s="10" t="s">
        <v>139</v>
      </c>
      <c r="AP974" s="10" t="s">
        <v>140</v>
      </c>
      <c r="AQ974" t="e">
        <f>VLOOKUP(TCoordinacion[[#This Row],[ID SISTEMA DE INFORMACION]],[1]!ProyectosSGMO[[#All],[IDPROYECTO]:[DEPARTAMENTO]],3,FALSE)</f>
        <v>#REF!</v>
      </c>
      <c r="AR974" t="e">
        <f>VLOOKUP(TCoordinacion[[#This Row],[ID SISTEMA DE INFORMACION]],[1]!ProyectosSGMO[[#All],[IDPROYECTO]:[DEPARTAMENTO]],4,FALSE)</f>
        <v>#REF!</v>
      </c>
      <c r="AS974">
        <v>12832</v>
      </c>
    </row>
    <row r="975" spans="1:45" ht="54" hidden="1" customHeight="1" x14ac:dyDescent="0.3">
      <c r="A975" s="60">
        <v>11126</v>
      </c>
      <c r="B975" s="5" t="s">
        <v>6590</v>
      </c>
      <c r="C975" s="5" t="s">
        <v>128</v>
      </c>
      <c r="D975" s="6" t="s">
        <v>129</v>
      </c>
      <c r="E975" s="7" t="s">
        <v>49</v>
      </c>
      <c r="F975" s="8" t="s">
        <v>6591</v>
      </c>
      <c r="G975" s="9" t="s">
        <v>211</v>
      </c>
      <c r="H975" s="9" t="s">
        <v>233</v>
      </c>
      <c r="I975" s="10" t="s">
        <v>133</v>
      </c>
      <c r="J975" s="11" t="s">
        <v>66</v>
      </c>
      <c r="K975" s="30" t="s">
        <v>6592</v>
      </c>
      <c r="L975" s="31"/>
      <c r="M975" s="31">
        <v>44718</v>
      </c>
      <c r="N975" s="31">
        <v>0</v>
      </c>
      <c r="O975" s="47"/>
      <c r="P975" s="20" t="s">
        <v>2744</v>
      </c>
      <c r="Q975" s="33">
        <v>0</v>
      </c>
      <c r="R975" s="33">
        <v>0</v>
      </c>
      <c r="S975" s="33">
        <v>0</v>
      </c>
      <c r="T975" s="38">
        <v>0</v>
      </c>
      <c r="U975" s="38">
        <v>0</v>
      </c>
      <c r="V975" s="38">
        <v>44837</v>
      </c>
      <c r="W975" s="38"/>
      <c r="X975" s="38" t="s">
        <v>135</v>
      </c>
      <c r="Y975" s="38"/>
      <c r="Z975" s="38">
        <v>0</v>
      </c>
      <c r="AA975" s="38"/>
      <c r="AB975" s="38">
        <v>0</v>
      </c>
      <c r="AC975" s="38"/>
      <c r="AD975" s="38">
        <v>0</v>
      </c>
      <c r="AE975" s="47">
        <v>4</v>
      </c>
      <c r="AF975" s="47">
        <v>4</v>
      </c>
      <c r="AG975" s="47"/>
      <c r="AH975" s="52" t="s">
        <v>6593</v>
      </c>
      <c r="AI975" s="47" t="s">
        <v>6594</v>
      </c>
      <c r="AJ975" s="53" t="s">
        <v>6595</v>
      </c>
      <c r="AK975" s="47"/>
      <c r="AL975" s="54"/>
      <c r="AM975" s="47"/>
      <c r="AN975" s="47">
        <v>1499925983</v>
      </c>
      <c r="AO975" s="10" t="s">
        <v>139</v>
      </c>
      <c r="AP975" s="10" t="s">
        <v>140</v>
      </c>
      <c r="AQ975" t="e">
        <f>VLOOKUP(TCoordinacion[[#This Row],[ID SISTEMA DE INFORMACION]],[1]!ProyectosSGMO[[#All],[IDPROYECTO]:[DEPARTAMENTO]],3,FALSE)</f>
        <v>#REF!</v>
      </c>
      <c r="AR975" t="e">
        <f>VLOOKUP(TCoordinacion[[#This Row],[ID SISTEMA DE INFORMACION]],[1]!ProyectosSGMO[[#All],[IDPROYECTO]:[DEPARTAMENTO]],4,FALSE)</f>
        <v>#REF!</v>
      </c>
      <c r="AS975">
        <v>11126</v>
      </c>
    </row>
    <row r="976" spans="1:45" ht="54" hidden="1" customHeight="1" x14ac:dyDescent="0.3">
      <c r="A976" s="60">
        <v>11997</v>
      </c>
      <c r="B976" s="5" t="s">
        <v>6596</v>
      </c>
      <c r="C976" s="5" t="s">
        <v>208</v>
      </c>
      <c r="D976" s="6" t="s">
        <v>209</v>
      </c>
      <c r="E976" s="7" t="s">
        <v>49</v>
      </c>
      <c r="F976" s="8" t="s">
        <v>6597</v>
      </c>
      <c r="G976" s="9" t="s">
        <v>211</v>
      </c>
      <c r="H976" s="9" t="s">
        <v>52</v>
      </c>
      <c r="I976" s="10" t="s">
        <v>212</v>
      </c>
      <c r="J976" s="11" t="s">
        <v>66</v>
      </c>
      <c r="K976" s="30" t="s">
        <v>6598</v>
      </c>
      <c r="L976" s="31"/>
      <c r="M976" s="31">
        <v>44600</v>
      </c>
      <c r="N976" s="31"/>
      <c r="O976" s="47"/>
      <c r="P976" s="20" t="s">
        <v>68</v>
      </c>
      <c r="Q976" s="33">
        <v>1</v>
      </c>
      <c r="R976" s="33">
        <v>1</v>
      </c>
      <c r="S976" s="33">
        <v>0</v>
      </c>
      <c r="T976" s="38" t="s">
        <v>6599</v>
      </c>
      <c r="U976" s="38">
        <v>0</v>
      </c>
      <c r="V976" s="38">
        <v>44957</v>
      </c>
      <c r="W976" s="38"/>
      <c r="X976" s="38" t="s">
        <v>57</v>
      </c>
      <c r="Y976" s="38"/>
      <c r="Z976" s="38">
        <v>44642</v>
      </c>
      <c r="AA976" s="38"/>
      <c r="AB976" s="38">
        <v>44713</v>
      </c>
      <c r="AC976" s="38"/>
      <c r="AD976" s="38">
        <v>0</v>
      </c>
      <c r="AE976" s="47"/>
      <c r="AF976" s="47"/>
      <c r="AG976" s="47"/>
      <c r="AH976" s="52" t="s">
        <v>6600</v>
      </c>
      <c r="AI976" s="47" t="s">
        <v>6601</v>
      </c>
      <c r="AJ976" s="53">
        <v>3216452030</v>
      </c>
      <c r="AK976" s="47"/>
      <c r="AL976" s="54"/>
      <c r="AM976" s="47"/>
      <c r="AN976" s="47">
        <v>1212259319</v>
      </c>
      <c r="AO976" s="10" t="s">
        <v>214</v>
      </c>
      <c r="AP976" s="10" t="s">
        <v>215</v>
      </c>
      <c r="AQ976" t="e">
        <f>VLOOKUP(TCoordinacion[[#This Row],[ID SISTEMA DE INFORMACION]],[1]!ProyectosSGMO[[#All],[IDPROYECTO]:[DEPARTAMENTO]],3,FALSE)</f>
        <v>#REF!</v>
      </c>
      <c r="AR976" t="e">
        <f>VLOOKUP(TCoordinacion[[#This Row],[ID SISTEMA DE INFORMACION]],[1]!ProyectosSGMO[[#All],[IDPROYECTO]:[DEPARTAMENTO]],4,FALSE)</f>
        <v>#REF!</v>
      </c>
      <c r="AS976">
        <v>11997</v>
      </c>
    </row>
    <row r="977" spans="1:45" ht="54" hidden="1" customHeight="1" x14ac:dyDescent="0.3">
      <c r="A977" s="60">
        <v>11196</v>
      </c>
      <c r="B977" s="5" t="s">
        <v>6602</v>
      </c>
      <c r="C977" s="5" t="s">
        <v>128</v>
      </c>
      <c r="D977" s="6" t="s">
        <v>129</v>
      </c>
      <c r="E977" s="7" t="s">
        <v>49</v>
      </c>
      <c r="F977" s="8" t="s">
        <v>6603</v>
      </c>
      <c r="G977" s="9" t="s">
        <v>211</v>
      </c>
      <c r="H977" s="9" t="s">
        <v>233</v>
      </c>
      <c r="I977" s="10" t="s">
        <v>133</v>
      </c>
      <c r="J977" s="11" t="s">
        <v>66</v>
      </c>
      <c r="K977" s="30" t="s">
        <v>6604</v>
      </c>
      <c r="L977" s="31"/>
      <c r="M977" s="31">
        <v>44755</v>
      </c>
      <c r="N977" s="31">
        <v>0</v>
      </c>
      <c r="O977" s="47"/>
      <c r="P977" s="20" t="s">
        <v>68</v>
      </c>
      <c r="Q977" s="33">
        <v>1</v>
      </c>
      <c r="R977" s="33">
        <v>1</v>
      </c>
      <c r="S977" s="33">
        <v>0</v>
      </c>
      <c r="T977" s="38">
        <v>44865</v>
      </c>
      <c r="U977" s="38">
        <v>44901</v>
      </c>
      <c r="V977" s="38">
        <v>44934</v>
      </c>
      <c r="W977" s="38"/>
      <c r="X977" s="38" t="s">
        <v>135</v>
      </c>
      <c r="Y977" s="38"/>
      <c r="Z977" s="38">
        <v>44770</v>
      </c>
      <c r="AA977" s="38"/>
      <c r="AB977" s="38">
        <v>44847</v>
      </c>
      <c r="AC977" s="38"/>
      <c r="AD977" s="38">
        <v>0</v>
      </c>
      <c r="AE977" s="47">
        <v>4</v>
      </c>
      <c r="AF977" s="47">
        <v>4</v>
      </c>
      <c r="AG977" s="47"/>
      <c r="AH977" s="52" t="s">
        <v>6605</v>
      </c>
      <c r="AI977" s="47" t="s">
        <v>6606</v>
      </c>
      <c r="AJ977" s="53" t="s">
        <v>6607</v>
      </c>
      <c r="AK977" s="47"/>
      <c r="AL977" s="54"/>
      <c r="AM977" s="47"/>
      <c r="AN977" s="47">
        <v>1410077356</v>
      </c>
      <c r="AO977" s="10" t="s">
        <v>139</v>
      </c>
      <c r="AP977" s="10" t="s">
        <v>140</v>
      </c>
      <c r="AQ977" t="e">
        <f>VLOOKUP(TCoordinacion[[#This Row],[ID SISTEMA DE INFORMACION]],[1]!ProyectosSGMO[[#All],[IDPROYECTO]:[DEPARTAMENTO]],3,FALSE)</f>
        <v>#REF!</v>
      </c>
      <c r="AR977" t="e">
        <f>VLOOKUP(TCoordinacion[[#This Row],[ID SISTEMA DE INFORMACION]],[1]!ProyectosSGMO[[#All],[IDPROYECTO]:[DEPARTAMENTO]],4,FALSE)</f>
        <v>#REF!</v>
      </c>
      <c r="AS977">
        <v>11196</v>
      </c>
    </row>
    <row r="978" spans="1:45" ht="54" hidden="1" customHeight="1" x14ac:dyDescent="0.3">
      <c r="A978" s="60">
        <v>11601</v>
      </c>
      <c r="B978" s="5" t="s">
        <v>6608</v>
      </c>
      <c r="C978" s="5" t="s">
        <v>128</v>
      </c>
      <c r="D978" s="6" t="s">
        <v>129</v>
      </c>
      <c r="E978" s="7" t="s">
        <v>49</v>
      </c>
      <c r="F978" s="8" t="s">
        <v>6609</v>
      </c>
      <c r="G978" s="9" t="s">
        <v>211</v>
      </c>
      <c r="H978" s="9" t="s">
        <v>52</v>
      </c>
      <c r="I978" s="10" t="s">
        <v>133</v>
      </c>
      <c r="J978" s="11" t="s">
        <v>66</v>
      </c>
      <c r="K978" s="30" t="s">
        <v>6610</v>
      </c>
      <c r="L978" s="31"/>
      <c r="M978" s="31">
        <v>44718</v>
      </c>
      <c r="N978" s="31">
        <v>0</v>
      </c>
      <c r="O978" s="47"/>
      <c r="P978" s="20" t="s">
        <v>433</v>
      </c>
      <c r="Q978" s="33">
        <v>1</v>
      </c>
      <c r="R978" s="33">
        <v>1</v>
      </c>
      <c r="S978" s="33">
        <v>0</v>
      </c>
      <c r="T978" s="38">
        <v>0</v>
      </c>
      <c r="U978" s="38">
        <v>0</v>
      </c>
      <c r="V978" s="38">
        <v>44915</v>
      </c>
      <c r="W978" s="38"/>
      <c r="X978" s="38" t="s">
        <v>135</v>
      </c>
      <c r="Y978" s="38"/>
      <c r="Z978" s="38">
        <v>44767</v>
      </c>
      <c r="AA978" s="38"/>
      <c r="AB978" s="38">
        <v>44818</v>
      </c>
      <c r="AC978" s="38"/>
      <c r="AD978" s="38">
        <v>45028</v>
      </c>
      <c r="AE978" s="47">
        <v>4</v>
      </c>
      <c r="AF978" s="47">
        <v>4</v>
      </c>
      <c r="AG978" s="47"/>
      <c r="AH978" s="52" t="s">
        <v>6611</v>
      </c>
      <c r="AI978" s="47" t="s">
        <v>6612</v>
      </c>
      <c r="AJ978" s="53" t="s">
        <v>6613</v>
      </c>
      <c r="AK978" s="47"/>
      <c r="AL978" s="54"/>
      <c r="AM978" s="47"/>
      <c r="AN978" s="47">
        <v>1002448902</v>
      </c>
      <c r="AO978" s="10" t="s">
        <v>139</v>
      </c>
      <c r="AP978" s="10" t="s">
        <v>140</v>
      </c>
      <c r="AQ978" t="e">
        <f>VLOOKUP(TCoordinacion[[#This Row],[ID SISTEMA DE INFORMACION]],[1]!ProyectosSGMO[[#All],[IDPROYECTO]:[DEPARTAMENTO]],3,FALSE)</f>
        <v>#REF!</v>
      </c>
      <c r="AR978" t="e">
        <f>VLOOKUP(TCoordinacion[[#This Row],[ID SISTEMA DE INFORMACION]],[1]!ProyectosSGMO[[#All],[IDPROYECTO]:[DEPARTAMENTO]],4,FALSE)</f>
        <v>#REF!</v>
      </c>
      <c r="AS978">
        <v>11601</v>
      </c>
    </row>
    <row r="979" spans="1:45" ht="54" hidden="1" customHeight="1" x14ac:dyDescent="0.3">
      <c r="A979" s="60">
        <v>12761</v>
      </c>
      <c r="B979" s="5" t="s">
        <v>6614</v>
      </c>
      <c r="C979" s="5" t="s">
        <v>128</v>
      </c>
      <c r="D979" s="6" t="s">
        <v>129</v>
      </c>
      <c r="E979" s="7" t="s">
        <v>49</v>
      </c>
      <c r="F979" s="8" t="s">
        <v>1492</v>
      </c>
      <c r="G979" s="9" t="s">
        <v>211</v>
      </c>
      <c r="H979" s="9" t="s">
        <v>52</v>
      </c>
      <c r="I979" s="10" t="s">
        <v>133</v>
      </c>
      <c r="J979" s="11" t="s">
        <v>66</v>
      </c>
      <c r="K979" s="30" t="s">
        <v>6615</v>
      </c>
      <c r="L979" s="31"/>
      <c r="M979" s="31">
        <v>44719</v>
      </c>
      <c r="N979" s="31">
        <v>0</v>
      </c>
      <c r="O979" s="47"/>
      <c r="P979" s="20" t="s">
        <v>68</v>
      </c>
      <c r="Q979" s="33">
        <v>1</v>
      </c>
      <c r="R979" s="33">
        <v>1</v>
      </c>
      <c r="S979" s="33">
        <v>0</v>
      </c>
      <c r="T979" s="38">
        <v>44844</v>
      </c>
      <c r="U979" s="38">
        <v>44893</v>
      </c>
      <c r="V979" s="38">
        <v>45027</v>
      </c>
      <c r="W979" s="38"/>
      <c r="X979" s="38" t="s">
        <v>135</v>
      </c>
      <c r="Y979" s="38"/>
      <c r="Z979" s="38">
        <v>44771</v>
      </c>
      <c r="AA979" s="38"/>
      <c r="AB979" s="38">
        <v>44949</v>
      </c>
      <c r="AC979" s="38"/>
      <c r="AD979" s="38">
        <v>0</v>
      </c>
      <c r="AE979" s="47">
        <v>6</v>
      </c>
      <c r="AF979" s="47">
        <v>6</v>
      </c>
      <c r="AG979" s="47"/>
      <c r="AH979" s="52" t="s">
        <v>6616</v>
      </c>
      <c r="AI979" s="47" t="s">
        <v>6617</v>
      </c>
      <c r="AJ979" s="53" t="s">
        <v>6607</v>
      </c>
      <c r="AK979" s="47"/>
      <c r="AL979" s="54"/>
      <c r="AM979" s="47"/>
      <c r="AN979" s="47">
        <v>2335772492</v>
      </c>
      <c r="AO979" s="10" t="s">
        <v>139</v>
      </c>
      <c r="AP979" s="10" t="s">
        <v>140</v>
      </c>
      <c r="AQ979" t="e">
        <f>VLOOKUP(TCoordinacion[[#This Row],[ID SISTEMA DE INFORMACION]],[1]!ProyectosSGMO[[#All],[IDPROYECTO]:[DEPARTAMENTO]],3,FALSE)</f>
        <v>#REF!</v>
      </c>
      <c r="AR979" t="e">
        <f>VLOOKUP(TCoordinacion[[#This Row],[ID SISTEMA DE INFORMACION]],[1]!ProyectosSGMO[[#All],[IDPROYECTO]:[DEPARTAMENTO]],4,FALSE)</f>
        <v>#REF!</v>
      </c>
      <c r="AS979">
        <v>12761</v>
      </c>
    </row>
    <row r="980" spans="1:45" ht="54" hidden="1" customHeight="1" x14ac:dyDescent="0.3">
      <c r="A980" s="60">
        <v>12226</v>
      </c>
      <c r="B980" s="5" t="s">
        <v>6618</v>
      </c>
      <c r="C980" s="5" t="s">
        <v>128</v>
      </c>
      <c r="D980" s="6" t="s">
        <v>129</v>
      </c>
      <c r="E980" s="7" t="s">
        <v>49</v>
      </c>
      <c r="F980" s="8" t="s">
        <v>6619</v>
      </c>
      <c r="G980" s="9" t="s">
        <v>211</v>
      </c>
      <c r="H980" s="9" t="s">
        <v>52</v>
      </c>
      <c r="I980" s="10" t="s">
        <v>133</v>
      </c>
      <c r="J980" s="11" t="s">
        <v>66</v>
      </c>
      <c r="K980" s="30" t="s">
        <v>6620</v>
      </c>
      <c r="L980" s="31"/>
      <c r="M980" s="31">
        <v>44734</v>
      </c>
      <c r="N980" s="31">
        <v>0</v>
      </c>
      <c r="O980" s="47"/>
      <c r="P980" s="20" t="s">
        <v>433</v>
      </c>
      <c r="Q980" s="33">
        <v>1</v>
      </c>
      <c r="R980" s="33">
        <v>1</v>
      </c>
      <c r="S980" s="33">
        <v>0</v>
      </c>
      <c r="T980" s="38">
        <v>0</v>
      </c>
      <c r="U980" s="38">
        <v>0</v>
      </c>
      <c r="V980" s="38">
        <v>44883</v>
      </c>
      <c r="W980" s="38"/>
      <c r="X980" s="38" t="s">
        <v>135</v>
      </c>
      <c r="Y980" s="38"/>
      <c r="Z980" s="38">
        <v>44761</v>
      </c>
      <c r="AA980" s="38"/>
      <c r="AB980" s="38">
        <v>44811</v>
      </c>
      <c r="AC980" s="38"/>
      <c r="AD980" s="38">
        <v>0</v>
      </c>
      <c r="AE980" s="47">
        <v>3</v>
      </c>
      <c r="AF980" s="47">
        <v>3</v>
      </c>
      <c r="AG980" s="47"/>
      <c r="AH980" s="47" t="s">
        <v>6621</v>
      </c>
      <c r="AI980" s="47" t="s">
        <v>6622</v>
      </c>
      <c r="AJ980" s="53" t="s">
        <v>6623</v>
      </c>
      <c r="AK980" s="47"/>
      <c r="AL980" s="54"/>
      <c r="AM980" s="47"/>
      <c r="AN980" s="47">
        <v>798322839</v>
      </c>
      <c r="AO980" s="10" t="s">
        <v>139</v>
      </c>
      <c r="AP980" s="10" t="s">
        <v>140</v>
      </c>
      <c r="AQ980" t="e">
        <f>VLOOKUP(TCoordinacion[[#This Row],[ID SISTEMA DE INFORMACION]],[1]!ProyectosSGMO[[#All],[IDPROYECTO]:[DEPARTAMENTO]],3,FALSE)</f>
        <v>#REF!</v>
      </c>
      <c r="AR980" t="e">
        <f>VLOOKUP(TCoordinacion[[#This Row],[ID SISTEMA DE INFORMACION]],[1]!ProyectosSGMO[[#All],[IDPROYECTO]:[DEPARTAMENTO]],4,FALSE)</f>
        <v>#REF!</v>
      </c>
      <c r="AS980">
        <v>12226</v>
      </c>
    </row>
    <row r="981" spans="1:45" ht="54" hidden="1" customHeight="1" x14ac:dyDescent="0.3">
      <c r="A981" s="60">
        <v>12785</v>
      </c>
      <c r="B981" s="5" t="s">
        <v>6624</v>
      </c>
      <c r="C981" s="5" t="s">
        <v>128</v>
      </c>
      <c r="D981" s="6" t="s">
        <v>129</v>
      </c>
      <c r="E981" s="7" t="s">
        <v>49</v>
      </c>
      <c r="F981" s="8" t="s">
        <v>889</v>
      </c>
      <c r="G981" s="9" t="s">
        <v>211</v>
      </c>
      <c r="H981" s="9" t="s">
        <v>52</v>
      </c>
      <c r="I981" s="10" t="s">
        <v>133</v>
      </c>
      <c r="J981" s="11" t="s">
        <v>66</v>
      </c>
      <c r="K981" s="30" t="s">
        <v>6625</v>
      </c>
      <c r="L981" s="31"/>
      <c r="M981" s="31">
        <v>44735</v>
      </c>
      <c r="N981" s="31">
        <v>0</v>
      </c>
      <c r="O981" s="47"/>
      <c r="P981" s="20" t="s">
        <v>433</v>
      </c>
      <c r="Q981" s="33">
        <v>1</v>
      </c>
      <c r="R981" s="33">
        <v>1</v>
      </c>
      <c r="S981" s="33">
        <v>0</v>
      </c>
      <c r="T981" s="38">
        <v>0</v>
      </c>
      <c r="U981" s="38">
        <v>0</v>
      </c>
      <c r="V981" s="38">
        <v>44899</v>
      </c>
      <c r="W981" s="38"/>
      <c r="X981" s="38" t="s">
        <v>135</v>
      </c>
      <c r="Y981" s="38"/>
      <c r="Z981" s="38">
        <v>44768</v>
      </c>
      <c r="AA981" s="38"/>
      <c r="AB981" s="38">
        <v>44848</v>
      </c>
      <c r="AC981" s="38"/>
      <c r="AD981" s="38">
        <v>44952</v>
      </c>
      <c r="AE981" s="47">
        <v>2.5</v>
      </c>
      <c r="AF981" s="47">
        <v>2.5</v>
      </c>
      <c r="AG981" s="47"/>
      <c r="AH981" s="47" t="s">
        <v>6626</v>
      </c>
      <c r="AI981" s="47" t="s">
        <v>6627</v>
      </c>
      <c r="AJ981" s="53" t="s">
        <v>6628</v>
      </c>
      <c r="AK981" s="47"/>
      <c r="AL981" s="54"/>
      <c r="AM981" s="47"/>
      <c r="AN981" s="47">
        <v>651947454</v>
      </c>
      <c r="AO981" s="10" t="s">
        <v>139</v>
      </c>
      <c r="AP981" s="10" t="s">
        <v>140</v>
      </c>
      <c r="AQ981" t="e">
        <f>VLOOKUP(TCoordinacion[[#This Row],[ID SISTEMA DE INFORMACION]],[1]!ProyectosSGMO[[#All],[IDPROYECTO]:[DEPARTAMENTO]],3,FALSE)</f>
        <v>#REF!</v>
      </c>
      <c r="AR981" t="e">
        <f>VLOOKUP(TCoordinacion[[#This Row],[ID SISTEMA DE INFORMACION]],[1]!ProyectosSGMO[[#All],[IDPROYECTO]:[DEPARTAMENTO]],4,FALSE)</f>
        <v>#REF!</v>
      </c>
      <c r="AS981">
        <v>12785</v>
      </c>
    </row>
    <row r="982" spans="1:45" ht="54" hidden="1" customHeight="1" x14ac:dyDescent="0.3">
      <c r="A982" s="60">
        <v>12294</v>
      </c>
      <c r="B982" s="5" t="s">
        <v>6629</v>
      </c>
      <c r="C982" s="5" t="s">
        <v>128</v>
      </c>
      <c r="D982" s="6" t="s">
        <v>129</v>
      </c>
      <c r="E982" s="7" t="s">
        <v>49</v>
      </c>
      <c r="F982" s="8" t="s">
        <v>6630</v>
      </c>
      <c r="G982" s="9" t="s">
        <v>211</v>
      </c>
      <c r="H982" s="9" t="s">
        <v>233</v>
      </c>
      <c r="I982" s="10" t="s">
        <v>133</v>
      </c>
      <c r="J982" s="11" t="s">
        <v>66</v>
      </c>
      <c r="K982" s="30" t="s">
        <v>6631</v>
      </c>
      <c r="L982" s="31"/>
      <c r="M982" s="31">
        <v>44749</v>
      </c>
      <c r="N982" s="31">
        <v>0</v>
      </c>
      <c r="O982" s="47"/>
      <c r="P982" s="20" t="s">
        <v>68</v>
      </c>
      <c r="Q982" s="33">
        <v>1</v>
      </c>
      <c r="R982" s="33">
        <v>1</v>
      </c>
      <c r="S982" s="33">
        <v>0</v>
      </c>
      <c r="T982" s="38">
        <v>0</v>
      </c>
      <c r="U982" s="38">
        <v>0</v>
      </c>
      <c r="V982" s="38">
        <v>44994</v>
      </c>
      <c r="W982" s="38"/>
      <c r="X982" s="38" t="s">
        <v>135</v>
      </c>
      <c r="Y982" s="38"/>
      <c r="Z982" s="38">
        <v>44760</v>
      </c>
      <c r="AA982" s="38"/>
      <c r="AB982" s="38">
        <v>44908</v>
      </c>
      <c r="AC982" s="38"/>
      <c r="AD982" s="38">
        <v>0</v>
      </c>
      <c r="AE982" s="47">
        <v>4</v>
      </c>
      <c r="AF982" s="47">
        <v>4</v>
      </c>
      <c r="AG982" s="47"/>
      <c r="AH982" s="47" t="s">
        <v>6632</v>
      </c>
      <c r="AI982" s="47" t="s">
        <v>6633</v>
      </c>
      <c r="AJ982" s="53" t="s">
        <v>6634</v>
      </c>
      <c r="AK982" s="47"/>
      <c r="AL982" s="54"/>
      <c r="AM982" s="47"/>
      <c r="AN982" s="47">
        <v>1342892928</v>
      </c>
      <c r="AO982" s="10" t="s">
        <v>139</v>
      </c>
      <c r="AP982" s="10" t="s">
        <v>140</v>
      </c>
      <c r="AQ982" t="e">
        <f>VLOOKUP(TCoordinacion[[#This Row],[ID SISTEMA DE INFORMACION]],[1]!ProyectosSGMO[[#All],[IDPROYECTO]:[DEPARTAMENTO]],3,FALSE)</f>
        <v>#REF!</v>
      </c>
      <c r="AR982" t="e">
        <f>VLOOKUP(TCoordinacion[[#This Row],[ID SISTEMA DE INFORMACION]],[1]!ProyectosSGMO[[#All],[IDPROYECTO]:[DEPARTAMENTO]],4,FALSE)</f>
        <v>#REF!</v>
      </c>
      <c r="AS982">
        <v>12294</v>
      </c>
    </row>
    <row r="983" spans="1:45" ht="54" hidden="1" customHeight="1" x14ac:dyDescent="0.3">
      <c r="A983" s="60">
        <v>11842</v>
      </c>
      <c r="B983" s="5" t="s">
        <v>6635</v>
      </c>
      <c r="C983" s="5" t="s">
        <v>128</v>
      </c>
      <c r="D983" s="6" t="s">
        <v>129</v>
      </c>
      <c r="E983" s="7" t="s">
        <v>49</v>
      </c>
      <c r="F983" s="8" t="s">
        <v>6636</v>
      </c>
      <c r="G983" s="9" t="s">
        <v>211</v>
      </c>
      <c r="H983" s="9" t="s">
        <v>52</v>
      </c>
      <c r="I983" s="10" t="s">
        <v>133</v>
      </c>
      <c r="J983" s="11" t="s">
        <v>66</v>
      </c>
      <c r="K983" s="30" t="s">
        <v>6637</v>
      </c>
      <c r="L983" s="31"/>
      <c r="M983" s="31">
        <v>0</v>
      </c>
      <c r="N983" s="31">
        <v>0</v>
      </c>
      <c r="O983" s="47"/>
      <c r="P983" s="20" t="s">
        <v>2744</v>
      </c>
      <c r="Q983" s="33">
        <v>0</v>
      </c>
      <c r="R983" s="33">
        <v>0</v>
      </c>
      <c r="S983" s="33">
        <v>0</v>
      </c>
      <c r="T983" s="38">
        <v>0</v>
      </c>
      <c r="U983" s="38">
        <v>0</v>
      </c>
      <c r="V983" s="38">
        <v>0</v>
      </c>
      <c r="W983" s="38"/>
      <c r="X983" s="38" t="s">
        <v>135</v>
      </c>
      <c r="Y983" s="38"/>
      <c r="Z983" s="38">
        <v>0</v>
      </c>
      <c r="AA983" s="38"/>
      <c r="AB983" s="38">
        <v>0</v>
      </c>
      <c r="AC983" s="38"/>
      <c r="AD983" s="38">
        <v>0</v>
      </c>
      <c r="AE983" s="47">
        <v>0</v>
      </c>
      <c r="AF983" s="47">
        <v>0</v>
      </c>
      <c r="AG983" s="47"/>
      <c r="AH983" s="47" t="s">
        <v>6638</v>
      </c>
      <c r="AI983" s="47">
        <v>0</v>
      </c>
      <c r="AJ983" s="53">
        <v>0</v>
      </c>
      <c r="AK983" s="47"/>
      <c r="AL983" s="54"/>
      <c r="AM983" s="47"/>
      <c r="AN983" s="47" t="s">
        <v>58</v>
      </c>
      <c r="AO983" s="10" t="s">
        <v>139</v>
      </c>
      <c r="AP983" s="10" t="s">
        <v>140</v>
      </c>
      <c r="AQ983" t="e">
        <f>VLOOKUP(TCoordinacion[[#This Row],[ID SISTEMA DE INFORMACION]],[1]!ProyectosSGMO[[#All],[IDPROYECTO]:[DEPARTAMENTO]],3,FALSE)</f>
        <v>#REF!</v>
      </c>
      <c r="AR983" t="e">
        <f>VLOOKUP(TCoordinacion[[#This Row],[ID SISTEMA DE INFORMACION]],[1]!ProyectosSGMO[[#All],[IDPROYECTO]:[DEPARTAMENTO]],4,FALSE)</f>
        <v>#REF!</v>
      </c>
      <c r="AS983">
        <v>11842</v>
      </c>
    </row>
    <row r="984" spans="1:45" ht="54" hidden="1" customHeight="1" x14ac:dyDescent="0.3">
      <c r="A984" s="62">
        <v>12320</v>
      </c>
      <c r="B984" s="5" t="s">
        <v>6639</v>
      </c>
      <c r="C984" s="5" t="s">
        <v>5322</v>
      </c>
      <c r="D984" s="6" t="s">
        <v>547</v>
      </c>
      <c r="E984" s="5" t="s">
        <v>847</v>
      </c>
      <c r="F984" s="5" t="s">
        <v>6640</v>
      </c>
      <c r="G984" s="5" t="s">
        <v>51</v>
      </c>
      <c r="H984" s="5" t="s">
        <v>310</v>
      </c>
      <c r="I984" s="5" t="s">
        <v>6641</v>
      </c>
      <c r="J984" s="5" t="s">
        <v>5047</v>
      </c>
      <c r="K984" s="5" t="s">
        <v>6642</v>
      </c>
      <c r="L984" s="31">
        <v>0</v>
      </c>
      <c r="M984" s="31" t="s">
        <v>122</v>
      </c>
      <c r="N984" s="56">
        <v>0</v>
      </c>
      <c r="O984" s="57" t="s">
        <v>220</v>
      </c>
      <c r="P984" s="20" t="s">
        <v>1508</v>
      </c>
      <c r="Q984" s="33">
        <v>0</v>
      </c>
      <c r="R984" s="33">
        <v>0</v>
      </c>
      <c r="S984" s="33">
        <v>0</v>
      </c>
      <c r="T984" s="38">
        <v>0</v>
      </c>
      <c r="U984" s="38">
        <v>0</v>
      </c>
      <c r="V984" s="38">
        <v>0</v>
      </c>
      <c r="W984" s="38">
        <v>44985</v>
      </c>
      <c r="X984" s="38" t="s">
        <v>68</v>
      </c>
      <c r="Y984" s="38"/>
      <c r="Z984" s="38">
        <v>0</v>
      </c>
      <c r="AA984" s="38"/>
      <c r="AB984" s="38">
        <v>0</v>
      </c>
      <c r="AC984" s="38"/>
      <c r="AD984" s="38">
        <v>0</v>
      </c>
      <c r="AE984" s="20">
        <v>0</v>
      </c>
      <c r="AF984" s="20">
        <v>0</v>
      </c>
      <c r="AG984" s="9" t="s">
        <v>6643</v>
      </c>
      <c r="AH984" s="9">
        <v>0</v>
      </c>
      <c r="AI984" s="10">
        <v>0</v>
      </c>
      <c r="AJ984" s="46">
        <v>0</v>
      </c>
      <c r="AK984" s="47">
        <v>0</v>
      </c>
      <c r="AL984" s="47">
        <v>0</v>
      </c>
      <c r="AM984" s="47">
        <v>0</v>
      </c>
      <c r="AN984" s="47">
        <v>2310048086</v>
      </c>
      <c r="AO984" s="10" t="s">
        <v>427</v>
      </c>
      <c r="AP984" s="10" t="s">
        <v>461</v>
      </c>
      <c r="AQ984" t="e">
        <f>VLOOKUP(TCoordinacion[[#This Row],[ID SISTEMA DE INFORMACION]],[1]!ProyectosSGMO[[#All],[IDPROYECTO]:[DEPARTAMENTO]],3,FALSE)</f>
        <v>#REF!</v>
      </c>
      <c r="AR984" t="e">
        <f>VLOOKUP(TCoordinacion[[#This Row],[ID SISTEMA DE INFORMACION]],[1]!ProyectosSGMO[[#All],[IDPROYECTO]:[DEPARTAMENTO]],4,FALSE)</f>
        <v>#REF!</v>
      </c>
      <c r="AS984">
        <v>12320</v>
      </c>
    </row>
    <row r="985" spans="1:45" ht="54" hidden="1" customHeight="1" x14ac:dyDescent="0.3">
      <c r="A985" s="60">
        <v>11854</v>
      </c>
      <c r="B985" s="5" t="s">
        <v>6644</v>
      </c>
      <c r="C985" s="5" t="s">
        <v>208</v>
      </c>
      <c r="D985" s="6" t="s">
        <v>209</v>
      </c>
      <c r="E985" s="7" t="s">
        <v>921</v>
      </c>
      <c r="F985" s="8" t="s">
        <v>6645</v>
      </c>
      <c r="G985" s="9" t="s">
        <v>211</v>
      </c>
      <c r="H985" s="9" t="s">
        <v>233</v>
      </c>
      <c r="I985" s="10" t="s">
        <v>212</v>
      </c>
      <c r="J985" s="11" t="s">
        <v>66</v>
      </c>
      <c r="K985" s="30" t="s">
        <v>6646</v>
      </c>
      <c r="L985" s="31"/>
      <c r="M985" s="31">
        <v>44600</v>
      </c>
      <c r="N985" s="31"/>
      <c r="O985" s="47"/>
      <c r="P985" s="20" t="s">
        <v>56</v>
      </c>
      <c r="Q985" s="33">
        <v>1</v>
      </c>
      <c r="R985" s="33">
        <v>0.7</v>
      </c>
      <c r="S985" s="33">
        <v>-0.30000000000000004</v>
      </c>
      <c r="T985" s="38">
        <v>0</v>
      </c>
      <c r="U985" s="38">
        <v>0</v>
      </c>
      <c r="V985" s="38">
        <v>44926</v>
      </c>
      <c r="W985" s="38"/>
      <c r="X985" s="38" t="s">
        <v>57</v>
      </c>
      <c r="Y985" s="38"/>
      <c r="Z985" s="38">
        <v>0</v>
      </c>
      <c r="AA985" s="38"/>
      <c r="AB985" s="38">
        <v>0</v>
      </c>
      <c r="AC985" s="38"/>
      <c r="AD985" s="38">
        <v>0</v>
      </c>
      <c r="AE985" s="47"/>
      <c r="AF985" s="47"/>
      <c r="AG985" s="47"/>
      <c r="AH985" s="52" t="s">
        <v>6647</v>
      </c>
      <c r="AI985" s="47" t="s">
        <v>6648</v>
      </c>
      <c r="AJ985" s="53">
        <v>3203460181</v>
      </c>
      <c r="AK985" s="47"/>
      <c r="AL985" s="54"/>
      <c r="AM985" s="47"/>
      <c r="AN985" s="47">
        <v>1462685916</v>
      </c>
      <c r="AO985" s="10" t="s">
        <v>214</v>
      </c>
      <c r="AP985" s="10" t="s">
        <v>215</v>
      </c>
      <c r="AQ985" t="e">
        <f>VLOOKUP(TCoordinacion[[#This Row],[ID SISTEMA DE INFORMACION]],[1]!ProyectosSGMO[[#All],[IDPROYECTO]:[DEPARTAMENTO]],3,FALSE)</f>
        <v>#REF!</v>
      </c>
      <c r="AR985" t="e">
        <f>VLOOKUP(TCoordinacion[[#This Row],[ID SISTEMA DE INFORMACION]],[1]!ProyectosSGMO[[#All],[IDPROYECTO]:[DEPARTAMENTO]],4,FALSE)</f>
        <v>#REF!</v>
      </c>
      <c r="AS985">
        <v>11854</v>
      </c>
    </row>
    <row r="986" spans="1:45" ht="54" hidden="1" customHeight="1" x14ac:dyDescent="0.3">
      <c r="A986" s="60">
        <v>12280</v>
      </c>
      <c r="B986" s="5" t="s">
        <v>6649</v>
      </c>
      <c r="C986" s="5" t="s">
        <v>208</v>
      </c>
      <c r="D986" s="6" t="s">
        <v>209</v>
      </c>
      <c r="E986" s="7" t="s">
        <v>921</v>
      </c>
      <c r="F986" s="8" t="s">
        <v>6650</v>
      </c>
      <c r="G986" s="9" t="s">
        <v>211</v>
      </c>
      <c r="H986" s="9" t="s">
        <v>52</v>
      </c>
      <c r="I986" s="10" t="s">
        <v>212</v>
      </c>
      <c r="J986" s="11" t="s">
        <v>66</v>
      </c>
      <c r="K986" s="30" t="s">
        <v>6651</v>
      </c>
      <c r="L986" s="31"/>
      <c r="M986" s="31">
        <v>44600</v>
      </c>
      <c r="N986" s="31"/>
      <c r="O986" s="47"/>
      <c r="P986" s="20" t="s">
        <v>6652</v>
      </c>
      <c r="Q986" s="33">
        <v>0.45029999999999998</v>
      </c>
      <c r="R986" s="33">
        <v>0.4073</v>
      </c>
      <c r="S986" s="33">
        <v>-4.2999999999999983E-2</v>
      </c>
      <c r="T986" s="38">
        <v>0</v>
      </c>
      <c r="U986" s="38">
        <v>0</v>
      </c>
      <c r="V986" s="38">
        <v>44926</v>
      </c>
      <c r="W986" s="38"/>
      <c r="X986" s="38" t="s">
        <v>57</v>
      </c>
      <c r="Y986" s="38"/>
      <c r="Z986" s="38">
        <v>44645</v>
      </c>
      <c r="AA986" s="38"/>
      <c r="AB986" s="38">
        <v>0</v>
      </c>
      <c r="AC986" s="38"/>
      <c r="AD986" s="38">
        <v>0</v>
      </c>
      <c r="AE986" s="47"/>
      <c r="AF986" s="47"/>
      <c r="AG986" s="47"/>
      <c r="AH986" s="52" t="s">
        <v>6653</v>
      </c>
      <c r="AI986" s="47" t="s">
        <v>6654</v>
      </c>
      <c r="AJ986" s="53">
        <v>3108419944</v>
      </c>
      <c r="AK986" s="47"/>
      <c r="AL986" s="54"/>
      <c r="AM986" s="47"/>
      <c r="AN986" s="47">
        <v>1129234971</v>
      </c>
      <c r="AO986" s="10" t="s">
        <v>214</v>
      </c>
      <c r="AP986" s="10" t="s">
        <v>215</v>
      </c>
      <c r="AQ986" t="e">
        <f>VLOOKUP(TCoordinacion[[#This Row],[ID SISTEMA DE INFORMACION]],[1]!ProyectosSGMO[[#All],[IDPROYECTO]:[DEPARTAMENTO]],3,FALSE)</f>
        <v>#REF!</v>
      </c>
      <c r="AR986" t="e">
        <f>VLOOKUP(TCoordinacion[[#This Row],[ID SISTEMA DE INFORMACION]],[1]!ProyectosSGMO[[#All],[IDPROYECTO]:[DEPARTAMENTO]],4,FALSE)</f>
        <v>#REF!</v>
      </c>
      <c r="AS986">
        <v>12280</v>
      </c>
    </row>
    <row r="987" spans="1:45" ht="54" hidden="1" customHeight="1" x14ac:dyDescent="0.3">
      <c r="A987" s="60">
        <v>11935</v>
      </c>
      <c r="B987" s="5" t="s">
        <v>6655</v>
      </c>
      <c r="C987" s="5" t="s">
        <v>208</v>
      </c>
      <c r="D987" s="6" t="s">
        <v>209</v>
      </c>
      <c r="E987" s="7" t="s">
        <v>921</v>
      </c>
      <c r="F987" s="8" t="s">
        <v>6656</v>
      </c>
      <c r="G987" s="9" t="s">
        <v>211</v>
      </c>
      <c r="H987" s="9" t="s">
        <v>52</v>
      </c>
      <c r="I987" s="10" t="s">
        <v>212</v>
      </c>
      <c r="J987" s="11" t="s">
        <v>66</v>
      </c>
      <c r="K987" s="30" t="s">
        <v>6657</v>
      </c>
      <c r="L987" s="31"/>
      <c r="M987" s="31">
        <v>44600</v>
      </c>
      <c r="N987" s="31"/>
      <c r="O987" s="47"/>
      <c r="P987" s="20" t="s">
        <v>6652</v>
      </c>
      <c r="Q987" s="33">
        <v>1</v>
      </c>
      <c r="R987" s="33">
        <v>0.65300000000000002</v>
      </c>
      <c r="S987" s="33">
        <v>-0.34699999999999998</v>
      </c>
      <c r="T987" s="38" t="s">
        <v>6599</v>
      </c>
      <c r="U987" s="38">
        <v>0</v>
      </c>
      <c r="V987" s="38">
        <v>44899</v>
      </c>
      <c r="W987" s="38"/>
      <c r="X987" s="38" t="s">
        <v>57</v>
      </c>
      <c r="Y987" s="38"/>
      <c r="Z987" s="38">
        <v>44726</v>
      </c>
      <c r="AA987" s="38"/>
      <c r="AB987" s="38">
        <v>0</v>
      </c>
      <c r="AC987" s="38"/>
      <c r="AD987" s="38">
        <v>0</v>
      </c>
      <c r="AE987" s="47"/>
      <c r="AF987" s="47"/>
      <c r="AG987" s="47"/>
      <c r="AH987" s="52" t="s">
        <v>6658</v>
      </c>
      <c r="AI987" s="47" t="s">
        <v>6659</v>
      </c>
      <c r="AJ987" s="53">
        <v>3194852239</v>
      </c>
      <c r="AK987" s="47"/>
      <c r="AL987" s="54"/>
      <c r="AM987" s="47"/>
      <c r="AN987" s="47">
        <v>2527249426</v>
      </c>
      <c r="AO987" s="10" t="s">
        <v>214</v>
      </c>
      <c r="AP987" s="10" t="s">
        <v>215</v>
      </c>
      <c r="AQ987" t="e">
        <f>VLOOKUP(TCoordinacion[[#This Row],[ID SISTEMA DE INFORMACION]],[1]!ProyectosSGMO[[#All],[IDPROYECTO]:[DEPARTAMENTO]],3,FALSE)</f>
        <v>#REF!</v>
      </c>
      <c r="AR987" t="e">
        <f>VLOOKUP(TCoordinacion[[#This Row],[ID SISTEMA DE INFORMACION]],[1]!ProyectosSGMO[[#All],[IDPROYECTO]:[DEPARTAMENTO]],4,FALSE)</f>
        <v>#REF!</v>
      </c>
      <c r="AS987">
        <v>11935</v>
      </c>
    </row>
    <row r="988" spans="1:45" ht="54" hidden="1" customHeight="1" x14ac:dyDescent="0.3">
      <c r="A988" s="60">
        <v>12004</v>
      </c>
      <c r="B988" s="5" t="s">
        <v>6660</v>
      </c>
      <c r="C988" s="5" t="s">
        <v>208</v>
      </c>
      <c r="D988" s="6" t="s">
        <v>209</v>
      </c>
      <c r="E988" s="7" t="s">
        <v>921</v>
      </c>
      <c r="F988" s="8" t="s">
        <v>75</v>
      </c>
      <c r="G988" s="9" t="s">
        <v>211</v>
      </c>
      <c r="H988" s="9" t="s">
        <v>233</v>
      </c>
      <c r="I988" s="10" t="s">
        <v>212</v>
      </c>
      <c r="J988" s="11" t="s">
        <v>66</v>
      </c>
      <c r="K988" s="30" t="s">
        <v>6661</v>
      </c>
      <c r="L988" s="31"/>
      <c r="M988" s="31">
        <v>44701</v>
      </c>
      <c r="N988" s="31"/>
      <c r="O988" s="47"/>
      <c r="P988" s="20" t="s">
        <v>56</v>
      </c>
      <c r="Q988" s="33">
        <v>1</v>
      </c>
      <c r="R988" s="33">
        <v>0.79</v>
      </c>
      <c r="S988" s="33">
        <v>-0.20999999999999996</v>
      </c>
      <c r="T988" s="38" t="s">
        <v>6662</v>
      </c>
      <c r="U988" s="38">
        <v>0</v>
      </c>
      <c r="V988" s="38">
        <v>44926</v>
      </c>
      <c r="W988" s="38"/>
      <c r="X988" s="38" t="s">
        <v>57</v>
      </c>
      <c r="Y988" s="38"/>
      <c r="Z988" s="38">
        <v>0</v>
      </c>
      <c r="AA988" s="38"/>
      <c r="AB988" s="38">
        <v>0</v>
      </c>
      <c r="AC988" s="38"/>
      <c r="AD988" s="38">
        <v>0</v>
      </c>
      <c r="AE988" s="47"/>
      <c r="AF988" s="47"/>
      <c r="AG988" s="47"/>
      <c r="AH988" s="52" t="s">
        <v>6663</v>
      </c>
      <c r="AI988" s="47" t="s">
        <v>6664</v>
      </c>
      <c r="AJ988" s="53">
        <v>3107773658</v>
      </c>
      <c r="AK988" s="47"/>
      <c r="AL988" s="54"/>
      <c r="AM988" s="47"/>
      <c r="AN988" s="47">
        <v>1809785173</v>
      </c>
      <c r="AO988" s="10" t="s">
        <v>214</v>
      </c>
      <c r="AP988" s="10" t="s">
        <v>215</v>
      </c>
      <c r="AQ988" t="e">
        <f>VLOOKUP(TCoordinacion[[#This Row],[ID SISTEMA DE INFORMACION]],[1]!ProyectosSGMO[[#All],[IDPROYECTO]:[DEPARTAMENTO]],3,FALSE)</f>
        <v>#REF!</v>
      </c>
      <c r="AR988" t="e">
        <f>VLOOKUP(TCoordinacion[[#This Row],[ID SISTEMA DE INFORMACION]],[1]!ProyectosSGMO[[#All],[IDPROYECTO]:[DEPARTAMENTO]],4,FALSE)</f>
        <v>#REF!</v>
      </c>
      <c r="AS988">
        <v>12004</v>
      </c>
    </row>
    <row r="989" spans="1:45" ht="54" hidden="1" customHeight="1" x14ac:dyDescent="0.3">
      <c r="A989" s="60">
        <v>12853</v>
      </c>
      <c r="B989" s="5" t="s">
        <v>6665</v>
      </c>
      <c r="C989" s="5" t="s">
        <v>208</v>
      </c>
      <c r="D989" s="6" t="s">
        <v>209</v>
      </c>
      <c r="E989" s="7" t="s">
        <v>921</v>
      </c>
      <c r="F989" s="8" t="s">
        <v>75</v>
      </c>
      <c r="G989" s="9" t="s">
        <v>211</v>
      </c>
      <c r="H989" s="9" t="s">
        <v>52</v>
      </c>
      <c r="I989" s="10" t="s">
        <v>212</v>
      </c>
      <c r="J989" s="11" t="s">
        <v>66</v>
      </c>
      <c r="K989" s="30" t="s">
        <v>6666</v>
      </c>
      <c r="L989" s="31"/>
      <c r="M989" s="31">
        <v>44600</v>
      </c>
      <c r="N989" s="31"/>
      <c r="O989" s="47"/>
      <c r="P989" s="20" t="s">
        <v>56</v>
      </c>
      <c r="Q989" s="33">
        <v>1</v>
      </c>
      <c r="R989" s="33">
        <v>0.62729999999999997</v>
      </c>
      <c r="S989" s="33">
        <v>-0.37270000000000003</v>
      </c>
      <c r="T989" s="38">
        <v>0</v>
      </c>
      <c r="U989" s="38">
        <v>0</v>
      </c>
      <c r="V989" s="38">
        <v>44926</v>
      </c>
      <c r="W989" s="38"/>
      <c r="X989" s="38" t="s">
        <v>57</v>
      </c>
      <c r="Y989" s="38"/>
      <c r="Z989" s="38">
        <v>0</v>
      </c>
      <c r="AA989" s="38"/>
      <c r="AB989" s="38">
        <v>0</v>
      </c>
      <c r="AC989" s="38"/>
      <c r="AD989" s="38">
        <v>0</v>
      </c>
      <c r="AE989" s="47"/>
      <c r="AF989" s="47"/>
      <c r="AG989" s="47"/>
      <c r="AH989" s="52" t="s">
        <v>6667</v>
      </c>
      <c r="AI989" s="47" t="s">
        <v>6668</v>
      </c>
      <c r="AJ989" s="53">
        <v>3112329959</v>
      </c>
      <c r="AK989" s="47"/>
      <c r="AL989" s="54"/>
      <c r="AM989" s="47"/>
      <c r="AN989" s="47">
        <v>1945140212</v>
      </c>
      <c r="AO989" s="10" t="s">
        <v>214</v>
      </c>
      <c r="AP989" s="10" t="s">
        <v>215</v>
      </c>
      <c r="AQ989" t="e">
        <f>VLOOKUP(TCoordinacion[[#This Row],[ID SISTEMA DE INFORMACION]],[1]!ProyectosSGMO[[#All],[IDPROYECTO]:[DEPARTAMENTO]],3,FALSE)</f>
        <v>#REF!</v>
      </c>
      <c r="AR989" t="e">
        <f>VLOOKUP(TCoordinacion[[#This Row],[ID SISTEMA DE INFORMACION]],[1]!ProyectosSGMO[[#All],[IDPROYECTO]:[DEPARTAMENTO]],4,FALSE)</f>
        <v>#REF!</v>
      </c>
      <c r="AS989">
        <v>12853</v>
      </c>
    </row>
    <row r="990" spans="1:45" ht="54" hidden="1" customHeight="1" x14ac:dyDescent="0.3">
      <c r="A990" s="60">
        <v>11459</v>
      </c>
      <c r="B990" s="5" t="s">
        <v>6669</v>
      </c>
      <c r="C990" s="5" t="s">
        <v>208</v>
      </c>
      <c r="D990" s="6" t="s">
        <v>209</v>
      </c>
      <c r="E990" s="7" t="s">
        <v>921</v>
      </c>
      <c r="F990" s="8" t="s">
        <v>6670</v>
      </c>
      <c r="G990" s="9" t="s">
        <v>211</v>
      </c>
      <c r="H990" s="9" t="s">
        <v>233</v>
      </c>
      <c r="I990" s="10" t="s">
        <v>212</v>
      </c>
      <c r="J990" s="11" t="s">
        <v>66</v>
      </c>
      <c r="K990" s="30" t="s">
        <v>6671</v>
      </c>
      <c r="L990" s="31"/>
      <c r="M990" s="31">
        <v>44600</v>
      </c>
      <c r="N990" s="31"/>
      <c r="O990" s="47"/>
      <c r="P990" s="20" t="s">
        <v>6652</v>
      </c>
      <c r="Q990" s="33">
        <v>1</v>
      </c>
      <c r="R990" s="33">
        <v>1</v>
      </c>
      <c r="S990" s="33">
        <v>0</v>
      </c>
      <c r="T990" s="38">
        <v>0</v>
      </c>
      <c r="U990" s="38">
        <v>0</v>
      </c>
      <c r="V990" s="38">
        <v>44742</v>
      </c>
      <c r="W990" s="38"/>
      <c r="X990" s="38" t="s">
        <v>57</v>
      </c>
      <c r="Y990" s="38"/>
      <c r="Z990" s="38">
        <v>44650</v>
      </c>
      <c r="AA990" s="38"/>
      <c r="AB990" s="38">
        <v>44714</v>
      </c>
      <c r="AC990" s="38"/>
      <c r="AD990" s="38">
        <v>0</v>
      </c>
      <c r="AE990" s="47"/>
      <c r="AF990" s="47"/>
      <c r="AG990" s="47"/>
      <c r="AH990" s="52" t="s">
        <v>6672</v>
      </c>
      <c r="AI990" s="47" t="s">
        <v>6673</v>
      </c>
      <c r="AJ990" s="53">
        <v>3106558373</v>
      </c>
      <c r="AK990" s="47"/>
      <c r="AL990" s="54"/>
      <c r="AM990" s="47"/>
      <c r="AN990" s="47">
        <v>623492170</v>
      </c>
      <c r="AO990" s="10" t="s">
        <v>214</v>
      </c>
      <c r="AP990" s="10" t="s">
        <v>215</v>
      </c>
      <c r="AQ990" t="e">
        <f>VLOOKUP(TCoordinacion[[#This Row],[ID SISTEMA DE INFORMACION]],[1]!ProyectosSGMO[[#All],[IDPROYECTO]:[DEPARTAMENTO]],3,FALSE)</f>
        <v>#REF!</v>
      </c>
      <c r="AR990" t="e">
        <f>VLOOKUP(TCoordinacion[[#This Row],[ID SISTEMA DE INFORMACION]],[1]!ProyectosSGMO[[#All],[IDPROYECTO]:[DEPARTAMENTO]],4,FALSE)</f>
        <v>#REF!</v>
      </c>
      <c r="AS990">
        <v>11459</v>
      </c>
    </row>
    <row r="991" spans="1:45" ht="54" hidden="1" customHeight="1" x14ac:dyDescent="0.3">
      <c r="A991" s="60">
        <v>11049</v>
      </c>
      <c r="B991" s="5" t="s">
        <v>6674</v>
      </c>
      <c r="C991" s="5" t="s">
        <v>208</v>
      </c>
      <c r="D991" s="6" t="s">
        <v>209</v>
      </c>
      <c r="E991" s="7" t="s">
        <v>921</v>
      </c>
      <c r="F991" s="8" t="s">
        <v>6675</v>
      </c>
      <c r="G991" s="9" t="s">
        <v>211</v>
      </c>
      <c r="H991" s="9" t="s">
        <v>233</v>
      </c>
      <c r="I991" s="10" t="s">
        <v>212</v>
      </c>
      <c r="J991" s="11" t="s">
        <v>66</v>
      </c>
      <c r="K991" s="30" t="s">
        <v>6676</v>
      </c>
      <c r="L991" s="31"/>
      <c r="M991" s="31">
        <v>44600</v>
      </c>
      <c r="N991" s="31"/>
      <c r="O991" s="47"/>
      <c r="P991" s="20" t="s">
        <v>56</v>
      </c>
      <c r="Q991" s="33">
        <v>0.85709999999999997</v>
      </c>
      <c r="R991" s="33">
        <v>0.89400000000000002</v>
      </c>
      <c r="S991" s="33">
        <v>3.6900000000000044E-2</v>
      </c>
      <c r="T991" s="38">
        <v>0</v>
      </c>
      <c r="U991" s="38">
        <v>0</v>
      </c>
      <c r="V991" s="38">
        <v>44926</v>
      </c>
      <c r="W991" s="38"/>
      <c r="X991" s="38" t="s">
        <v>57</v>
      </c>
      <c r="Y991" s="38"/>
      <c r="Z991" s="38">
        <v>44650</v>
      </c>
      <c r="AA991" s="38"/>
      <c r="AB991" s="38">
        <v>44729</v>
      </c>
      <c r="AC991" s="38"/>
      <c r="AD991" s="38">
        <v>0</v>
      </c>
      <c r="AE991" s="47"/>
      <c r="AF991" s="47"/>
      <c r="AG991" s="47"/>
      <c r="AH991" s="52" t="s">
        <v>6677</v>
      </c>
      <c r="AI991" s="47" t="s">
        <v>6678</v>
      </c>
      <c r="AJ991" s="53" t="s">
        <v>6679</v>
      </c>
      <c r="AK991" s="47"/>
      <c r="AL991" s="54"/>
      <c r="AM991" s="47"/>
      <c r="AN991" s="47">
        <v>2125271944</v>
      </c>
      <c r="AO991" s="10" t="s">
        <v>214</v>
      </c>
      <c r="AP991" s="10" t="s">
        <v>215</v>
      </c>
      <c r="AQ991" t="e">
        <f>VLOOKUP(TCoordinacion[[#This Row],[ID SISTEMA DE INFORMACION]],[1]!ProyectosSGMO[[#All],[IDPROYECTO]:[DEPARTAMENTO]],3,FALSE)</f>
        <v>#REF!</v>
      </c>
      <c r="AR991" t="e">
        <f>VLOOKUP(TCoordinacion[[#This Row],[ID SISTEMA DE INFORMACION]],[1]!ProyectosSGMO[[#All],[IDPROYECTO]:[DEPARTAMENTO]],4,FALSE)</f>
        <v>#REF!</v>
      </c>
      <c r="AS991">
        <v>11049</v>
      </c>
    </row>
    <row r="992" spans="1:45" ht="54" hidden="1" customHeight="1" x14ac:dyDescent="0.3">
      <c r="A992" s="60">
        <v>11784</v>
      </c>
      <c r="B992" s="5" t="s">
        <v>6680</v>
      </c>
      <c r="C992" s="5" t="s">
        <v>208</v>
      </c>
      <c r="D992" s="6" t="s">
        <v>209</v>
      </c>
      <c r="E992" s="7" t="s">
        <v>921</v>
      </c>
      <c r="F992" s="8" t="s">
        <v>6675</v>
      </c>
      <c r="G992" s="9" t="s">
        <v>211</v>
      </c>
      <c r="H992" s="9" t="s">
        <v>52</v>
      </c>
      <c r="I992" s="10" t="s">
        <v>212</v>
      </c>
      <c r="J992" s="11" t="s">
        <v>66</v>
      </c>
      <c r="K992" s="30" t="s">
        <v>6681</v>
      </c>
      <c r="L992" s="31"/>
      <c r="M992" s="31">
        <v>44770</v>
      </c>
      <c r="N992" s="31"/>
      <c r="O992" s="47"/>
      <c r="P992" s="20" t="s">
        <v>123</v>
      </c>
      <c r="Q992" s="33">
        <v>0</v>
      </c>
      <c r="R992" s="33">
        <v>0</v>
      </c>
      <c r="S992" s="33">
        <v>0</v>
      </c>
      <c r="T992" s="38">
        <v>0</v>
      </c>
      <c r="U992" s="38">
        <v>0</v>
      </c>
      <c r="V992" s="38">
        <v>44926</v>
      </c>
      <c r="W992" s="38"/>
      <c r="X992" s="38" t="s">
        <v>57</v>
      </c>
      <c r="Y992" s="38"/>
      <c r="Z992" s="38">
        <v>0</v>
      </c>
      <c r="AA992" s="38"/>
      <c r="AB992" s="38">
        <v>0</v>
      </c>
      <c r="AC992" s="38"/>
      <c r="AD992" s="38">
        <v>0</v>
      </c>
      <c r="AE992" s="47"/>
      <c r="AF992" s="47"/>
      <c r="AG992" s="47"/>
      <c r="AH992" s="52" t="s">
        <v>6682</v>
      </c>
      <c r="AI992" s="47">
        <v>0</v>
      </c>
      <c r="AJ992" s="53">
        <v>0</v>
      </c>
      <c r="AK992" s="47"/>
      <c r="AL992" s="54"/>
      <c r="AM992" s="47"/>
      <c r="AN992" s="47">
        <v>3143660406</v>
      </c>
      <c r="AO992" s="10" t="s">
        <v>214</v>
      </c>
      <c r="AP992" s="10" t="s">
        <v>215</v>
      </c>
      <c r="AQ992" t="e">
        <f>VLOOKUP(TCoordinacion[[#This Row],[ID SISTEMA DE INFORMACION]],[1]!ProyectosSGMO[[#All],[IDPROYECTO]:[DEPARTAMENTO]],3,FALSE)</f>
        <v>#REF!</v>
      </c>
      <c r="AR992" t="e">
        <f>VLOOKUP(TCoordinacion[[#This Row],[ID SISTEMA DE INFORMACION]],[1]!ProyectosSGMO[[#All],[IDPROYECTO]:[DEPARTAMENTO]],4,FALSE)</f>
        <v>#REF!</v>
      </c>
      <c r="AS992">
        <v>11784</v>
      </c>
    </row>
    <row r="993" spans="1:46" ht="54" hidden="1" customHeight="1" x14ac:dyDescent="0.3">
      <c r="A993" s="60">
        <v>11168</v>
      </c>
      <c r="B993" s="5" t="s">
        <v>6683</v>
      </c>
      <c r="C993" s="5" t="s">
        <v>6684</v>
      </c>
      <c r="D993" s="6" t="s">
        <v>6685</v>
      </c>
      <c r="E993" s="7" t="s">
        <v>991</v>
      </c>
      <c r="F993" s="8" t="s">
        <v>6686</v>
      </c>
      <c r="G993" s="9" t="s">
        <v>211</v>
      </c>
      <c r="H993" s="9" t="s">
        <v>233</v>
      </c>
      <c r="I993" s="10" t="s">
        <v>6687</v>
      </c>
      <c r="J993" s="11" t="s">
        <v>66</v>
      </c>
      <c r="K993" s="30" t="s">
        <v>6688</v>
      </c>
      <c r="L993" s="31"/>
      <c r="M993" s="31">
        <v>44620</v>
      </c>
      <c r="N993" s="31"/>
      <c r="O993" s="47"/>
      <c r="P993" s="20" t="s">
        <v>68</v>
      </c>
      <c r="Q993" s="33">
        <v>1</v>
      </c>
      <c r="R993" s="33">
        <v>1</v>
      </c>
      <c r="S993" s="33" t="s">
        <v>6689</v>
      </c>
      <c r="T993" s="38">
        <v>0</v>
      </c>
      <c r="U993" s="38">
        <v>0</v>
      </c>
      <c r="V993" s="38">
        <v>44910</v>
      </c>
      <c r="W993" s="38"/>
      <c r="X993" s="38" t="s">
        <v>68</v>
      </c>
      <c r="Y993" s="38"/>
      <c r="Z993" s="38">
        <v>44658</v>
      </c>
      <c r="AA993" s="38"/>
      <c r="AB993" s="38">
        <v>44971</v>
      </c>
      <c r="AC993" s="38"/>
      <c r="AD993" s="38">
        <v>44971</v>
      </c>
      <c r="AE993" s="47">
        <v>7</v>
      </c>
      <c r="AF993" s="47">
        <v>4</v>
      </c>
      <c r="AG993" s="47"/>
      <c r="AH993" s="52" t="s">
        <v>6690</v>
      </c>
      <c r="AI993" s="47" t="s">
        <v>6691</v>
      </c>
      <c r="AJ993" s="53">
        <v>3168521321</v>
      </c>
      <c r="AK993" s="47">
        <v>388684944.31</v>
      </c>
      <c r="AL993" s="54">
        <v>0</v>
      </c>
      <c r="AM993" s="47">
        <v>388684944.31</v>
      </c>
      <c r="AN993" s="47" t="s">
        <v>6692</v>
      </c>
      <c r="AO993" s="10" t="s">
        <v>6693</v>
      </c>
      <c r="AP993" s="10" t="s">
        <v>3250</v>
      </c>
      <c r="AQ993" t="e">
        <f>VLOOKUP(TCoordinacion[[#This Row],[ID SISTEMA DE INFORMACION]],[1]!ProyectosSGMO[[#All],[IDPROYECTO]:[DEPARTAMENTO]],3,FALSE)</f>
        <v>#REF!</v>
      </c>
      <c r="AR993" t="e">
        <f>VLOOKUP(TCoordinacion[[#This Row],[ID SISTEMA DE INFORMACION]],[1]!ProyectosSGMO[[#All],[IDPROYECTO]:[DEPARTAMENTO]],4,FALSE)</f>
        <v>#REF!</v>
      </c>
      <c r="AS993">
        <v>11168</v>
      </c>
    </row>
    <row r="994" spans="1:46" ht="54" hidden="1" customHeight="1" x14ac:dyDescent="0.3">
      <c r="A994" s="60">
        <v>11838</v>
      </c>
      <c r="B994" s="5" t="s">
        <v>6694</v>
      </c>
      <c r="C994" s="5" t="s">
        <v>6684</v>
      </c>
      <c r="D994" s="6" t="s">
        <v>6685</v>
      </c>
      <c r="E994" s="7" t="s">
        <v>991</v>
      </c>
      <c r="F994" s="8" t="s">
        <v>6695</v>
      </c>
      <c r="G994" s="9" t="s">
        <v>211</v>
      </c>
      <c r="H994" s="9" t="s">
        <v>233</v>
      </c>
      <c r="I994" s="10" t="s">
        <v>6687</v>
      </c>
      <c r="J994" s="11" t="s">
        <v>66</v>
      </c>
      <c r="K994" s="30" t="s">
        <v>6696</v>
      </c>
      <c r="L994" s="31"/>
      <c r="M994" s="31">
        <v>44678</v>
      </c>
      <c r="N994" s="31"/>
      <c r="O994" s="47"/>
      <c r="P994" s="20" t="s">
        <v>68</v>
      </c>
      <c r="Q994" s="33">
        <v>0.99399999999999999</v>
      </c>
      <c r="R994" s="33">
        <v>1</v>
      </c>
      <c r="S994" s="33">
        <v>6.0000000000000053E-3</v>
      </c>
      <c r="T994" s="38">
        <v>0</v>
      </c>
      <c r="U994" s="38">
        <v>0</v>
      </c>
      <c r="V994" s="38">
        <v>44985</v>
      </c>
      <c r="W994" s="38"/>
      <c r="X994" s="38" t="s">
        <v>68</v>
      </c>
      <c r="Y994" s="38"/>
      <c r="Z994" s="38">
        <v>44799</v>
      </c>
      <c r="AA994" s="38"/>
      <c r="AB994" s="38">
        <v>44959</v>
      </c>
      <c r="AC994" s="38"/>
      <c r="AD994" s="38">
        <v>0</v>
      </c>
      <c r="AE994" s="47">
        <v>3</v>
      </c>
      <c r="AF994" s="47">
        <v>0</v>
      </c>
      <c r="AG994" s="47"/>
      <c r="AH994" s="52" t="s">
        <v>6697</v>
      </c>
      <c r="AI994" s="47" t="s">
        <v>6698</v>
      </c>
      <c r="AJ994" s="53">
        <v>3015780302</v>
      </c>
      <c r="AK994" s="47" t="s">
        <v>6699</v>
      </c>
      <c r="AL994" s="54">
        <v>0</v>
      </c>
      <c r="AM994" s="47">
        <v>4885560875</v>
      </c>
      <c r="AN994" s="47" t="s">
        <v>6700</v>
      </c>
      <c r="AO994" s="10" t="s">
        <v>6693</v>
      </c>
      <c r="AP994" s="10" t="s">
        <v>3250</v>
      </c>
      <c r="AQ994" t="e">
        <f>VLOOKUP(TCoordinacion[[#This Row],[ID SISTEMA DE INFORMACION]],[1]!ProyectosSGMO[[#All],[IDPROYECTO]:[DEPARTAMENTO]],3,FALSE)</f>
        <v>#REF!</v>
      </c>
      <c r="AR994" t="e">
        <f>VLOOKUP(TCoordinacion[[#This Row],[ID SISTEMA DE INFORMACION]],[1]!ProyectosSGMO[[#All],[IDPROYECTO]:[DEPARTAMENTO]],4,FALSE)</f>
        <v>#REF!</v>
      </c>
      <c r="AS994">
        <v>11838</v>
      </c>
    </row>
    <row r="995" spans="1:46" ht="54" hidden="1" customHeight="1" x14ac:dyDescent="0.3">
      <c r="A995" s="60">
        <v>11457</v>
      </c>
      <c r="B995" s="5" t="s">
        <v>6701</v>
      </c>
      <c r="C995" s="5" t="s">
        <v>208</v>
      </c>
      <c r="D995" s="6" t="s">
        <v>209</v>
      </c>
      <c r="E995" s="7" t="s">
        <v>5044</v>
      </c>
      <c r="F995" s="8" t="s">
        <v>6702</v>
      </c>
      <c r="G995" s="9" t="s">
        <v>211</v>
      </c>
      <c r="H995" s="9" t="s">
        <v>233</v>
      </c>
      <c r="I995" s="10" t="s">
        <v>212</v>
      </c>
      <c r="J995" s="11" t="s">
        <v>66</v>
      </c>
      <c r="K995" s="30" t="s">
        <v>6703</v>
      </c>
      <c r="L995" s="31"/>
      <c r="M995" s="31">
        <v>44562</v>
      </c>
      <c r="N995" s="31"/>
      <c r="O995" s="47"/>
      <c r="P995" s="20" t="s">
        <v>56</v>
      </c>
      <c r="Q995" s="33">
        <v>1</v>
      </c>
      <c r="R995" s="33">
        <v>0.74629999999999996</v>
      </c>
      <c r="S995" s="33">
        <v>-0.25370000000000004</v>
      </c>
      <c r="T995" s="38">
        <v>0</v>
      </c>
      <c r="U995" s="38">
        <v>0</v>
      </c>
      <c r="V995" s="38">
        <v>44926</v>
      </c>
      <c r="W995" s="38"/>
      <c r="X995" s="38" t="s">
        <v>57</v>
      </c>
      <c r="Y995" s="38"/>
      <c r="Z995" s="38">
        <v>44755</v>
      </c>
      <c r="AA995" s="38"/>
      <c r="AB995" s="38">
        <v>0</v>
      </c>
      <c r="AC995" s="38"/>
      <c r="AD995" s="38">
        <v>0</v>
      </c>
      <c r="AE995" s="47"/>
      <c r="AF995" s="47"/>
      <c r="AG995" s="47"/>
      <c r="AH995" s="52" t="s">
        <v>6704</v>
      </c>
      <c r="AI995" s="47" t="s">
        <v>6705</v>
      </c>
      <c r="AJ995" s="53">
        <v>3217768465</v>
      </c>
      <c r="AK995" s="47"/>
      <c r="AL995" s="54"/>
      <c r="AM995" s="47"/>
      <c r="AN995" s="47">
        <v>1377948166</v>
      </c>
      <c r="AO995" s="10" t="s">
        <v>214</v>
      </c>
      <c r="AP995" s="10" t="s">
        <v>215</v>
      </c>
      <c r="AQ995" t="e">
        <f>VLOOKUP(TCoordinacion[[#This Row],[ID SISTEMA DE INFORMACION]],[1]!ProyectosSGMO[[#All],[IDPROYECTO]:[DEPARTAMENTO]],3,FALSE)</f>
        <v>#REF!</v>
      </c>
      <c r="AR995" t="e">
        <f>VLOOKUP(TCoordinacion[[#This Row],[ID SISTEMA DE INFORMACION]],[1]!ProyectosSGMO[[#All],[IDPROYECTO]:[DEPARTAMENTO]],4,FALSE)</f>
        <v>#REF!</v>
      </c>
      <c r="AS995">
        <v>11457</v>
      </c>
    </row>
    <row r="996" spans="1:46" ht="54" hidden="1" customHeight="1" x14ac:dyDescent="0.3">
      <c r="A996" s="60">
        <v>12091</v>
      </c>
      <c r="B996" s="5" t="s">
        <v>6706</v>
      </c>
      <c r="C996" s="5" t="s">
        <v>208</v>
      </c>
      <c r="D996" s="6" t="s">
        <v>209</v>
      </c>
      <c r="E996" s="7" t="s">
        <v>5044</v>
      </c>
      <c r="F996" s="8" t="s">
        <v>5135</v>
      </c>
      <c r="G996" s="9" t="s">
        <v>211</v>
      </c>
      <c r="H996" s="9" t="s">
        <v>233</v>
      </c>
      <c r="I996" s="10" t="s">
        <v>212</v>
      </c>
      <c r="J996" s="11" t="s">
        <v>66</v>
      </c>
      <c r="K996" s="30" t="s">
        <v>6707</v>
      </c>
      <c r="L996" s="31"/>
      <c r="M996" s="31">
        <v>44601</v>
      </c>
      <c r="N996" s="31"/>
      <c r="O996" s="47"/>
      <c r="P996" s="20" t="s">
        <v>56</v>
      </c>
      <c r="Q996" s="33">
        <v>0.66579999999999995</v>
      </c>
      <c r="R996" s="33">
        <v>0.44900000000000001</v>
      </c>
      <c r="S996" s="33">
        <v>-0.21679999999999994</v>
      </c>
      <c r="T996" s="38">
        <v>0</v>
      </c>
      <c r="U996" s="38">
        <v>0</v>
      </c>
      <c r="V996" s="38">
        <v>44926</v>
      </c>
      <c r="W996" s="38"/>
      <c r="X996" s="38" t="s">
        <v>57</v>
      </c>
      <c r="Y996" s="38"/>
      <c r="Z996" s="38">
        <v>44756</v>
      </c>
      <c r="AA996" s="38"/>
      <c r="AB996" s="38">
        <v>0</v>
      </c>
      <c r="AC996" s="38"/>
      <c r="AD996" s="38">
        <v>0</v>
      </c>
      <c r="AE996" s="47"/>
      <c r="AF996" s="47"/>
      <c r="AG996" s="47"/>
      <c r="AH996" s="52" t="s">
        <v>6708</v>
      </c>
      <c r="AI996" s="47" t="s">
        <v>6709</v>
      </c>
      <c r="AJ996" s="53" t="s">
        <v>6710</v>
      </c>
      <c r="AK996" s="47"/>
      <c r="AL996" s="54"/>
      <c r="AM996" s="47"/>
      <c r="AN996" s="47">
        <v>3344581713</v>
      </c>
      <c r="AO996" s="10" t="s">
        <v>214</v>
      </c>
      <c r="AP996" s="10" t="s">
        <v>215</v>
      </c>
      <c r="AQ996" t="e">
        <f>VLOOKUP(TCoordinacion[[#This Row],[ID SISTEMA DE INFORMACION]],[1]!ProyectosSGMO[[#All],[IDPROYECTO]:[DEPARTAMENTO]],3,FALSE)</f>
        <v>#REF!</v>
      </c>
      <c r="AR996" t="e">
        <f>VLOOKUP(TCoordinacion[[#This Row],[ID SISTEMA DE INFORMACION]],[1]!ProyectosSGMO[[#All],[IDPROYECTO]:[DEPARTAMENTO]],4,FALSE)</f>
        <v>#REF!</v>
      </c>
      <c r="AS996">
        <v>12091</v>
      </c>
    </row>
    <row r="997" spans="1:46" ht="54" hidden="1" customHeight="1" x14ac:dyDescent="0.3">
      <c r="A997" s="60">
        <v>12027</v>
      </c>
      <c r="B997" s="5" t="s">
        <v>6711</v>
      </c>
      <c r="C997" s="5" t="s">
        <v>128</v>
      </c>
      <c r="D997" s="6" t="s">
        <v>129</v>
      </c>
      <c r="E997" s="7" t="s">
        <v>173</v>
      </c>
      <c r="F997" s="8" t="s">
        <v>6712</v>
      </c>
      <c r="G997" s="9" t="s">
        <v>211</v>
      </c>
      <c r="H997" s="9" t="s">
        <v>52</v>
      </c>
      <c r="I997" s="10" t="s">
        <v>133</v>
      </c>
      <c r="J997" s="11" t="s">
        <v>66</v>
      </c>
      <c r="K997" s="30" t="s">
        <v>6713</v>
      </c>
      <c r="L997" s="31"/>
      <c r="M997" s="31">
        <v>44741</v>
      </c>
      <c r="N997" s="31">
        <v>0</v>
      </c>
      <c r="O997" s="47"/>
      <c r="P997" s="20" t="s">
        <v>433</v>
      </c>
      <c r="Q997" s="33">
        <v>1</v>
      </c>
      <c r="R997" s="33">
        <v>1</v>
      </c>
      <c r="S997" s="33">
        <v>0</v>
      </c>
      <c r="T997" s="38">
        <v>0</v>
      </c>
      <c r="U997" s="38">
        <v>0</v>
      </c>
      <c r="V997" s="38">
        <v>44890</v>
      </c>
      <c r="W997" s="38"/>
      <c r="X997" s="38" t="s">
        <v>135</v>
      </c>
      <c r="Y997" s="38"/>
      <c r="Z997" s="38">
        <v>44764</v>
      </c>
      <c r="AA997" s="38"/>
      <c r="AB997" s="38">
        <v>44818</v>
      </c>
      <c r="AC997" s="38"/>
      <c r="AD997" s="38">
        <v>44910</v>
      </c>
      <c r="AE997" s="47">
        <v>4</v>
      </c>
      <c r="AF997" s="47">
        <v>4</v>
      </c>
      <c r="AG997" s="47"/>
      <c r="AH997" s="47" t="s">
        <v>6714</v>
      </c>
      <c r="AI997" s="47" t="s">
        <v>6715</v>
      </c>
      <c r="AJ997" s="53" t="s">
        <v>6716</v>
      </c>
      <c r="AK997" s="47"/>
      <c r="AL997" s="54"/>
      <c r="AM997" s="47"/>
      <c r="AN997" s="47">
        <v>1040897075</v>
      </c>
      <c r="AO997" s="10" t="s">
        <v>139</v>
      </c>
      <c r="AP997" s="10" t="s">
        <v>140</v>
      </c>
      <c r="AQ997" t="e">
        <f>VLOOKUP(TCoordinacion[[#This Row],[ID SISTEMA DE INFORMACION]],[1]!ProyectosSGMO[[#All],[IDPROYECTO]:[DEPARTAMENTO]],3,FALSE)</f>
        <v>#REF!</v>
      </c>
      <c r="AR997" t="e">
        <f>VLOOKUP(TCoordinacion[[#This Row],[ID SISTEMA DE INFORMACION]],[1]!ProyectosSGMO[[#All],[IDPROYECTO]:[DEPARTAMENTO]],4,FALSE)</f>
        <v>#REF!</v>
      </c>
      <c r="AS997">
        <v>12027</v>
      </c>
    </row>
    <row r="998" spans="1:46" ht="54" hidden="1" customHeight="1" x14ac:dyDescent="0.3">
      <c r="A998" s="60">
        <v>15941</v>
      </c>
      <c r="B998" s="5" t="s">
        <v>6717</v>
      </c>
      <c r="C998" s="5" t="s">
        <v>5322</v>
      </c>
      <c r="D998" s="6" t="s">
        <v>547</v>
      </c>
      <c r="E998" s="7" t="s">
        <v>576</v>
      </c>
      <c r="F998" s="8" t="s">
        <v>5390</v>
      </c>
      <c r="G998" s="5" t="s">
        <v>51</v>
      </c>
      <c r="H998" s="20" t="s">
        <v>233</v>
      </c>
      <c r="I998" s="10" t="s">
        <v>6718</v>
      </c>
      <c r="J998" s="11" t="s">
        <v>5047</v>
      </c>
      <c r="K998" s="30" t="s">
        <v>6719</v>
      </c>
      <c r="L998" s="31">
        <v>44958</v>
      </c>
      <c r="M998" s="31">
        <v>44993</v>
      </c>
      <c r="N998" s="56" t="s">
        <v>1037</v>
      </c>
      <c r="O998" s="57" t="s">
        <v>6720</v>
      </c>
      <c r="P998" s="20" t="s">
        <v>80</v>
      </c>
      <c r="Q998" s="33">
        <v>5.9299999999999999E-2</v>
      </c>
      <c r="R998" s="33">
        <v>1.95E-2</v>
      </c>
      <c r="S998" s="33">
        <v>-3.9800000000000002E-2</v>
      </c>
      <c r="T998" s="38">
        <v>0</v>
      </c>
      <c r="U998" s="38">
        <v>0</v>
      </c>
      <c r="V998" s="38">
        <v>45146</v>
      </c>
      <c r="W998" s="38">
        <v>45107</v>
      </c>
      <c r="X998" s="38" t="s">
        <v>57</v>
      </c>
      <c r="Y998" s="38"/>
      <c r="Z998" s="38">
        <v>45030</v>
      </c>
      <c r="AA998" s="38"/>
      <c r="AB998" s="38">
        <v>0</v>
      </c>
      <c r="AC998" s="38"/>
      <c r="AD998" s="38">
        <v>0</v>
      </c>
      <c r="AE998" s="20">
        <v>5</v>
      </c>
      <c r="AF998" s="20">
        <v>5</v>
      </c>
      <c r="AG998" s="9" t="s">
        <v>6721</v>
      </c>
      <c r="AH998" s="9" t="s">
        <v>6722</v>
      </c>
      <c r="AI998" s="10" t="s">
        <v>6723</v>
      </c>
      <c r="AJ998" s="46" t="s">
        <v>6724</v>
      </c>
      <c r="AK998" s="47">
        <v>2489999999</v>
      </c>
      <c r="AL998" s="47">
        <v>0</v>
      </c>
      <c r="AM998" s="47">
        <v>2489999999</v>
      </c>
      <c r="AN998" s="47">
        <v>2500000000</v>
      </c>
      <c r="AO998" s="10" t="s">
        <v>1402</v>
      </c>
      <c r="AP998" s="10" t="s">
        <v>557</v>
      </c>
      <c r="AQ998" t="e">
        <f>VLOOKUP(TCoordinacion[[#This Row],[ID SISTEMA DE INFORMACION]],[1]!ProyectosSGMO[[#All],[IDPROYECTO]:[DEPARTAMENTO]],3,FALSE)</f>
        <v>#REF!</v>
      </c>
      <c r="AR998" t="e">
        <f>VLOOKUP(TCoordinacion[[#This Row],[ID SISTEMA DE INFORMACION]],[1]!ProyectosSGMO[[#All],[IDPROYECTO]:[DEPARTAMENTO]],4,FALSE)</f>
        <v>#REF!</v>
      </c>
      <c r="AS998">
        <v>15941</v>
      </c>
    </row>
    <row r="999" spans="1:46" ht="54" hidden="1" customHeight="1" x14ac:dyDescent="0.3">
      <c r="A999" s="60">
        <v>11889</v>
      </c>
      <c r="B999" s="5" t="s">
        <v>6725</v>
      </c>
      <c r="C999" s="5" t="s">
        <v>6684</v>
      </c>
      <c r="D999" s="6" t="s">
        <v>6685</v>
      </c>
      <c r="E999" s="7" t="s">
        <v>119</v>
      </c>
      <c r="F999" s="8" t="s">
        <v>5162</v>
      </c>
      <c r="G999" s="9" t="s">
        <v>211</v>
      </c>
      <c r="H999" s="9" t="s">
        <v>52</v>
      </c>
      <c r="I999" s="10" t="s">
        <v>6687</v>
      </c>
      <c r="J999" s="11" t="s">
        <v>66</v>
      </c>
      <c r="K999" s="30" t="s">
        <v>6726</v>
      </c>
      <c r="L999" s="31"/>
      <c r="M999" s="31">
        <v>0</v>
      </c>
      <c r="N999" s="31"/>
      <c r="O999" s="47"/>
      <c r="P999" s="20" t="s">
        <v>68</v>
      </c>
      <c r="Q999" s="33">
        <v>1</v>
      </c>
      <c r="R999" s="33">
        <v>1</v>
      </c>
      <c r="S999" s="33">
        <v>0</v>
      </c>
      <c r="T999" s="38">
        <v>0</v>
      </c>
      <c r="U999" s="38">
        <v>0</v>
      </c>
      <c r="V999" s="38">
        <v>44985</v>
      </c>
      <c r="W999" s="38"/>
      <c r="X999" s="38" t="s">
        <v>68</v>
      </c>
      <c r="Y999" s="38"/>
      <c r="Z999" s="38">
        <v>0</v>
      </c>
      <c r="AA999" s="38"/>
      <c r="AB999" s="38">
        <v>0</v>
      </c>
      <c r="AC999" s="38"/>
      <c r="AD999" s="38">
        <v>0</v>
      </c>
      <c r="AE999" s="47">
        <v>3</v>
      </c>
      <c r="AF999" s="47">
        <v>7</v>
      </c>
      <c r="AG999" s="47"/>
      <c r="AH999" s="52" t="s">
        <v>6727</v>
      </c>
      <c r="AI999" s="47" t="s">
        <v>6728</v>
      </c>
      <c r="AJ999" s="53">
        <v>0</v>
      </c>
      <c r="AK999" s="47">
        <v>1276130243.8599999</v>
      </c>
      <c r="AL999" s="54">
        <v>0</v>
      </c>
      <c r="AM999" s="47">
        <v>1276130243.8599999</v>
      </c>
      <c r="AN999" s="47" t="s">
        <v>6729</v>
      </c>
      <c r="AO999" s="10" t="s">
        <v>6693</v>
      </c>
      <c r="AP999" s="10" t="s">
        <v>3250</v>
      </c>
      <c r="AQ999" t="e">
        <f>VLOOKUP(TCoordinacion[[#This Row],[ID SISTEMA DE INFORMACION]],[1]!ProyectosSGMO[[#All],[IDPROYECTO]:[DEPARTAMENTO]],3,FALSE)</f>
        <v>#REF!</v>
      </c>
      <c r="AR999" t="e">
        <f>VLOOKUP(TCoordinacion[[#This Row],[ID SISTEMA DE INFORMACION]],[1]!ProyectosSGMO[[#All],[IDPROYECTO]:[DEPARTAMENTO]],4,FALSE)</f>
        <v>#REF!</v>
      </c>
      <c r="AS999">
        <v>11889</v>
      </c>
    </row>
    <row r="1000" spans="1:46" ht="54" hidden="1" customHeight="1" x14ac:dyDescent="0.3">
      <c r="A1000" s="60">
        <v>12111</v>
      </c>
      <c r="B1000" s="5" t="s">
        <v>6730</v>
      </c>
      <c r="C1000" s="5" t="s">
        <v>6684</v>
      </c>
      <c r="D1000" s="6" t="s">
        <v>6685</v>
      </c>
      <c r="E1000" s="7" t="s">
        <v>119</v>
      </c>
      <c r="F1000" s="8" t="s">
        <v>119</v>
      </c>
      <c r="G1000" s="9" t="s">
        <v>211</v>
      </c>
      <c r="H1000" s="9" t="s">
        <v>52</v>
      </c>
      <c r="I1000" s="10" t="s">
        <v>6687</v>
      </c>
      <c r="J1000" s="11" t="s">
        <v>66</v>
      </c>
      <c r="K1000" s="30" t="s">
        <v>6731</v>
      </c>
      <c r="L1000" s="31"/>
      <c r="M1000" s="31">
        <v>44613</v>
      </c>
      <c r="N1000" s="31"/>
      <c r="O1000" s="47"/>
      <c r="P1000" s="20" t="s">
        <v>68</v>
      </c>
      <c r="Q1000" s="33">
        <v>1</v>
      </c>
      <c r="R1000" s="33">
        <v>1</v>
      </c>
      <c r="S1000" s="33">
        <v>0</v>
      </c>
      <c r="T1000" s="38">
        <v>0</v>
      </c>
      <c r="U1000" s="38">
        <v>0</v>
      </c>
      <c r="V1000" s="38">
        <v>44910</v>
      </c>
      <c r="W1000" s="38"/>
      <c r="X1000" s="38" t="s">
        <v>68</v>
      </c>
      <c r="Y1000" s="38"/>
      <c r="Z1000" s="38">
        <v>44655</v>
      </c>
      <c r="AA1000" s="38"/>
      <c r="AB1000" s="38">
        <v>44856</v>
      </c>
      <c r="AC1000" s="38"/>
      <c r="AD1000" s="38">
        <v>0</v>
      </c>
      <c r="AE1000" s="47">
        <v>7</v>
      </c>
      <c r="AF1000" s="47">
        <v>6</v>
      </c>
      <c r="AG1000" s="47"/>
      <c r="AH1000" s="52" t="s">
        <v>6732</v>
      </c>
      <c r="AI1000" s="47" t="s">
        <v>6691</v>
      </c>
      <c r="AJ1000" s="53">
        <v>3168521321</v>
      </c>
      <c r="AK1000" s="47">
        <v>1439809244.8699999</v>
      </c>
      <c r="AL1000" s="54">
        <v>0</v>
      </c>
      <c r="AM1000" s="47">
        <v>1439809244.8699999</v>
      </c>
      <c r="AN1000" s="47" t="s">
        <v>6733</v>
      </c>
      <c r="AO1000" s="10" t="s">
        <v>6693</v>
      </c>
      <c r="AP1000" s="10" t="s">
        <v>3250</v>
      </c>
      <c r="AQ1000" t="e">
        <f>VLOOKUP(TCoordinacion[[#This Row],[ID SISTEMA DE INFORMACION]],[1]!ProyectosSGMO[[#All],[IDPROYECTO]:[DEPARTAMENTO]],3,FALSE)</f>
        <v>#REF!</v>
      </c>
      <c r="AR1000" t="e">
        <f>VLOOKUP(TCoordinacion[[#This Row],[ID SISTEMA DE INFORMACION]],[1]!ProyectosSGMO[[#All],[IDPROYECTO]:[DEPARTAMENTO]],4,FALSE)</f>
        <v>#REF!</v>
      </c>
      <c r="AS1000">
        <v>12111</v>
      </c>
    </row>
    <row r="1001" spans="1:46" ht="54" hidden="1" customHeight="1" x14ac:dyDescent="0.3">
      <c r="A1001" s="60">
        <v>12422</v>
      </c>
      <c r="B1001" s="12" t="s">
        <v>6734</v>
      </c>
      <c r="C1001" s="12" t="s">
        <v>208</v>
      </c>
      <c r="D1001" s="13" t="s">
        <v>209</v>
      </c>
      <c r="E1001" s="14" t="s">
        <v>210</v>
      </c>
      <c r="F1001" s="15" t="s">
        <v>6735</v>
      </c>
      <c r="G1001" s="16" t="s">
        <v>211</v>
      </c>
      <c r="H1001" s="16" t="s">
        <v>52</v>
      </c>
      <c r="I1001" s="17" t="s">
        <v>212</v>
      </c>
      <c r="J1001" s="18" t="s">
        <v>66</v>
      </c>
      <c r="K1001" s="30" t="s">
        <v>213</v>
      </c>
      <c r="L1001" s="31"/>
      <c r="M1001" s="31">
        <v>0</v>
      </c>
      <c r="N1001" s="31"/>
      <c r="O1001" s="47"/>
      <c r="P1001" s="20" t="s">
        <v>56</v>
      </c>
      <c r="Q1001" s="33">
        <v>0.24</v>
      </c>
      <c r="R1001" s="33">
        <v>0.24</v>
      </c>
      <c r="S1001" s="33">
        <v>0</v>
      </c>
      <c r="T1001" s="38" t="s">
        <v>218</v>
      </c>
      <c r="U1001" s="38">
        <v>0</v>
      </c>
      <c r="V1001" s="38">
        <v>44926</v>
      </c>
      <c r="W1001" s="38"/>
      <c r="X1001" s="38" t="s">
        <v>57</v>
      </c>
      <c r="Y1001" s="38"/>
      <c r="Z1001" s="38">
        <v>0</v>
      </c>
      <c r="AA1001" s="38"/>
      <c r="AB1001" s="38">
        <v>0</v>
      </c>
      <c r="AC1001" s="38"/>
      <c r="AD1001" s="38">
        <v>0</v>
      </c>
      <c r="AE1001" s="47"/>
      <c r="AF1001" s="47"/>
      <c r="AG1001" s="47"/>
      <c r="AH1001" s="52" t="s">
        <v>6736</v>
      </c>
      <c r="AI1001" s="47">
        <v>0</v>
      </c>
      <c r="AJ1001" s="53">
        <v>0</v>
      </c>
      <c r="AK1001" s="47"/>
      <c r="AL1001" s="54"/>
      <c r="AM1001" s="47"/>
      <c r="AN1001" s="47">
        <v>1032733276</v>
      </c>
      <c r="AO1001" s="10" t="s">
        <v>214</v>
      </c>
      <c r="AP1001" s="10" t="s">
        <v>215</v>
      </c>
      <c r="AQ1001" t="e">
        <f>VLOOKUP(TCoordinacion[[#This Row],[ID SISTEMA DE INFORMACION]],[1]!ProyectosSGMO[[#All],[IDPROYECTO]:[DEPARTAMENTO]],3,FALSE)</f>
        <v>#REF!</v>
      </c>
      <c r="AR1001" t="e">
        <f>VLOOKUP(TCoordinacion[[#This Row],[ID SISTEMA DE INFORMACION]],[1]!ProyectosSGMO[[#All],[IDPROYECTO]:[DEPARTAMENTO]],4,FALSE)</f>
        <v>#REF!</v>
      </c>
      <c r="AS1001" s="77">
        <v>15694</v>
      </c>
      <c r="AT1001" s="77"/>
    </row>
    <row r="1002" spans="1:46" ht="54" hidden="1" customHeight="1" x14ac:dyDescent="0.3">
      <c r="A1002" s="60">
        <v>11992</v>
      </c>
      <c r="B1002" s="5" t="s">
        <v>6737</v>
      </c>
      <c r="C1002" s="5" t="s">
        <v>208</v>
      </c>
      <c r="D1002" s="6" t="s">
        <v>209</v>
      </c>
      <c r="E1002" s="7" t="s">
        <v>75</v>
      </c>
      <c r="F1002" s="8" t="s">
        <v>6738</v>
      </c>
      <c r="G1002" s="9" t="s">
        <v>211</v>
      </c>
      <c r="H1002" s="9" t="s">
        <v>233</v>
      </c>
      <c r="I1002" s="10" t="s">
        <v>212</v>
      </c>
      <c r="J1002" s="11" t="s">
        <v>66</v>
      </c>
      <c r="K1002" s="30" t="s">
        <v>6739</v>
      </c>
      <c r="L1002" s="31"/>
      <c r="M1002" s="31">
        <v>44600</v>
      </c>
      <c r="N1002" s="31"/>
      <c r="O1002" s="47"/>
      <c r="P1002" s="20" t="s">
        <v>56</v>
      </c>
      <c r="Q1002" s="33">
        <v>1</v>
      </c>
      <c r="R1002" s="33">
        <v>0.86</v>
      </c>
      <c r="S1002" s="33">
        <v>-0.14000000000000001</v>
      </c>
      <c r="T1002" s="38" t="s">
        <v>6599</v>
      </c>
      <c r="U1002" s="38">
        <v>0</v>
      </c>
      <c r="V1002" s="38">
        <v>44926</v>
      </c>
      <c r="W1002" s="38"/>
      <c r="X1002" s="38" t="s">
        <v>57</v>
      </c>
      <c r="Y1002" s="38"/>
      <c r="Z1002" s="38">
        <v>44757</v>
      </c>
      <c r="AA1002" s="38"/>
      <c r="AB1002" s="38">
        <v>0</v>
      </c>
      <c r="AC1002" s="38"/>
      <c r="AD1002" s="38">
        <v>0</v>
      </c>
      <c r="AE1002" s="47"/>
      <c r="AF1002" s="47"/>
      <c r="AG1002" s="47"/>
      <c r="AH1002" s="52" t="s">
        <v>6740</v>
      </c>
      <c r="AI1002" s="47" t="s">
        <v>6741</v>
      </c>
      <c r="AJ1002" s="53">
        <v>3216452030</v>
      </c>
      <c r="AK1002" s="47"/>
      <c r="AL1002" s="54"/>
      <c r="AM1002" s="47"/>
      <c r="AN1002" s="47">
        <v>1467907289</v>
      </c>
      <c r="AO1002" s="10" t="s">
        <v>214</v>
      </c>
      <c r="AP1002" s="10" t="s">
        <v>215</v>
      </c>
      <c r="AQ1002" t="e">
        <f>VLOOKUP(TCoordinacion[[#This Row],[ID SISTEMA DE INFORMACION]],[1]!ProyectosSGMO[[#All],[IDPROYECTO]:[DEPARTAMENTO]],3,FALSE)</f>
        <v>#REF!</v>
      </c>
      <c r="AR1002" t="e">
        <f>VLOOKUP(TCoordinacion[[#This Row],[ID SISTEMA DE INFORMACION]],[1]!ProyectosSGMO[[#All],[IDPROYECTO]:[DEPARTAMENTO]],4,FALSE)</f>
        <v>#REF!</v>
      </c>
      <c r="AS1002">
        <v>11992</v>
      </c>
    </row>
    <row r="1003" spans="1:46" ht="54" hidden="1" customHeight="1" x14ac:dyDescent="0.3">
      <c r="A1003" s="60">
        <v>11211</v>
      </c>
      <c r="B1003" s="5" t="s">
        <v>6742</v>
      </c>
      <c r="C1003" s="5" t="s">
        <v>208</v>
      </c>
      <c r="D1003" s="6" t="s">
        <v>209</v>
      </c>
      <c r="E1003" s="7" t="s">
        <v>75</v>
      </c>
      <c r="F1003" s="8" t="s">
        <v>6738</v>
      </c>
      <c r="G1003" s="9" t="s">
        <v>211</v>
      </c>
      <c r="H1003" s="9" t="s">
        <v>52</v>
      </c>
      <c r="I1003" s="10" t="s">
        <v>212</v>
      </c>
      <c r="J1003" s="11" t="s">
        <v>66</v>
      </c>
      <c r="K1003" s="30" t="s">
        <v>6743</v>
      </c>
      <c r="L1003" s="31"/>
      <c r="M1003" s="31">
        <v>44711</v>
      </c>
      <c r="N1003" s="31"/>
      <c r="O1003" s="47"/>
      <c r="P1003" s="20" t="s">
        <v>6652</v>
      </c>
      <c r="Q1003" s="33">
        <v>0.66</v>
      </c>
      <c r="R1003" s="33">
        <v>0.28000000000000003</v>
      </c>
      <c r="S1003" s="33">
        <v>-0.38</v>
      </c>
      <c r="T1003" s="38" t="s">
        <v>6744</v>
      </c>
      <c r="U1003" s="38">
        <v>0</v>
      </c>
      <c r="V1003" s="38">
        <v>44926</v>
      </c>
      <c r="W1003" s="38"/>
      <c r="X1003" s="38" t="s">
        <v>57</v>
      </c>
      <c r="Y1003" s="38"/>
      <c r="Z1003" s="38">
        <v>44761</v>
      </c>
      <c r="AA1003" s="38"/>
      <c r="AB1003" s="38">
        <v>0</v>
      </c>
      <c r="AC1003" s="38"/>
      <c r="AD1003" s="38">
        <v>0</v>
      </c>
      <c r="AE1003" s="47"/>
      <c r="AF1003" s="47"/>
      <c r="AG1003" s="47"/>
      <c r="AH1003" s="52" t="s">
        <v>6745</v>
      </c>
      <c r="AI1003" s="47" t="s">
        <v>6746</v>
      </c>
      <c r="AJ1003" s="53">
        <v>3107773658</v>
      </c>
      <c r="AK1003" s="47"/>
      <c r="AL1003" s="54"/>
      <c r="AM1003" s="47"/>
      <c r="AN1003" s="47">
        <v>3786317119</v>
      </c>
      <c r="AO1003" s="10" t="s">
        <v>214</v>
      </c>
      <c r="AP1003" s="10" t="s">
        <v>215</v>
      </c>
      <c r="AQ1003" t="e">
        <f>VLOOKUP(TCoordinacion[[#This Row],[ID SISTEMA DE INFORMACION]],[1]!ProyectosSGMO[[#All],[IDPROYECTO]:[DEPARTAMENTO]],3,FALSE)</f>
        <v>#REF!</v>
      </c>
      <c r="AR1003" t="e">
        <f>VLOOKUP(TCoordinacion[[#This Row],[ID SISTEMA DE INFORMACION]],[1]!ProyectosSGMO[[#All],[IDPROYECTO]:[DEPARTAMENTO]],4,FALSE)</f>
        <v>#REF!</v>
      </c>
      <c r="AS1003">
        <v>11211</v>
      </c>
    </row>
    <row r="1004" spans="1:46" ht="54" hidden="1" customHeight="1" x14ac:dyDescent="0.3">
      <c r="A1004" s="60">
        <v>11358</v>
      </c>
      <c r="B1004" s="5" t="s">
        <v>6747</v>
      </c>
      <c r="C1004" s="5" t="s">
        <v>208</v>
      </c>
      <c r="D1004" s="6" t="s">
        <v>209</v>
      </c>
      <c r="E1004" s="7" t="s">
        <v>75</v>
      </c>
      <c r="F1004" s="8" t="s">
        <v>6748</v>
      </c>
      <c r="G1004" s="9" t="s">
        <v>211</v>
      </c>
      <c r="H1004" s="9" t="s">
        <v>233</v>
      </c>
      <c r="I1004" s="10" t="s">
        <v>212</v>
      </c>
      <c r="J1004" s="11" t="s">
        <v>66</v>
      </c>
      <c r="K1004" s="30" t="s">
        <v>6749</v>
      </c>
      <c r="L1004" s="31"/>
      <c r="M1004" s="31">
        <v>44600</v>
      </c>
      <c r="N1004" s="31"/>
      <c r="O1004" s="47"/>
      <c r="P1004" s="20" t="s">
        <v>6652</v>
      </c>
      <c r="Q1004" s="33">
        <v>0.32340000000000002</v>
      </c>
      <c r="R1004" s="33">
        <v>0.33339999999999997</v>
      </c>
      <c r="S1004" s="33">
        <v>9.9999999999999534E-3</v>
      </c>
      <c r="T1004" s="38">
        <v>0</v>
      </c>
      <c r="U1004" s="38">
        <v>0</v>
      </c>
      <c r="V1004" s="38">
        <v>44662</v>
      </c>
      <c r="W1004" s="38"/>
      <c r="X1004" s="38" t="s">
        <v>57</v>
      </c>
      <c r="Y1004" s="38"/>
      <c r="Z1004" s="38">
        <v>44648</v>
      </c>
      <c r="AA1004" s="38"/>
      <c r="AB1004" s="38">
        <v>44742</v>
      </c>
      <c r="AC1004" s="38"/>
      <c r="AD1004" s="38">
        <v>0</v>
      </c>
      <c r="AE1004" s="47"/>
      <c r="AF1004" s="47"/>
      <c r="AG1004" s="47"/>
      <c r="AH1004" s="52" t="s">
        <v>6750</v>
      </c>
      <c r="AI1004" s="47" t="s">
        <v>6751</v>
      </c>
      <c r="AJ1004" s="53">
        <v>3108419944</v>
      </c>
      <c r="AK1004" s="47"/>
      <c r="AL1004" s="54"/>
      <c r="AM1004" s="47"/>
      <c r="AN1004" s="47">
        <v>612167130</v>
      </c>
      <c r="AO1004" s="10" t="s">
        <v>214</v>
      </c>
      <c r="AP1004" s="10" t="s">
        <v>215</v>
      </c>
      <c r="AQ1004" t="e">
        <f>VLOOKUP(TCoordinacion[[#This Row],[ID SISTEMA DE INFORMACION]],[1]!ProyectosSGMO[[#All],[IDPROYECTO]:[DEPARTAMENTO]],3,FALSE)</f>
        <v>#REF!</v>
      </c>
      <c r="AR1004" t="e">
        <f>VLOOKUP(TCoordinacion[[#This Row],[ID SISTEMA DE INFORMACION]],[1]!ProyectosSGMO[[#All],[IDPROYECTO]:[DEPARTAMENTO]],4,FALSE)</f>
        <v>#REF!</v>
      </c>
      <c r="AS1004">
        <v>11358</v>
      </c>
    </row>
    <row r="1005" spans="1:46" ht="54" hidden="1" customHeight="1" x14ac:dyDescent="0.3">
      <c r="A1005" s="60">
        <v>11454</v>
      </c>
      <c r="B1005" s="5" t="s">
        <v>6752</v>
      </c>
      <c r="C1005" s="5" t="s">
        <v>6684</v>
      </c>
      <c r="D1005" s="6" t="s">
        <v>6685</v>
      </c>
      <c r="E1005" s="7" t="s">
        <v>5200</v>
      </c>
      <c r="F1005" s="8" t="s">
        <v>5210</v>
      </c>
      <c r="G1005" s="9" t="s">
        <v>211</v>
      </c>
      <c r="H1005" s="9" t="s">
        <v>52</v>
      </c>
      <c r="I1005" s="10" t="s">
        <v>6687</v>
      </c>
      <c r="J1005" s="11" t="s">
        <v>66</v>
      </c>
      <c r="K1005" s="30" t="s">
        <v>6753</v>
      </c>
      <c r="L1005" s="31"/>
      <c r="M1005" s="31">
        <v>44648</v>
      </c>
      <c r="N1005" s="31"/>
      <c r="O1005" s="47"/>
      <c r="P1005" s="20" t="s">
        <v>123</v>
      </c>
      <c r="Q1005" s="33">
        <v>0</v>
      </c>
      <c r="R1005" s="33">
        <v>0</v>
      </c>
      <c r="S1005" s="33">
        <v>0</v>
      </c>
      <c r="T1005" s="38">
        <v>0</v>
      </c>
      <c r="U1005" s="38">
        <v>0</v>
      </c>
      <c r="V1005" s="38">
        <v>44773</v>
      </c>
      <c r="W1005" s="38"/>
      <c r="X1005" s="38" t="s">
        <v>123</v>
      </c>
      <c r="Y1005" s="38"/>
      <c r="Z1005" s="38">
        <v>0</v>
      </c>
      <c r="AA1005" s="38"/>
      <c r="AB1005" s="38">
        <v>0</v>
      </c>
      <c r="AC1005" s="38"/>
      <c r="AD1005" s="38">
        <v>0</v>
      </c>
      <c r="AE1005" s="47">
        <v>7</v>
      </c>
      <c r="AF1005" s="47">
        <v>4</v>
      </c>
      <c r="AG1005" s="47"/>
      <c r="AH1005" s="52" t="s">
        <v>6754</v>
      </c>
      <c r="AI1005" s="47" t="s">
        <v>6755</v>
      </c>
      <c r="AJ1005" s="53">
        <v>3104598454</v>
      </c>
      <c r="AK1005" s="47">
        <v>2819309532.96</v>
      </c>
      <c r="AL1005" s="54">
        <v>0</v>
      </c>
      <c r="AM1005" s="47">
        <v>2819309532.96</v>
      </c>
      <c r="AN1005" s="47">
        <v>2819369695</v>
      </c>
      <c r="AO1005" s="10" t="s">
        <v>6693</v>
      </c>
      <c r="AP1005" s="10" t="s">
        <v>3250</v>
      </c>
      <c r="AQ1005" t="e">
        <f>VLOOKUP(TCoordinacion[[#This Row],[ID SISTEMA DE INFORMACION]],[1]!ProyectosSGMO[[#All],[IDPROYECTO]:[DEPARTAMENTO]],3,FALSE)</f>
        <v>#REF!</v>
      </c>
      <c r="AR1005" t="e">
        <f>VLOOKUP(TCoordinacion[[#This Row],[ID SISTEMA DE INFORMACION]],[1]!ProyectosSGMO[[#All],[IDPROYECTO]:[DEPARTAMENTO]],4,FALSE)</f>
        <v>#REF!</v>
      </c>
      <c r="AS1005">
        <v>11454</v>
      </c>
    </row>
    <row r="1006" spans="1:46" ht="54" hidden="1" customHeight="1" x14ac:dyDescent="0.3">
      <c r="A1006" s="60">
        <v>12165</v>
      </c>
      <c r="B1006" s="5" t="s">
        <v>6756</v>
      </c>
      <c r="C1006" s="5" t="s">
        <v>6684</v>
      </c>
      <c r="D1006" s="6" t="s">
        <v>6685</v>
      </c>
      <c r="E1006" s="7" t="s">
        <v>5200</v>
      </c>
      <c r="F1006" s="8" t="s">
        <v>6757</v>
      </c>
      <c r="G1006" s="9" t="s">
        <v>211</v>
      </c>
      <c r="H1006" s="9" t="s">
        <v>52</v>
      </c>
      <c r="I1006" s="10" t="s">
        <v>6687</v>
      </c>
      <c r="J1006" s="11" t="s">
        <v>66</v>
      </c>
      <c r="K1006" s="30" t="s">
        <v>6758</v>
      </c>
      <c r="L1006" s="31"/>
      <c r="M1006" s="31">
        <v>44635</v>
      </c>
      <c r="N1006" s="31"/>
      <c r="O1006" s="47"/>
      <c r="P1006" s="20" t="s">
        <v>80</v>
      </c>
      <c r="Q1006" s="33">
        <v>1</v>
      </c>
      <c r="R1006" s="33">
        <v>1</v>
      </c>
      <c r="S1006" s="33">
        <v>0</v>
      </c>
      <c r="T1006" s="38">
        <v>0</v>
      </c>
      <c r="U1006" s="38">
        <v>0</v>
      </c>
      <c r="V1006" s="38">
        <v>44985</v>
      </c>
      <c r="W1006" s="38"/>
      <c r="X1006" s="38" t="s">
        <v>80</v>
      </c>
      <c r="Y1006" s="38"/>
      <c r="Z1006" s="38">
        <v>44686</v>
      </c>
      <c r="AA1006" s="38"/>
      <c r="AB1006" s="38">
        <v>44827</v>
      </c>
      <c r="AC1006" s="38"/>
      <c r="AD1006" s="38">
        <v>0</v>
      </c>
      <c r="AE1006" s="47">
        <v>7</v>
      </c>
      <c r="AF1006" s="47">
        <v>4</v>
      </c>
      <c r="AG1006" s="47"/>
      <c r="AH1006" s="52" t="s">
        <v>6759</v>
      </c>
      <c r="AI1006" s="47" t="s">
        <v>6760</v>
      </c>
      <c r="AJ1006" s="53">
        <v>3104598454</v>
      </c>
      <c r="AK1006" s="47">
        <v>1232216162.9300001</v>
      </c>
      <c r="AL1006" s="54">
        <v>0</v>
      </c>
      <c r="AM1006" s="47">
        <v>1232216162.9300001</v>
      </c>
      <c r="AN1006" s="47" t="s">
        <v>6761</v>
      </c>
      <c r="AO1006" s="10" t="s">
        <v>6693</v>
      </c>
      <c r="AP1006" s="10" t="s">
        <v>3250</v>
      </c>
      <c r="AQ1006" t="e">
        <f>VLOOKUP(TCoordinacion[[#This Row],[ID SISTEMA DE INFORMACION]],[1]!ProyectosSGMO[[#All],[IDPROYECTO]:[DEPARTAMENTO]],3,FALSE)</f>
        <v>#REF!</v>
      </c>
      <c r="AR1006" t="e">
        <f>VLOOKUP(TCoordinacion[[#This Row],[ID SISTEMA DE INFORMACION]],[1]!ProyectosSGMO[[#All],[IDPROYECTO]:[DEPARTAMENTO]],4,FALSE)</f>
        <v>#REF!</v>
      </c>
      <c r="AS1006">
        <v>12165</v>
      </c>
    </row>
    <row r="1007" spans="1:46" ht="54" hidden="1" customHeight="1" x14ac:dyDescent="0.3">
      <c r="A1007" s="60">
        <v>12351</v>
      </c>
      <c r="B1007" s="5" t="s">
        <v>6762</v>
      </c>
      <c r="C1007" s="5" t="s">
        <v>208</v>
      </c>
      <c r="D1007" s="6" t="s">
        <v>209</v>
      </c>
      <c r="E1007" s="7" t="s">
        <v>5200</v>
      </c>
      <c r="F1007" s="8" t="s">
        <v>5314</v>
      </c>
      <c r="G1007" s="9" t="s">
        <v>211</v>
      </c>
      <c r="H1007" s="9" t="s">
        <v>52</v>
      </c>
      <c r="I1007" s="10" t="s">
        <v>212</v>
      </c>
      <c r="J1007" s="11" t="s">
        <v>66</v>
      </c>
      <c r="K1007" s="30" t="s">
        <v>6763</v>
      </c>
      <c r="L1007" s="31"/>
      <c r="M1007" s="31">
        <v>44600</v>
      </c>
      <c r="N1007" s="31"/>
      <c r="O1007" s="47"/>
      <c r="P1007" s="20" t="s">
        <v>6652</v>
      </c>
      <c r="Q1007" s="33">
        <v>0.995</v>
      </c>
      <c r="R1007" s="33">
        <v>0.35899999999999999</v>
      </c>
      <c r="S1007" s="33">
        <v>-0.63600000000000001</v>
      </c>
      <c r="T1007" s="38">
        <v>0</v>
      </c>
      <c r="U1007" s="38">
        <v>0</v>
      </c>
      <c r="V1007" s="38">
        <v>44926</v>
      </c>
      <c r="W1007" s="38"/>
      <c r="X1007" s="38" t="s">
        <v>57</v>
      </c>
      <c r="Y1007" s="38"/>
      <c r="Z1007" s="38">
        <v>44670</v>
      </c>
      <c r="AA1007" s="38"/>
      <c r="AB1007" s="38">
        <v>44754</v>
      </c>
      <c r="AC1007" s="38"/>
      <c r="AD1007" s="38">
        <v>0</v>
      </c>
      <c r="AE1007" s="47"/>
      <c r="AF1007" s="47"/>
      <c r="AG1007" s="47"/>
      <c r="AH1007" s="52" t="s">
        <v>6764</v>
      </c>
      <c r="AI1007" s="47" t="s">
        <v>6765</v>
      </c>
      <c r="AJ1007" s="53">
        <v>3215423162</v>
      </c>
      <c r="AK1007" s="47"/>
      <c r="AL1007" s="54"/>
      <c r="AM1007" s="47"/>
      <c r="AN1007" s="47">
        <v>2480746400</v>
      </c>
      <c r="AO1007" s="10" t="s">
        <v>214</v>
      </c>
      <c r="AP1007" s="10" t="s">
        <v>215</v>
      </c>
      <c r="AQ1007" t="e">
        <f>VLOOKUP(TCoordinacion[[#This Row],[ID SISTEMA DE INFORMACION]],[1]!ProyectosSGMO[[#All],[IDPROYECTO]:[DEPARTAMENTO]],3,FALSE)</f>
        <v>#REF!</v>
      </c>
      <c r="AR1007" t="e">
        <f>VLOOKUP(TCoordinacion[[#This Row],[ID SISTEMA DE INFORMACION]],[1]!ProyectosSGMO[[#All],[IDPROYECTO]:[DEPARTAMENTO]],4,FALSE)</f>
        <v>#REF!</v>
      </c>
      <c r="AS1007">
        <v>12351</v>
      </c>
    </row>
    <row r="1008" spans="1:46" ht="54" hidden="1" customHeight="1" x14ac:dyDescent="0.3">
      <c r="A1008" s="60">
        <v>11532</v>
      </c>
      <c r="B1008" s="5" t="s">
        <v>6766</v>
      </c>
      <c r="C1008" s="5" t="s">
        <v>6684</v>
      </c>
      <c r="D1008" s="6" t="s">
        <v>6685</v>
      </c>
      <c r="E1008" s="7" t="s">
        <v>5200</v>
      </c>
      <c r="F1008" s="8" t="s">
        <v>6767</v>
      </c>
      <c r="G1008" s="9" t="s">
        <v>211</v>
      </c>
      <c r="H1008" s="9" t="s">
        <v>52</v>
      </c>
      <c r="I1008" s="10" t="s">
        <v>6687</v>
      </c>
      <c r="J1008" s="11" t="s">
        <v>66</v>
      </c>
      <c r="K1008" s="30" t="s">
        <v>6768</v>
      </c>
      <c r="L1008" s="31"/>
      <c r="M1008" s="31">
        <v>44648</v>
      </c>
      <c r="N1008" s="31"/>
      <c r="O1008" s="47"/>
      <c r="P1008" s="20" t="s">
        <v>123</v>
      </c>
      <c r="Q1008" s="33">
        <v>0</v>
      </c>
      <c r="R1008" s="33">
        <v>0</v>
      </c>
      <c r="S1008" s="33">
        <v>0</v>
      </c>
      <c r="T1008" s="38">
        <v>0</v>
      </c>
      <c r="U1008" s="38">
        <v>0</v>
      </c>
      <c r="V1008" s="38">
        <v>44773</v>
      </c>
      <c r="W1008" s="38"/>
      <c r="X1008" s="38" t="s">
        <v>123</v>
      </c>
      <c r="Y1008" s="38"/>
      <c r="Z1008" s="38">
        <v>0</v>
      </c>
      <c r="AA1008" s="38"/>
      <c r="AB1008" s="38">
        <v>0</v>
      </c>
      <c r="AC1008" s="38"/>
      <c r="AD1008" s="38">
        <v>0</v>
      </c>
      <c r="AE1008" s="47">
        <v>7</v>
      </c>
      <c r="AF1008" s="47">
        <v>4</v>
      </c>
      <c r="AG1008" s="47"/>
      <c r="AH1008" s="52" t="s">
        <v>6754</v>
      </c>
      <c r="AI1008" s="47" t="s">
        <v>6760</v>
      </c>
      <c r="AJ1008" s="53">
        <v>3104598454</v>
      </c>
      <c r="AK1008" s="47">
        <v>1027491575.47</v>
      </c>
      <c r="AL1008" s="54">
        <v>0</v>
      </c>
      <c r="AM1008" s="47">
        <v>1027491575.47</v>
      </c>
      <c r="AN1008" s="47" t="s">
        <v>6769</v>
      </c>
      <c r="AO1008" s="10" t="s">
        <v>6693</v>
      </c>
      <c r="AP1008" s="10" t="s">
        <v>3250</v>
      </c>
      <c r="AQ1008" t="e">
        <f>VLOOKUP(TCoordinacion[[#This Row],[ID SISTEMA DE INFORMACION]],[1]!ProyectosSGMO[[#All],[IDPROYECTO]:[DEPARTAMENTO]],3,FALSE)</f>
        <v>#REF!</v>
      </c>
      <c r="AR1008" t="e">
        <f>VLOOKUP(TCoordinacion[[#This Row],[ID SISTEMA DE INFORMACION]],[1]!ProyectosSGMO[[#All],[IDPROYECTO]:[DEPARTAMENTO]],4,FALSE)</f>
        <v>#REF!</v>
      </c>
      <c r="AS1008">
        <v>11532</v>
      </c>
    </row>
    <row r="1009" spans="1:45" ht="54" hidden="1" customHeight="1" x14ac:dyDescent="0.3">
      <c r="A1009" s="60">
        <v>12114</v>
      </c>
      <c r="B1009" s="5" t="s">
        <v>6770</v>
      </c>
      <c r="C1009" s="5" t="s">
        <v>6684</v>
      </c>
      <c r="D1009" s="6" t="s">
        <v>6685</v>
      </c>
      <c r="E1009" s="7" t="s">
        <v>5200</v>
      </c>
      <c r="F1009" s="8" t="s">
        <v>6771</v>
      </c>
      <c r="G1009" s="9" t="s">
        <v>211</v>
      </c>
      <c r="H1009" s="9" t="s">
        <v>52</v>
      </c>
      <c r="I1009" s="10" t="s">
        <v>6687</v>
      </c>
      <c r="J1009" s="11" t="s">
        <v>66</v>
      </c>
      <c r="K1009" s="30" t="s">
        <v>6772</v>
      </c>
      <c r="L1009" s="31"/>
      <c r="M1009" s="31">
        <v>44620</v>
      </c>
      <c r="N1009" s="31"/>
      <c r="O1009" s="47"/>
      <c r="P1009" s="20" t="s">
        <v>68</v>
      </c>
      <c r="Q1009" s="33">
        <v>1</v>
      </c>
      <c r="R1009" s="33">
        <v>1</v>
      </c>
      <c r="S1009" s="33">
        <v>0</v>
      </c>
      <c r="T1009" s="38">
        <v>0</v>
      </c>
      <c r="U1009" s="38">
        <v>0</v>
      </c>
      <c r="V1009" s="38">
        <v>44985</v>
      </c>
      <c r="W1009" s="38"/>
      <c r="X1009" s="38" t="s">
        <v>68</v>
      </c>
      <c r="Y1009" s="38"/>
      <c r="Z1009" s="38">
        <v>44651</v>
      </c>
      <c r="AA1009" s="38"/>
      <c r="AB1009" s="38">
        <v>44742</v>
      </c>
      <c r="AC1009" s="38"/>
      <c r="AD1009" s="38">
        <v>44883</v>
      </c>
      <c r="AE1009" s="47">
        <v>7</v>
      </c>
      <c r="AF1009" s="47">
        <v>4</v>
      </c>
      <c r="AG1009" s="47"/>
      <c r="AH1009" s="52" t="s">
        <v>6690</v>
      </c>
      <c r="AI1009" s="47" t="s">
        <v>6760</v>
      </c>
      <c r="AJ1009" s="53">
        <v>3104598454</v>
      </c>
      <c r="AK1009" s="47">
        <v>930291966.87</v>
      </c>
      <c r="AL1009" s="54">
        <v>0</v>
      </c>
      <c r="AM1009" s="47">
        <v>930291966.87</v>
      </c>
      <c r="AN1009" s="47">
        <v>930294301</v>
      </c>
      <c r="AO1009" s="10" t="s">
        <v>6693</v>
      </c>
      <c r="AP1009" s="10" t="s">
        <v>3250</v>
      </c>
      <c r="AQ1009" t="e">
        <f>VLOOKUP(TCoordinacion[[#This Row],[ID SISTEMA DE INFORMACION]],[1]!ProyectosSGMO[[#All],[IDPROYECTO]:[DEPARTAMENTO]],3,FALSE)</f>
        <v>#REF!</v>
      </c>
      <c r="AR1009" t="e">
        <f>VLOOKUP(TCoordinacion[[#This Row],[ID SISTEMA DE INFORMACION]],[1]!ProyectosSGMO[[#All],[IDPROYECTO]:[DEPARTAMENTO]],4,FALSE)</f>
        <v>#REF!</v>
      </c>
      <c r="AS1009">
        <v>12114</v>
      </c>
    </row>
    <row r="1010" spans="1:45" ht="54" hidden="1" customHeight="1" x14ac:dyDescent="0.3">
      <c r="A1010" s="60">
        <v>11371</v>
      </c>
      <c r="B1010" s="5" t="s">
        <v>6773</v>
      </c>
      <c r="C1010" s="5" t="s">
        <v>6684</v>
      </c>
      <c r="D1010" s="6" t="s">
        <v>6685</v>
      </c>
      <c r="E1010" s="7" t="s">
        <v>5200</v>
      </c>
      <c r="F1010" s="8" t="s">
        <v>6774</v>
      </c>
      <c r="G1010" s="9" t="s">
        <v>211</v>
      </c>
      <c r="H1010" s="9" t="s">
        <v>52</v>
      </c>
      <c r="I1010" s="10" t="s">
        <v>6687</v>
      </c>
      <c r="J1010" s="11" t="s">
        <v>66</v>
      </c>
      <c r="K1010" s="30" t="s">
        <v>6775</v>
      </c>
      <c r="L1010" s="31"/>
      <c r="M1010" s="31">
        <v>0</v>
      </c>
      <c r="N1010" s="31"/>
      <c r="O1010" s="47"/>
      <c r="P1010" s="20" t="s">
        <v>2744</v>
      </c>
      <c r="Q1010" s="33">
        <v>0</v>
      </c>
      <c r="R1010" s="33">
        <v>0</v>
      </c>
      <c r="S1010" s="33">
        <v>0</v>
      </c>
      <c r="T1010" s="38">
        <v>0</v>
      </c>
      <c r="U1010" s="38">
        <v>0</v>
      </c>
      <c r="V1010" s="38">
        <v>44773</v>
      </c>
      <c r="W1010" s="38"/>
      <c r="X1010" s="38" t="s">
        <v>2744</v>
      </c>
      <c r="Y1010" s="38"/>
      <c r="Z1010" s="38">
        <v>0</v>
      </c>
      <c r="AA1010" s="38"/>
      <c r="AB1010" s="38">
        <v>0</v>
      </c>
      <c r="AC1010" s="38"/>
      <c r="AD1010" s="38">
        <v>0</v>
      </c>
      <c r="AE1010" s="47">
        <v>0</v>
      </c>
      <c r="AF1010" s="47">
        <v>0</v>
      </c>
      <c r="AG1010" s="47"/>
      <c r="AH1010" s="58">
        <v>0</v>
      </c>
      <c r="AI1010" s="47">
        <v>0</v>
      </c>
      <c r="AJ1010" s="53">
        <v>0</v>
      </c>
      <c r="AK1010" s="47">
        <v>0</v>
      </c>
      <c r="AL1010" s="54">
        <v>0</v>
      </c>
      <c r="AM1010" s="47">
        <v>0</v>
      </c>
      <c r="AN1010" s="47">
        <v>0</v>
      </c>
      <c r="AO1010" s="10" t="s">
        <v>6693</v>
      </c>
      <c r="AP1010" s="10" t="s">
        <v>3250</v>
      </c>
      <c r="AQ1010" t="e">
        <f>VLOOKUP(TCoordinacion[[#This Row],[ID SISTEMA DE INFORMACION]],[1]!ProyectosSGMO[[#All],[IDPROYECTO]:[DEPARTAMENTO]],3,FALSE)</f>
        <v>#REF!</v>
      </c>
      <c r="AR1010" t="e">
        <f>VLOOKUP(TCoordinacion[[#This Row],[ID SISTEMA DE INFORMACION]],[1]!ProyectosSGMO[[#All],[IDPROYECTO]:[DEPARTAMENTO]],4,FALSE)</f>
        <v>#REF!</v>
      </c>
      <c r="AS1010">
        <v>11371</v>
      </c>
    </row>
    <row r="1011" spans="1:45" ht="54" hidden="1" customHeight="1" x14ac:dyDescent="0.3">
      <c r="A1011" s="60">
        <v>11740</v>
      </c>
      <c r="B1011" s="5" t="s">
        <v>6776</v>
      </c>
      <c r="C1011" s="5" t="s">
        <v>6684</v>
      </c>
      <c r="D1011" s="6" t="s">
        <v>6685</v>
      </c>
      <c r="E1011" s="7" t="s">
        <v>5200</v>
      </c>
      <c r="F1011" s="8" t="s">
        <v>6774</v>
      </c>
      <c r="G1011" s="9" t="s">
        <v>211</v>
      </c>
      <c r="H1011" s="9" t="s">
        <v>52</v>
      </c>
      <c r="I1011" s="10" t="s">
        <v>6687</v>
      </c>
      <c r="J1011" s="11" t="s">
        <v>66</v>
      </c>
      <c r="K1011" s="30" t="s">
        <v>6777</v>
      </c>
      <c r="L1011" s="31"/>
      <c r="M1011" s="31">
        <v>0</v>
      </c>
      <c r="N1011" s="31"/>
      <c r="O1011" s="47"/>
      <c r="P1011" s="20" t="s">
        <v>2744</v>
      </c>
      <c r="Q1011" s="33">
        <v>0</v>
      </c>
      <c r="R1011" s="33">
        <v>0</v>
      </c>
      <c r="S1011" s="33">
        <v>0</v>
      </c>
      <c r="T1011" s="38">
        <v>0</v>
      </c>
      <c r="U1011" s="38">
        <v>0</v>
      </c>
      <c r="V1011" s="38">
        <v>44773</v>
      </c>
      <c r="W1011" s="38"/>
      <c r="X1011" s="38" t="s">
        <v>2744</v>
      </c>
      <c r="Y1011" s="38"/>
      <c r="Z1011" s="38">
        <v>0</v>
      </c>
      <c r="AA1011" s="38"/>
      <c r="AB1011" s="38">
        <v>0</v>
      </c>
      <c r="AC1011" s="38"/>
      <c r="AD1011" s="38">
        <v>0</v>
      </c>
      <c r="AE1011" s="47">
        <v>0</v>
      </c>
      <c r="AF1011" s="47">
        <v>0</v>
      </c>
      <c r="AG1011" s="47"/>
      <c r="AH1011" s="58">
        <v>0</v>
      </c>
      <c r="AI1011" s="47">
        <v>0</v>
      </c>
      <c r="AJ1011" s="53">
        <v>0</v>
      </c>
      <c r="AK1011" s="47">
        <v>0</v>
      </c>
      <c r="AL1011" s="54">
        <v>0</v>
      </c>
      <c r="AM1011" s="47">
        <v>0</v>
      </c>
      <c r="AN1011" s="47">
        <v>0</v>
      </c>
      <c r="AO1011" s="10" t="s">
        <v>6693</v>
      </c>
      <c r="AP1011" s="10" t="s">
        <v>3250</v>
      </c>
      <c r="AQ1011" t="e">
        <f>VLOOKUP(TCoordinacion[[#This Row],[ID SISTEMA DE INFORMACION]],[1]!ProyectosSGMO[[#All],[IDPROYECTO]:[DEPARTAMENTO]],3,FALSE)</f>
        <v>#REF!</v>
      </c>
      <c r="AR1011" t="e">
        <f>VLOOKUP(TCoordinacion[[#This Row],[ID SISTEMA DE INFORMACION]],[1]!ProyectosSGMO[[#All],[IDPROYECTO]:[DEPARTAMENTO]],4,FALSE)</f>
        <v>#REF!</v>
      </c>
      <c r="AS1011">
        <v>11740</v>
      </c>
    </row>
    <row r="1012" spans="1:45" ht="54" hidden="1" customHeight="1" x14ac:dyDescent="0.3">
      <c r="A1012" s="60">
        <v>12231</v>
      </c>
      <c r="B1012" s="5" t="s">
        <v>6778</v>
      </c>
      <c r="C1012" s="5" t="s">
        <v>6684</v>
      </c>
      <c r="D1012" s="6" t="s">
        <v>6685</v>
      </c>
      <c r="E1012" s="7" t="s">
        <v>5200</v>
      </c>
      <c r="F1012" s="8" t="s">
        <v>1086</v>
      </c>
      <c r="G1012" s="9" t="s">
        <v>211</v>
      </c>
      <c r="H1012" s="9" t="s">
        <v>52</v>
      </c>
      <c r="I1012" s="10" t="s">
        <v>6687</v>
      </c>
      <c r="J1012" s="11" t="s">
        <v>66</v>
      </c>
      <c r="K1012" s="30" t="s">
        <v>6779</v>
      </c>
      <c r="L1012" s="31"/>
      <c r="M1012" s="31">
        <v>44635</v>
      </c>
      <c r="N1012" s="31"/>
      <c r="O1012" s="47"/>
      <c r="P1012" s="20" t="s">
        <v>68</v>
      </c>
      <c r="Q1012" s="33">
        <v>1</v>
      </c>
      <c r="R1012" s="33">
        <v>1</v>
      </c>
      <c r="S1012" s="33">
        <v>0</v>
      </c>
      <c r="T1012" s="38">
        <v>0</v>
      </c>
      <c r="U1012" s="38">
        <v>0</v>
      </c>
      <c r="V1012" s="38">
        <v>44985</v>
      </c>
      <c r="W1012" s="38"/>
      <c r="X1012" s="38" t="s">
        <v>68</v>
      </c>
      <c r="Y1012" s="38"/>
      <c r="Z1012" s="38">
        <v>44650</v>
      </c>
      <c r="AA1012" s="38"/>
      <c r="AB1012" s="38">
        <v>44783</v>
      </c>
      <c r="AC1012" s="38"/>
      <c r="AD1012" s="38">
        <v>0</v>
      </c>
      <c r="AE1012" s="47">
        <v>7</v>
      </c>
      <c r="AF1012" s="47">
        <v>4</v>
      </c>
      <c r="AG1012" s="47"/>
      <c r="AH1012" s="52" t="s">
        <v>6780</v>
      </c>
      <c r="AI1012" s="47" t="s">
        <v>6760</v>
      </c>
      <c r="AJ1012" s="53">
        <v>3104598454</v>
      </c>
      <c r="AK1012" s="47">
        <v>944997165.54999995</v>
      </c>
      <c r="AL1012" s="54">
        <v>0</v>
      </c>
      <c r="AM1012" s="47">
        <v>944997165.54999995</v>
      </c>
      <c r="AN1012" s="47">
        <v>944998664.05999994</v>
      </c>
      <c r="AO1012" s="10" t="s">
        <v>6693</v>
      </c>
      <c r="AP1012" s="10" t="s">
        <v>3250</v>
      </c>
      <c r="AQ1012" t="e">
        <f>VLOOKUP(TCoordinacion[[#This Row],[ID SISTEMA DE INFORMACION]],[1]!ProyectosSGMO[[#All],[IDPROYECTO]:[DEPARTAMENTO]],3,FALSE)</f>
        <v>#REF!</v>
      </c>
      <c r="AR1012" t="e">
        <f>VLOOKUP(TCoordinacion[[#This Row],[ID SISTEMA DE INFORMACION]],[1]!ProyectosSGMO[[#All],[IDPROYECTO]:[DEPARTAMENTO]],4,FALSE)</f>
        <v>#REF!</v>
      </c>
      <c r="AS1012">
        <v>12231</v>
      </c>
    </row>
    <row r="1013" spans="1:45" ht="54" hidden="1" customHeight="1" x14ac:dyDescent="0.3">
      <c r="A1013" s="60">
        <v>12489</v>
      </c>
      <c r="B1013" s="5" t="s">
        <v>6781</v>
      </c>
      <c r="C1013" s="5" t="s">
        <v>6684</v>
      </c>
      <c r="D1013" s="6" t="s">
        <v>6685</v>
      </c>
      <c r="E1013" s="7" t="s">
        <v>5200</v>
      </c>
      <c r="F1013" s="8" t="s">
        <v>6782</v>
      </c>
      <c r="G1013" s="9" t="s">
        <v>211</v>
      </c>
      <c r="H1013" s="9" t="s">
        <v>52</v>
      </c>
      <c r="I1013" s="10" t="s">
        <v>6687</v>
      </c>
      <c r="J1013" s="11" t="s">
        <v>66</v>
      </c>
      <c r="K1013" s="30" t="s">
        <v>6783</v>
      </c>
      <c r="L1013" s="31"/>
      <c r="M1013" s="31">
        <v>44648</v>
      </c>
      <c r="N1013" s="31"/>
      <c r="O1013" s="47"/>
      <c r="P1013" s="20" t="s">
        <v>68</v>
      </c>
      <c r="Q1013" s="33">
        <v>1</v>
      </c>
      <c r="R1013" s="33">
        <v>1</v>
      </c>
      <c r="S1013" s="33">
        <v>0</v>
      </c>
      <c r="T1013" s="38">
        <v>0</v>
      </c>
      <c r="U1013" s="38">
        <v>0</v>
      </c>
      <c r="V1013" s="38">
        <v>44985</v>
      </c>
      <c r="W1013" s="38"/>
      <c r="X1013" s="38" t="s">
        <v>68</v>
      </c>
      <c r="Y1013" s="38"/>
      <c r="Z1013" s="38">
        <v>44735</v>
      </c>
      <c r="AA1013" s="38"/>
      <c r="AB1013" s="38">
        <v>44834</v>
      </c>
      <c r="AC1013" s="38"/>
      <c r="AD1013" s="38">
        <v>44861</v>
      </c>
      <c r="AE1013" s="47">
        <v>7</v>
      </c>
      <c r="AF1013" s="47">
        <v>4</v>
      </c>
      <c r="AG1013" s="47"/>
      <c r="AH1013" s="52" t="s">
        <v>6690</v>
      </c>
      <c r="AI1013" s="47" t="s">
        <v>6760</v>
      </c>
      <c r="AJ1013" s="53">
        <v>3104598454</v>
      </c>
      <c r="AK1013" s="47">
        <v>604749679.28999996</v>
      </c>
      <c r="AL1013" s="54">
        <v>0</v>
      </c>
      <c r="AM1013" s="47">
        <v>604749679.28999996</v>
      </c>
      <c r="AN1013" s="47">
        <v>904873650.95000005</v>
      </c>
      <c r="AO1013" s="10" t="s">
        <v>6693</v>
      </c>
      <c r="AP1013" s="10" t="s">
        <v>3250</v>
      </c>
      <c r="AQ1013" t="e">
        <f>VLOOKUP(TCoordinacion[[#This Row],[ID SISTEMA DE INFORMACION]],[1]!ProyectosSGMO[[#All],[IDPROYECTO]:[DEPARTAMENTO]],3,FALSE)</f>
        <v>#REF!</v>
      </c>
      <c r="AR1013" t="e">
        <f>VLOOKUP(TCoordinacion[[#This Row],[ID SISTEMA DE INFORMACION]],[1]!ProyectosSGMO[[#All],[IDPROYECTO]:[DEPARTAMENTO]],4,FALSE)</f>
        <v>#REF!</v>
      </c>
      <c r="AS1013">
        <v>12489</v>
      </c>
    </row>
    <row r="1014" spans="1:45" ht="54" hidden="1" customHeight="1" x14ac:dyDescent="0.3">
      <c r="A1014" s="60">
        <v>11143</v>
      </c>
      <c r="B1014" s="5" t="s">
        <v>6784</v>
      </c>
      <c r="C1014" s="5" t="s">
        <v>208</v>
      </c>
      <c r="D1014" s="6" t="s">
        <v>209</v>
      </c>
      <c r="E1014" s="7" t="s">
        <v>5200</v>
      </c>
      <c r="F1014" s="8" t="s">
        <v>5162</v>
      </c>
      <c r="G1014" s="9" t="s">
        <v>211</v>
      </c>
      <c r="H1014" s="9" t="s">
        <v>233</v>
      </c>
      <c r="I1014" s="10" t="s">
        <v>212</v>
      </c>
      <c r="J1014" s="11" t="s">
        <v>66</v>
      </c>
      <c r="K1014" s="30" t="s">
        <v>6785</v>
      </c>
      <c r="L1014" s="31"/>
      <c r="M1014" s="31">
        <v>44701</v>
      </c>
      <c r="N1014" s="31"/>
      <c r="O1014" s="47"/>
      <c r="P1014" s="20" t="s">
        <v>56</v>
      </c>
      <c r="Q1014" s="33">
        <v>1</v>
      </c>
      <c r="R1014" s="33">
        <v>9.4600000000000004E-2</v>
      </c>
      <c r="S1014" s="33">
        <v>-0.90539999999999998</v>
      </c>
      <c r="T1014" s="38">
        <v>0</v>
      </c>
      <c r="U1014" s="38">
        <v>0</v>
      </c>
      <c r="V1014" s="38">
        <v>44926</v>
      </c>
      <c r="W1014" s="38"/>
      <c r="X1014" s="38" t="s">
        <v>57</v>
      </c>
      <c r="Y1014" s="38"/>
      <c r="Z1014" s="38">
        <v>0</v>
      </c>
      <c r="AA1014" s="38"/>
      <c r="AB1014" s="38">
        <v>0</v>
      </c>
      <c r="AC1014" s="38"/>
      <c r="AD1014" s="38">
        <v>0</v>
      </c>
      <c r="AE1014" s="47"/>
      <c r="AF1014" s="47"/>
      <c r="AG1014" s="47"/>
      <c r="AH1014" s="52" t="s">
        <v>6786</v>
      </c>
      <c r="AI1014" s="47" t="s">
        <v>6787</v>
      </c>
      <c r="AJ1014" s="53">
        <v>6022253531</v>
      </c>
      <c r="AK1014" s="47"/>
      <c r="AL1014" s="54"/>
      <c r="AM1014" s="47"/>
      <c r="AN1014" s="47">
        <v>1654516843</v>
      </c>
      <c r="AO1014" s="10" t="s">
        <v>214</v>
      </c>
      <c r="AP1014" s="10" t="s">
        <v>215</v>
      </c>
      <c r="AQ1014" t="e">
        <f>VLOOKUP(TCoordinacion[[#This Row],[ID SISTEMA DE INFORMACION]],[1]!ProyectosSGMO[[#All],[IDPROYECTO]:[DEPARTAMENTO]],3,FALSE)</f>
        <v>#REF!</v>
      </c>
      <c r="AR1014" t="e">
        <f>VLOOKUP(TCoordinacion[[#This Row],[ID SISTEMA DE INFORMACION]],[1]!ProyectosSGMO[[#All],[IDPROYECTO]:[DEPARTAMENTO]],4,FALSE)</f>
        <v>#REF!</v>
      </c>
      <c r="AS1014">
        <v>11143</v>
      </c>
    </row>
    <row r="1015" spans="1:45" ht="54" hidden="1" customHeight="1" x14ac:dyDescent="0.3">
      <c r="A1015" s="60">
        <v>11144</v>
      </c>
      <c r="B1015" s="5" t="s">
        <v>6788</v>
      </c>
      <c r="C1015" s="5" t="s">
        <v>6684</v>
      </c>
      <c r="D1015" s="6" t="s">
        <v>6685</v>
      </c>
      <c r="E1015" s="7" t="s">
        <v>5200</v>
      </c>
      <c r="F1015" s="8" t="s">
        <v>5162</v>
      </c>
      <c r="G1015" s="9" t="s">
        <v>211</v>
      </c>
      <c r="H1015" s="9" t="s">
        <v>233</v>
      </c>
      <c r="I1015" s="10" t="s">
        <v>6687</v>
      </c>
      <c r="J1015" s="11" t="s">
        <v>66</v>
      </c>
      <c r="K1015" s="30" t="s">
        <v>6789</v>
      </c>
      <c r="L1015" s="31"/>
      <c r="M1015" s="31">
        <v>44648</v>
      </c>
      <c r="N1015" s="31"/>
      <c r="O1015" s="47"/>
      <c r="P1015" s="20" t="s">
        <v>68</v>
      </c>
      <c r="Q1015" s="33">
        <v>1</v>
      </c>
      <c r="R1015" s="33">
        <v>1</v>
      </c>
      <c r="S1015" s="33">
        <v>0</v>
      </c>
      <c r="T1015" s="38">
        <v>0</v>
      </c>
      <c r="U1015" s="38">
        <v>0</v>
      </c>
      <c r="V1015" s="38">
        <v>44925</v>
      </c>
      <c r="W1015" s="38"/>
      <c r="X1015" s="38" t="s">
        <v>68</v>
      </c>
      <c r="Y1015" s="38"/>
      <c r="Z1015" s="38">
        <v>0</v>
      </c>
      <c r="AA1015" s="38"/>
      <c r="AB1015" s="38">
        <v>0</v>
      </c>
      <c r="AC1015" s="38"/>
      <c r="AD1015" s="38">
        <v>0</v>
      </c>
      <c r="AE1015" s="47">
        <v>4</v>
      </c>
      <c r="AF1015" s="47">
        <v>3</v>
      </c>
      <c r="AG1015" s="47"/>
      <c r="AH1015" s="52" t="s">
        <v>6790</v>
      </c>
      <c r="AI1015" s="47" t="s">
        <v>6755</v>
      </c>
      <c r="AJ1015" s="53">
        <v>3104598454</v>
      </c>
      <c r="AK1015" s="47">
        <v>1721823190.78</v>
      </c>
      <c r="AL1015" s="54">
        <v>0</v>
      </c>
      <c r="AM1015" s="47">
        <v>1721823190.78</v>
      </c>
      <c r="AN1015" s="47">
        <v>1737953698</v>
      </c>
      <c r="AO1015" s="10" t="s">
        <v>6693</v>
      </c>
      <c r="AP1015" s="10" t="s">
        <v>3250</v>
      </c>
      <c r="AQ1015" t="e">
        <f>VLOOKUP(TCoordinacion[[#This Row],[ID SISTEMA DE INFORMACION]],[1]!ProyectosSGMO[[#All],[IDPROYECTO]:[DEPARTAMENTO]],3,FALSE)</f>
        <v>#REF!</v>
      </c>
      <c r="AR1015" t="e">
        <f>VLOOKUP(TCoordinacion[[#This Row],[ID SISTEMA DE INFORMACION]],[1]!ProyectosSGMO[[#All],[IDPROYECTO]:[DEPARTAMENTO]],4,FALSE)</f>
        <v>#REF!</v>
      </c>
      <c r="AS1015">
        <v>11144</v>
      </c>
    </row>
    <row r="1016" spans="1:45" ht="54" hidden="1" customHeight="1" x14ac:dyDescent="0.3">
      <c r="A1016" s="60">
        <v>12129</v>
      </c>
      <c r="B1016" s="5" t="s">
        <v>6791</v>
      </c>
      <c r="C1016" s="5" t="s">
        <v>6684</v>
      </c>
      <c r="D1016" s="6" t="s">
        <v>6685</v>
      </c>
      <c r="E1016" s="7" t="s">
        <v>5200</v>
      </c>
      <c r="F1016" s="8" t="s">
        <v>6792</v>
      </c>
      <c r="G1016" s="9" t="s">
        <v>211</v>
      </c>
      <c r="H1016" s="9" t="s">
        <v>52</v>
      </c>
      <c r="I1016" s="10" t="s">
        <v>6687</v>
      </c>
      <c r="J1016" s="11" t="s">
        <v>66</v>
      </c>
      <c r="K1016" s="30" t="s">
        <v>6793</v>
      </c>
      <c r="L1016" s="31"/>
      <c r="M1016" s="31">
        <v>44648</v>
      </c>
      <c r="N1016" s="31"/>
      <c r="O1016" s="47"/>
      <c r="P1016" s="20" t="s">
        <v>123</v>
      </c>
      <c r="Q1016" s="33">
        <v>0</v>
      </c>
      <c r="R1016" s="33">
        <v>0</v>
      </c>
      <c r="S1016" s="33">
        <v>0</v>
      </c>
      <c r="T1016" s="38">
        <v>0</v>
      </c>
      <c r="U1016" s="38">
        <v>0</v>
      </c>
      <c r="V1016" s="38">
        <v>44985</v>
      </c>
      <c r="W1016" s="38"/>
      <c r="X1016" s="38" t="s">
        <v>123</v>
      </c>
      <c r="Y1016" s="38"/>
      <c r="Z1016" s="38">
        <v>0</v>
      </c>
      <c r="AA1016" s="38"/>
      <c r="AB1016" s="38">
        <v>0</v>
      </c>
      <c r="AC1016" s="38"/>
      <c r="AD1016" s="38">
        <v>0</v>
      </c>
      <c r="AE1016" s="47">
        <v>7</v>
      </c>
      <c r="AF1016" s="47">
        <v>4</v>
      </c>
      <c r="AG1016" s="47"/>
      <c r="AH1016" s="52" t="s">
        <v>6754</v>
      </c>
      <c r="AI1016" s="47" t="s">
        <v>6755</v>
      </c>
      <c r="AJ1016" s="53">
        <v>3104598454</v>
      </c>
      <c r="AK1016" s="47">
        <v>1057089802.99</v>
      </c>
      <c r="AL1016" s="54">
        <v>0</v>
      </c>
      <c r="AM1016" s="47">
        <v>1057089802.99</v>
      </c>
      <c r="AN1016" s="47" t="s">
        <v>6794</v>
      </c>
      <c r="AO1016" s="10" t="s">
        <v>6693</v>
      </c>
      <c r="AP1016" s="10" t="s">
        <v>3250</v>
      </c>
      <c r="AQ1016" t="e">
        <f>VLOOKUP(TCoordinacion[[#This Row],[ID SISTEMA DE INFORMACION]],[1]!ProyectosSGMO[[#All],[IDPROYECTO]:[DEPARTAMENTO]],3,FALSE)</f>
        <v>#REF!</v>
      </c>
      <c r="AR1016" t="e">
        <f>VLOOKUP(TCoordinacion[[#This Row],[ID SISTEMA DE INFORMACION]],[1]!ProyectosSGMO[[#All],[IDPROYECTO]:[DEPARTAMENTO]],4,FALSE)</f>
        <v>#REF!</v>
      </c>
      <c r="AS1016">
        <v>12129</v>
      </c>
    </row>
    <row r="1017" spans="1:45" ht="54" hidden="1" customHeight="1" x14ac:dyDescent="0.3">
      <c r="A1017" s="60">
        <v>11313</v>
      </c>
      <c r="B1017" s="5" t="s">
        <v>6795</v>
      </c>
      <c r="C1017" s="5" t="s">
        <v>6684</v>
      </c>
      <c r="D1017" s="6" t="s">
        <v>6685</v>
      </c>
      <c r="E1017" s="7" t="s">
        <v>5200</v>
      </c>
      <c r="F1017" s="8" t="s">
        <v>5280</v>
      </c>
      <c r="G1017" s="9" t="s">
        <v>211</v>
      </c>
      <c r="H1017" s="9" t="s">
        <v>233</v>
      </c>
      <c r="I1017" s="10" t="s">
        <v>6687</v>
      </c>
      <c r="J1017" s="11" t="s">
        <v>66</v>
      </c>
      <c r="K1017" s="30" t="s">
        <v>6796</v>
      </c>
      <c r="L1017" s="31"/>
      <c r="M1017" s="31">
        <v>44613</v>
      </c>
      <c r="N1017" s="31"/>
      <c r="O1017" s="47"/>
      <c r="P1017" s="20" t="s">
        <v>68</v>
      </c>
      <c r="Q1017" s="33">
        <v>1</v>
      </c>
      <c r="R1017" s="33">
        <v>0.998</v>
      </c>
      <c r="S1017" s="33">
        <v>-2.0000000000000018E-3</v>
      </c>
      <c r="T1017" s="38">
        <v>0</v>
      </c>
      <c r="U1017" s="38">
        <v>0</v>
      </c>
      <c r="V1017" s="38">
        <v>44985</v>
      </c>
      <c r="W1017" s="38"/>
      <c r="X1017" s="38" t="s">
        <v>68</v>
      </c>
      <c r="Y1017" s="38"/>
      <c r="Z1017" s="38">
        <v>44649</v>
      </c>
      <c r="AA1017" s="38"/>
      <c r="AB1017" s="38">
        <v>44790</v>
      </c>
      <c r="AC1017" s="38"/>
      <c r="AD1017" s="38">
        <v>0</v>
      </c>
      <c r="AE1017" s="47">
        <v>7</v>
      </c>
      <c r="AF1017" s="47">
        <v>4</v>
      </c>
      <c r="AG1017" s="47"/>
      <c r="AH1017" s="52" t="s">
        <v>6797</v>
      </c>
      <c r="AI1017" s="47" t="s">
        <v>6760</v>
      </c>
      <c r="AJ1017" s="53">
        <v>3104598454</v>
      </c>
      <c r="AK1017" s="47">
        <v>2101615518.21</v>
      </c>
      <c r="AL1017" s="54">
        <v>0</v>
      </c>
      <c r="AM1017" s="47">
        <v>2101615518.21</v>
      </c>
      <c r="AN1017" s="47">
        <v>3895185403.5700002</v>
      </c>
      <c r="AO1017" s="10" t="s">
        <v>6693</v>
      </c>
      <c r="AP1017" s="10" t="s">
        <v>3250</v>
      </c>
      <c r="AQ1017" t="e">
        <f>VLOOKUP(TCoordinacion[[#This Row],[ID SISTEMA DE INFORMACION]],[1]!ProyectosSGMO[[#All],[IDPROYECTO]:[DEPARTAMENTO]],3,FALSE)</f>
        <v>#REF!</v>
      </c>
      <c r="AR1017" t="e">
        <f>VLOOKUP(TCoordinacion[[#This Row],[ID SISTEMA DE INFORMACION]],[1]!ProyectosSGMO[[#All],[IDPROYECTO]:[DEPARTAMENTO]],4,FALSE)</f>
        <v>#REF!</v>
      </c>
      <c r="AS1017">
        <v>11313</v>
      </c>
    </row>
    <row r="1018" spans="1:45" ht="54" hidden="1" customHeight="1" x14ac:dyDescent="0.3">
      <c r="A1018" s="60">
        <v>12383</v>
      </c>
      <c r="B1018" s="5" t="s">
        <v>6798</v>
      </c>
      <c r="C1018" s="5" t="s">
        <v>6684</v>
      </c>
      <c r="D1018" s="6" t="s">
        <v>6685</v>
      </c>
      <c r="E1018" s="7" t="s">
        <v>5200</v>
      </c>
      <c r="F1018" s="8" t="s">
        <v>6799</v>
      </c>
      <c r="G1018" s="9" t="s">
        <v>211</v>
      </c>
      <c r="H1018" s="9" t="s">
        <v>52</v>
      </c>
      <c r="I1018" s="10" t="s">
        <v>6687</v>
      </c>
      <c r="J1018" s="11" t="s">
        <v>66</v>
      </c>
      <c r="K1018" s="30" t="s">
        <v>6800</v>
      </c>
      <c r="L1018" s="31"/>
      <c r="M1018" s="31">
        <v>44617</v>
      </c>
      <c r="N1018" s="31"/>
      <c r="O1018" s="47"/>
      <c r="P1018" s="20" t="s">
        <v>68</v>
      </c>
      <c r="Q1018" s="33">
        <v>1</v>
      </c>
      <c r="R1018" s="33">
        <v>1</v>
      </c>
      <c r="S1018" s="33">
        <v>0</v>
      </c>
      <c r="T1018" s="38">
        <v>0</v>
      </c>
      <c r="U1018" s="38">
        <v>0</v>
      </c>
      <c r="V1018" s="38">
        <v>44773</v>
      </c>
      <c r="W1018" s="38"/>
      <c r="X1018" s="38" t="s">
        <v>68</v>
      </c>
      <c r="Y1018" s="38"/>
      <c r="Z1018" s="38">
        <v>44652</v>
      </c>
      <c r="AA1018" s="38"/>
      <c r="AB1018" s="38">
        <v>44734</v>
      </c>
      <c r="AC1018" s="38"/>
      <c r="AD1018" s="38">
        <v>0</v>
      </c>
      <c r="AE1018" s="47">
        <v>7</v>
      </c>
      <c r="AF1018" s="47">
        <v>4</v>
      </c>
      <c r="AG1018" s="47"/>
      <c r="AH1018" s="52" t="s">
        <v>6801</v>
      </c>
      <c r="AI1018" s="47" t="s">
        <v>6760</v>
      </c>
      <c r="AJ1018" s="53">
        <v>3104598454</v>
      </c>
      <c r="AK1018" s="47">
        <v>1022252065.8</v>
      </c>
      <c r="AL1018" s="54">
        <v>0</v>
      </c>
      <c r="AM1018" s="47">
        <v>1022252065.8</v>
      </c>
      <c r="AN1018" s="47">
        <v>1022254407.5599999</v>
      </c>
      <c r="AO1018" s="10" t="s">
        <v>6693</v>
      </c>
      <c r="AP1018" s="10" t="s">
        <v>3250</v>
      </c>
      <c r="AQ1018" t="e">
        <f>VLOOKUP(TCoordinacion[[#This Row],[ID SISTEMA DE INFORMACION]],[1]!ProyectosSGMO[[#All],[IDPROYECTO]:[DEPARTAMENTO]],3,FALSE)</f>
        <v>#REF!</v>
      </c>
      <c r="AR1018" t="e">
        <f>VLOOKUP(TCoordinacion[[#This Row],[ID SISTEMA DE INFORMACION]],[1]!ProyectosSGMO[[#All],[IDPROYECTO]:[DEPARTAMENTO]],4,FALSE)</f>
        <v>#REF!</v>
      </c>
      <c r="AS1018">
        <v>12383</v>
      </c>
    </row>
    <row r="1019" spans="1:45" ht="54" hidden="1" customHeight="1" x14ac:dyDescent="0.3">
      <c r="A1019" s="60">
        <v>12227</v>
      </c>
      <c r="B1019" s="5" t="s">
        <v>6802</v>
      </c>
      <c r="C1019" s="5" t="s">
        <v>6684</v>
      </c>
      <c r="D1019" s="6" t="s">
        <v>6685</v>
      </c>
      <c r="E1019" s="7" t="s">
        <v>5200</v>
      </c>
      <c r="F1019" s="8" t="s">
        <v>6483</v>
      </c>
      <c r="G1019" s="9" t="s">
        <v>211</v>
      </c>
      <c r="H1019" s="9" t="s">
        <v>52</v>
      </c>
      <c r="I1019" s="10" t="s">
        <v>6687</v>
      </c>
      <c r="J1019" s="11" t="s">
        <v>66</v>
      </c>
      <c r="K1019" s="30" t="s">
        <v>6803</v>
      </c>
      <c r="L1019" s="31"/>
      <c r="M1019" s="31">
        <v>44648</v>
      </c>
      <c r="N1019" s="31"/>
      <c r="O1019" s="47"/>
      <c r="P1019" s="20" t="s">
        <v>68</v>
      </c>
      <c r="Q1019" s="33">
        <v>1</v>
      </c>
      <c r="R1019" s="33">
        <v>1</v>
      </c>
      <c r="S1019" s="33">
        <v>0</v>
      </c>
      <c r="T1019" s="38">
        <v>0</v>
      </c>
      <c r="U1019" s="38">
        <v>0</v>
      </c>
      <c r="V1019" s="38">
        <v>44648</v>
      </c>
      <c r="W1019" s="38"/>
      <c r="X1019" s="38" t="s">
        <v>68</v>
      </c>
      <c r="Y1019" s="38"/>
      <c r="Z1019" s="38">
        <v>44673</v>
      </c>
      <c r="AA1019" s="38"/>
      <c r="AB1019" s="38">
        <v>44733</v>
      </c>
      <c r="AC1019" s="38"/>
      <c r="AD1019" s="38">
        <v>44861</v>
      </c>
      <c r="AE1019" s="47">
        <v>7</v>
      </c>
      <c r="AF1019" s="47">
        <v>4</v>
      </c>
      <c r="AG1019" s="47"/>
      <c r="AH1019" s="52" t="s">
        <v>6690</v>
      </c>
      <c r="AI1019" s="47" t="s">
        <v>6760</v>
      </c>
      <c r="AJ1019" s="53">
        <v>3104598454</v>
      </c>
      <c r="AK1019" s="47">
        <v>758165764.77999997</v>
      </c>
      <c r="AL1019" s="54">
        <v>0</v>
      </c>
      <c r="AM1019" s="47">
        <v>758165764.77999997</v>
      </c>
      <c r="AN1019" s="47">
        <v>758188499</v>
      </c>
      <c r="AO1019" s="10" t="s">
        <v>6693</v>
      </c>
      <c r="AP1019" s="10" t="s">
        <v>3250</v>
      </c>
      <c r="AQ1019" t="e">
        <f>VLOOKUP(TCoordinacion[[#This Row],[ID SISTEMA DE INFORMACION]],[1]!ProyectosSGMO[[#All],[IDPROYECTO]:[DEPARTAMENTO]],3,FALSE)</f>
        <v>#REF!</v>
      </c>
      <c r="AR1019" t="e">
        <f>VLOOKUP(TCoordinacion[[#This Row],[ID SISTEMA DE INFORMACION]],[1]!ProyectosSGMO[[#All],[IDPROYECTO]:[DEPARTAMENTO]],4,FALSE)</f>
        <v>#REF!</v>
      </c>
      <c r="AS1019">
        <v>12227</v>
      </c>
    </row>
    <row r="1020" spans="1:45" ht="54" hidden="1" customHeight="1" x14ac:dyDescent="0.3">
      <c r="A1020" s="60">
        <v>12736</v>
      </c>
      <c r="B1020" s="5" t="s">
        <v>6804</v>
      </c>
      <c r="C1020" s="5" t="s">
        <v>6684</v>
      </c>
      <c r="D1020" s="6" t="s">
        <v>6685</v>
      </c>
      <c r="E1020" s="7" t="s">
        <v>5200</v>
      </c>
      <c r="F1020" s="8" t="s">
        <v>6805</v>
      </c>
      <c r="G1020" s="9" t="s">
        <v>211</v>
      </c>
      <c r="H1020" s="9" t="s">
        <v>52</v>
      </c>
      <c r="I1020" s="10" t="s">
        <v>6687</v>
      </c>
      <c r="J1020" s="11" t="s">
        <v>66</v>
      </c>
      <c r="K1020" s="30" t="s">
        <v>6806</v>
      </c>
      <c r="L1020" s="31"/>
      <c r="M1020" s="31">
        <v>44648</v>
      </c>
      <c r="N1020" s="31"/>
      <c r="O1020" s="47"/>
      <c r="P1020" s="20" t="s">
        <v>80</v>
      </c>
      <c r="Q1020" s="33">
        <v>0.997</v>
      </c>
      <c r="R1020" s="33">
        <v>0.99199999999999999</v>
      </c>
      <c r="S1020" s="33">
        <v>-5.0000000000000044E-3</v>
      </c>
      <c r="T1020" s="38">
        <v>0</v>
      </c>
      <c r="U1020" s="38">
        <v>0</v>
      </c>
      <c r="V1020" s="38">
        <v>44985</v>
      </c>
      <c r="W1020" s="38"/>
      <c r="X1020" s="38" t="s">
        <v>80</v>
      </c>
      <c r="Y1020" s="38"/>
      <c r="Z1020" s="38">
        <v>44713</v>
      </c>
      <c r="AA1020" s="38"/>
      <c r="AB1020" s="38">
        <v>44832</v>
      </c>
      <c r="AC1020" s="38"/>
      <c r="AD1020" s="38">
        <v>0</v>
      </c>
      <c r="AE1020" s="47">
        <v>7</v>
      </c>
      <c r="AF1020" s="47">
        <v>4</v>
      </c>
      <c r="AG1020" s="47"/>
      <c r="AH1020" s="52" t="s">
        <v>6807</v>
      </c>
      <c r="AI1020" s="47" t="s">
        <v>6760</v>
      </c>
      <c r="AJ1020" s="53">
        <v>3104598454</v>
      </c>
      <c r="AK1020" s="47">
        <v>622264931.25</v>
      </c>
      <c r="AL1020" s="54">
        <v>0</v>
      </c>
      <c r="AM1020" s="47">
        <v>622264931.25</v>
      </c>
      <c r="AN1020" s="47">
        <v>1000827582</v>
      </c>
      <c r="AO1020" s="10" t="s">
        <v>6693</v>
      </c>
      <c r="AP1020" s="10" t="s">
        <v>3250</v>
      </c>
      <c r="AQ1020" t="e">
        <f>VLOOKUP(TCoordinacion[[#This Row],[ID SISTEMA DE INFORMACION]],[1]!ProyectosSGMO[[#All],[IDPROYECTO]:[DEPARTAMENTO]],3,FALSE)</f>
        <v>#REF!</v>
      </c>
      <c r="AR1020" t="e">
        <f>VLOOKUP(TCoordinacion[[#This Row],[ID SISTEMA DE INFORMACION]],[1]!ProyectosSGMO[[#All],[IDPROYECTO]:[DEPARTAMENTO]],4,FALSE)</f>
        <v>#REF!</v>
      </c>
      <c r="AS1020">
        <v>12736</v>
      </c>
    </row>
    <row r="1021" spans="1:45" ht="54" hidden="1" customHeight="1" x14ac:dyDescent="0.3">
      <c r="A1021" s="60">
        <v>10970</v>
      </c>
      <c r="B1021" s="5" t="s">
        <v>6808</v>
      </c>
      <c r="C1021" s="5" t="s">
        <v>6684</v>
      </c>
      <c r="D1021" s="6" t="s">
        <v>6685</v>
      </c>
      <c r="E1021" s="7" t="s">
        <v>5200</v>
      </c>
      <c r="F1021" s="8" t="s">
        <v>6809</v>
      </c>
      <c r="G1021" s="9" t="s">
        <v>211</v>
      </c>
      <c r="H1021" s="9" t="s">
        <v>233</v>
      </c>
      <c r="I1021" s="10" t="s">
        <v>6687</v>
      </c>
      <c r="J1021" s="11" t="s">
        <v>66</v>
      </c>
      <c r="K1021" s="30" t="s">
        <v>6810</v>
      </c>
      <c r="L1021" s="31"/>
      <c r="M1021" s="31">
        <v>44648</v>
      </c>
      <c r="N1021" s="31"/>
      <c r="O1021" s="47"/>
      <c r="P1021" s="20" t="s">
        <v>68</v>
      </c>
      <c r="Q1021" s="33">
        <v>1</v>
      </c>
      <c r="R1021" s="33">
        <v>0.995</v>
      </c>
      <c r="S1021" s="33">
        <v>-5.0000000000000044E-3</v>
      </c>
      <c r="T1021" s="38">
        <v>0</v>
      </c>
      <c r="U1021" s="38">
        <v>0</v>
      </c>
      <c r="V1021" s="38">
        <v>44985</v>
      </c>
      <c r="W1021" s="38"/>
      <c r="X1021" s="38" t="s">
        <v>68</v>
      </c>
      <c r="Y1021" s="38"/>
      <c r="Z1021" s="38">
        <v>44736</v>
      </c>
      <c r="AA1021" s="38"/>
      <c r="AB1021" s="38">
        <v>44827</v>
      </c>
      <c r="AC1021" s="38"/>
      <c r="AD1021" s="38">
        <v>0</v>
      </c>
      <c r="AE1021" s="47">
        <v>4</v>
      </c>
      <c r="AF1021" s="47">
        <v>3</v>
      </c>
      <c r="AG1021" s="47"/>
      <c r="AH1021" s="52" t="s">
        <v>6811</v>
      </c>
      <c r="AI1021" s="47" t="s">
        <v>6760</v>
      </c>
      <c r="AJ1021" s="53">
        <v>3104598454</v>
      </c>
      <c r="AK1021" s="47">
        <v>824877378.13</v>
      </c>
      <c r="AL1021" s="54">
        <v>0</v>
      </c>
      <c r="AM1021" s="47">
        <v>824877378.13</v>
      </c>
      <c r="AN1021" s="47">
        <v>3131520915</v>
      </c>
      <c r="AO1021" s="10" t="s">
        <v>6693</v>
      </c>
      <c r="AP1021" s="10" t="s">
        <v>3250</v>
      </c>
      <c r="AQ1021" t="e">
        <f>VLOOKUP(TCoordinacion[[#This Row],[ID SISTEMA DE INFORMACION]],[1]!ProyectosSGMO[[#All],[IDPROYECTO]:[DEPARTAMENTO]],3,FALSE)</f>
        <v>#REF!</v>
      </c>
      <c r="AR1021" t="e">
        <f>VLOOKUP(TCoordinacion[[#This Row],[ID SISTEMA DE INFORMACION]],[1]!ProyectosSGMO[[#All],[IDPROYECTO]:[DEPARTAMENTO]],4,FALSE)</f>
        <v>#REF!</v>
      </c>
      <c r="AS1021">
        <v>10970</v>
      </c>
    </row>
    <row r="1022" spans="1:45" ht="54" hidden="1" customHeight="1" x14ac:dyDescent="0.3">
      <c r="A1022" s="60">
        <v>12200</v>
      </c>
      <c r="B1022" s="5" t="s">
        <v>6812</v>
      </c>
      <c r="C1022" s="5" t="s">
        <v>6684</v>
      </c>
      <c r="D1022" s="6" t="s">
        <v>6685</v>
      </c>
      <c r="E1022" s="7" t="s">
        <v>5200</v>
      </c>
      <c r="F1022" s="8" t="s">
        <v>6809</v>
      </c>
      <c r="G1022" s="9" t="s">
        <v>211</v>
      </c>
      <c r="H1022" s="9" t="s">
        <v>52</v>
      </c>
      <c r="I1022" s="10" t="s">
        <v>6687</v>
      </c>
      <c r="J1022" s="11" t="s">
        <v>66</v>
      </c>
      <c r="K1022" s="30" t="s">
        <v>6813</v>
      </c>
      <c r="L1022" s="31"/>
      <c r="M1022" s="31">
        <v>44635</v>
      </c>
      <c r="N1022" s="31"/>
      <c r="O1022" s="47"/>
      <c r="P1022" s="20" t="s">
        <v>123</v>
      </c>
      <c r="Q1022" s="33">
        <v>0</v>
      </c>
      <c r="R1022" s="33">
        <v>0</v>
      </c>
      <c r="S1022" s="33">
        <v>0</v>
      </c>
      <c r="T1022" s="38">
        <v>0</v>
      </c>
      <c r="U1022" s="38">
        <v>0</v>
      </c>
      <c r="V1022" s="38">
        <v>44985</v>
      </c>
      <c r="W1022" s="38"/>
      <c r="X1022" s="38" t="s">
        <v>123</v>
      </c>
      <c r="Y1022" s="38"/>
      <c r="Z1022" s="38">
        <v>0</v>
      </c>
      <c r="AA1022" s="38"/>
      <c r="AB1022" s="38">
        <v>0</v>
      </c>
      <c r="AC1022" s="38"/>
      <c r="AD1022" s="38">
        <v>0</v>
      </c>
      <c r="AE1022" s="47">
        <v>7</v>
      </c>
      <c r="AF1022" s="47">
        <v>4</v>
      </c>
      <c r="AG1022" s="47"/>
      <c r="AH1022" s="52" t="s">
        <v>6754</v>
      </c>
      <c r="AI1022" s="47" t="s">
        <v>6760</v>
      </c>
      <c r="AJ1022" s="53">
        <v>3104598454</v>
      </c>
      <c r="AK1022" s="47">
        <v>669132207.26999998</v>
      </c>
      <c r="AL1022" s="54">
        <v>0</v>
      </c>
      <c r="AM1022" s="47">
        <v>669132207.26999998</v>
      </c>
      <c r="AN1022" s="47" t="s">
        <v>6814</v>
      </c>
      <c r="AO1022" s="10" t="s">
        <v>6693</v>
      </c>
      <c r="AP1022" s="10" t="s">
        <v>3250</v>
      </c>
      <c r="AQ1022" t="e">
        <f>VLOOKUP(TCoordinacion[[#This Row],[ID SISTEMA DE INFORMACION]],[1]!ProyectosSGMO[[#All],[IDPROYECTO]:[DEPARTAMENTO]],3,FALSE)</f>
        <v>#REF!</v>
      </c>
      <c r="AR1022" t="e">
        <f>VLOOKUP(TCoordinacion[[#This Row],[ID SISTEMA DE INFORMACION]],[1]!ProyectosSGMO[[#All],[IDPROYECTO]:[DEPARTAMENTO]],4,FALSE)</f>
        <v>#REF!</v>
      </c>
      <c r="AS1022">
        <v>12200</v>
      </c>
    </row>
    <row r="1023" spans="1:45" ht="54" hidden="1" customHeight="1" x14ac:dyDescent="0.3">
      <c r="A1023" s="60">
        <v>11583</v>
      </c>
      <c r="B1023" s="5" t="s">
        <v>6815</v>
      </c>
      <c r="C1023" s="5" t="s">
        <v>6684</v>
      </c>
      <c r="D1023" s="6" t="s">
        <v>6685</v>
      </c>
      <c r="E1023" s="7" t="s">
        <v>5200</v>
      </c>
      <c r="F1023" s="8" t="s">
        <v>6816</v>
      </c>
      <c r="G1023" s="9" t="s">
        <v>211</v>
      </c>
      <c r="H1023" s="9" t="s">
        <v>233</v>
      </c>
      <c r="I1023" s="10" t="s">
        <v>6687</v>
      </c>
      <c r="J1023" s="11" t="s">
        <v>66</v>
      </c>
      <c r="K1023" s="30" t="s">
        <v>6817</v>
      </c>
      <c r="L1023" s="31"/>
      <c r="M1023" s="31">
        <v>44648</v>
      </c>
      <c r="N1023" s="31"/>
      <c r="O1023" s="47"/>
      <c r="P1023" s="20" t="s">
        <v>68</v>
      </c>
      <c r="Q1023" s="33">
        <v>1</v>
      </c>
      <c r="R1023" s="33">
        <v>0.99</v>
      </c>
      <c r="S1023" s="33">
        <v>-1.0000000000000009E-2</v>
      </c>
      <c r="T1023" s="38">
        <v>0</v>
      </c>
      <c r="U1023" s="38">
        <v>0</v>
      </c>
      <c r="V1023" s="38">
        <v>44985</v>
      </c>
      <c r="W1023" s="38"/>
      <c r="X1023" s="38" t="s">
        <v>68</v>
      </c>
      <c r="Y1023" s="38"/>
      <c r="Z1023" s="38">
        <v>44726</v>
      </c>
      <c r="AA1023" s="38"/>
      <c r="AB1023" s="38">
        <v>44834</v>
      </c>
      <c r="AC1023" s="38"/>
      <c r="AD1023" s="38">
        <v>0</v>
      </c>
      <c r="AE1023" s="47">
        <v>4</v>
      </c>
      <c r="AF1023" s="47">
        <v>3</v>
      </c>
      <c r="AG1023" s="47"/>
      <c r="AH1023" s="52" t="s">
        <v>6818</v>
      </c>
      <c r="AI1023" s="47" t="s">
        <v>6755</v>
      </c>
      <c r="AJ1023" s="53">
        <v>3104598454</v>
      </c>
      <c r="AK1023" s="47">
        <v>989547586.50999999</v>
      </c>
      <c r="AL1023" s="54">
        <v>0</v>
      </c>
      <c r="AM1023" s="47">
        <v>989547586.50999999</v>
      </c>
      <c r="AN1023" s="47" t="s">
        <v>6819</v>
      </c>
      <c r="AO1023" s="10" t="s">
        <v>6693</v>
      </c>
      <c r="AP1023" s="10" t="s">
        <v>3250</v>
      </c>
      <c r="AQ1023" t="e">
        <f>VLOOKUP(TCoordinacion[[#This Row],[ID SISTEMA DE INFORMACION]],[1]!ProyectosSGMO[[#All],[IDPROYECTO]:[DEPARTAMENTO]],3,FALSE)</f>
        <v>#REF!</v>
      </c>
      <c r="AR1023" t="e">
        <f>VLOOKUP(TCoordinacion[[#This Row],[ID SISTEMA DE INFORMACION]],[1]!ProyectosSGMO[[#All],[IDPROYECTO]:[DEPARTAMENTO]],4,FALSE)</f>
        <v>#REF!</v>
      </c>
      <c r="AS1023">
        <v>11583</v>
      </c>
    </row>
    <row r="1024" spans="1:45" ht="54" hidden="1" customHeight="1" x14ac:dyDescent="0.3">
      <c r="A1024" s="60">
        <v>12391</v>
      </c>
      <c r="B1024" s="5" t="s">
        <v>6820</v>
      </c>
      <c r="C1024" s="5" t="s">
        <v>208</v>
      </c>
      <c r="D1024" s="6" t="s">
        <v>209</v>
      </c>
      <c r="E1024" s="7" t="s">
        <v>5200</v>
      </c>
      <c r="F1024" s="8" t="s">
        <v>5028</v>
      </c>
      <c r="G1024" s="9" t="s">
        <v>211</v>
      </c>
      <c r="H1024" s="9" t="s">
        <v>233</v>
      </c>
      <c r="I1024" s="10" t="s">
        <v>212</v>
      </c>
      <c r="J1024" s="11" t="s">
        <v>66</v>
      </c>
      <c r="K1024" s="30" t="s">
        <v>6821</v>
      </c>
      <c r="L1024" s="31"/>
      <c r="M1024" s="31">
        <v>44699</v>
      </c>
      <c r="N1024" s="31"/>
      <c r="O1024" s="47"/>
      <c r="P1024" s="20" t="s">
        <v>56</v>
      </c>
      <c r="Q1024" s="33">
        <v>0.98939999999999995</v>
      </c>
      <c r="R1024" s="33">
        <v>0.37019999999999997</v>
      </c>
      <c r="S1024" s="33">
        <v>-0.61919999999999997</v>
      </c>
      <c r="T1024" s="38">
        <v>0</v>
      </c>
      <c r="U1024" s="38">
        <v>0</v>
      </c>
      <c r="V1024" s="38">
        <v>44926</v>
      </c>
      <c r="W1024" s="38"/>
      <c r="X1024" s="38" t="s">
        <v>57</v>
      </c>
      <c r="Y1024" s="38"/>
      <c r="Z1024" s="38">
        <v>0</v>
      </c>
      <c r="AA1024" s="38"/>
      <c r="AB1024" s="38">
        <v>0</v>
      </c>
      <c r="AC1024" s="38"/>
      <c r="AD1024" s="38">
        <v>0</v>
      </c>
      <c r="AE1024" s="47"/>
      <c r="AF1024" s="47"/>
      <c r="AG1024" s="47"/>
      <c r="AH1024" s="52" t="s">
        <v>6822</v>
      </c>
      <c r="AI1024" s="47" t="s">
        <v>6823</v>
      </c>
      <c r="AJ1024" s="53">
        <v>3162874092</v>
      </c>
      <c r="AK1024" s="47"/>
      <c r="AL1024" s="54"/>
      <c r="AM1024" s="47"/>
      <c r="AN1024" s="47">
        <v>3357729446</v>
      </c>
      <c r="AO1024" s="10" t="s">
        <v>214</v>
      </c>
      <c r="AP1024" s="10" t="s">
        <v>215</v>
      </c>
      <c r="AQ1024" t="e">
        <f>VLOOKUP(TCoordinacion[[#This Row],[ID SISTEMA DE INFORMACION]],[1]!ProyectosSGMO[[#All],[IDPROYECTO]:[DEPARTAMENTO]],3,FALSE)</f>
        <v>#REF!</v>
      </c>
      <c r="AR1024" t="e">
        <f>VLOOKUP(TCoordinacion[[#This Row],[ID SISTEMA DE INFORMACION]],[1]!ProyectosSGMO[[#All],[IDPROYECTO]:[DEPARTAMENTO]],4,FALSE)</f>
        <v>#REF!</v>
      </c>
      <c r="AS1024">
        <v>12391</v>
      </c>
    </row>
  </sheetData>
  <mergeCells count="1">
    <mergeCell ref="A1:AP1"/>
  </mergeCells>
  <conditionalFormatting sqref="B3">
    <cfRule type="duplicateValues" dxfId="530" priority="641"/>
  </conditionalFormatting>
  <conditionalFormatting sqref="B2:B20 B876:B942 B22:B140 B143:B874">
    <cfRule type="duplicateValues" dxfId="529" priority="640"/>
  </conditionalFormatting>
  <conditionalFormatting sqref="B2:B20 B22:B140 B143:B1024">
    <cfRule type="duplicateValues" dxfId="528" priority="639"/>
  </conditionalFormatting>
  <conditionalFormatting sqref="B943:B945">
    <cfRule type="duplicateValues" dxfId="527" priority="638"/>
  </conditionalFormatting>
  <conditionalFormatting sqref="B943:B945">
    <cfRule type="duplicateValues" dxfId="526" priority="637"/>
  </conditionalFormatting>
  <conditionalFormatting sqref="B876:B942 B3:B20 B22:B140 B143:B874">
    <cfRule type="duplicateValues" dxfId="525" priority="642"/>
  </conditionalFormatting>
  <conditionalFormatting sqref="S3:S942">
    <cfRule type="cellIs" dxfId="524" priority="632" operator="greaterThan">
      <formula>0</formula>
    </cfRule>
    <cfRule type="cellIs" dxfId="523" priority="633" operator="between">
      <formula>0</formula>
      <formula>-0.05</formula>
    </cfRule>
    <cfRule type="cellIs" dxfId="522" priority="634" stopIfTrue="1" operator="lessThan">
      <formula>0</formula>
    </cfRule>
  </conditionalFormatting>
  <conditionalFormatting sqref="S943:S945">
    <cfRule type="cellIs" dxfId="521" priority="627" operator="greaterThan">
      <formula>0</formula>
    </cfRule>
    <cfRule type="cellIs" dxfId="520" priority="628" operator="between">
      <formula>0</formula>
      <formula>-0.05</formula>
    </cfRule>
    <cfRule type="cellIs" dxfId="519" priority="629" stopIfTrue="1" operator="lessThan">
      <formula>0</formula>
    </cfRule>
  </conditionalFormatting>
  <conditionalFormatting sqref="Q943:Q945">
    <cfRule type="dataBar" priority="630">
      <dataBar>
        <cfvo type="min"/>
        <cfvo type="max"/>
        <color rgb="FF638EC6"/>
      </dataBar>
      <extLst>
        <ext xmlns:x14="http://schemas.microsoft.com/office/spreadsheetml/2009/9/main" uri="{B025F937-C7B1-47D3-B67F-A62EFF666E3E}">
          <x14:id>{4DE1DF05-757A-4F78-8E4A-C996D1F75D15}</x14:id>
        </ext>
      </extLst>
    </cfRule>
  </conditionalFormatting>
  <conditionalFormatting sqref="R943:R945">
    <cfRule type="dataBar" priority="631">
      <dataBar>
        <cfvo type="min"/>
        <cfvo type="max"/>
        <color rgb="FF63C384"/>
      </dataBar>
      <extLst>
        <ext xmlns:x14="http://schemas.microsoft.com/office/spreadsheetml/2009/9/main" uri="{B025F937-C7B1-47D3-B67F-A62EFF666E3E}">
          <x14:id>{F8D6EA09-8F2D-4E0B-BE91-17D7F6661B68}</x14:id>
        </ext>
      </extLst>
    </cfRule>
  </conditionalFormatting>
  <conditionalFormatting sqref="Q2:Q942">
    <cfRule type="dataBar" priority="635">
      <dataBar>
        <cfvo type="min"/>
        <cfvo type="max"/>
        <color rgb="FF638EC6"/>
      </dataBar>
      <extLst>
        <ext xmlns:x14="http://schemas.microsoft.com/office/spreadsheetml/2009/9/main" uri="{B025F937-C7B1-47D3-B67F-A62EFF666E3E}">
          <x14:id>{E15745D3-36E6-4702-8456-D911788B64C3}</x14:id>
        </ext>
      </extLst>
    </cfRule>
  </conditionalFormatting>
  <conditionalFormatting sqref="R2:R942">
    <cfRule type="dataBar" priority="636">
      <dataBar>
        <cfvo type="min"/>
        <cfvo type="max"/>
        <color rgb="FF63C384"/>
      </dataBar>
      <extLst>
        <ext xmlns:x14="http://schemas.microsoft.com/office/spreadsheetml/2009/9/main" uri="{B025F937-C7B1-47D3-B67F-A62EFF666E3E}">
          <x14:id>{22127E2B-8BAB-4321-A255-C4BBB9692A14}</x14:id>
        </ext>
      </extLst>
    </cfRule>
  </conditionalFormatting>
  <conditionalFormatting sqref="U3:U942">
    <cfRule type="expression" dxfId="518" priority="626">
      <formula>AND($Q3="Suspendido",$X3&lt;TODAY())</formula>
    </cfRule>
  </conditionalFormatting>
  <conditionalFormatting sqref="W996:AC1024 W985:W995 Y985:AC995 W972:AC984 W961:W971 Y961:AC971 W960:AC960 W943:W959 Y943:AC959 W3:AC942 V3:V1024">
    <cfRule type="expression" dxfId="517" priority="625">
      <formula>AND($Q3="Ejecución",$Q3="En Ejecución",$Q3="Suspendido",$Y$3&lt;TODAY())</formula>
    </cfRule>
  </conditionalFormatting>
  <conditionalFormatting sqref="U943:U945">
    <cfRule type="expression" dxfId="516" priority="624">
      <formula>AND($Q943="Suspendido",$X943&lt;TODAY())</formula>
    </cfRule>
  </conditionalFormatting>
  <conditionalFormatting sqref="X943:X945">
    <cfRule type="expression" dxfId="515" priority="623">
      <formula>AND($Q942="Ejecución",$Q942="En Ejecución",$Q942="Suspendido",$Y$3&lt;TODAY())</formula>
    </cfRule>
  </conditionalFormatting>
  <conditionalFormatting sqref="B946:B947">
    <cfRule type="duplicateValues" dxfId="514" priority="622"/>
  </conditionalFormatting>
  <conditionalFormatting sqref="B946:B947">
    <cfRule type="duplicateValues" dxfId="513" priority="621"/>
  </conditionalFormatting>
  <conditionalFormatting sqref="S946">
    <cfRule type="cellIs" dxfId="512" priority="616" operator="greaterThan">
      <formula>0</formula>
    </cfRule>
    <cfRule type="cellIs" dxfId="511" priority="617" operator="between">
      <formula>0</formula>
      <formula>-0.05</formula>
    </cfRule>
    <cfRule type="cellIs" dxfId="510" priority="618" stopIfTrue="1" operator="lessThan">
      <formula>0</formula>
    </cfRule>
  </conditionalFormatting>
  <conditionalFormatting sqref="Q946">
    <cfRule type="dataBar" priority="619">
      <dataBar>
        <cfvo type="min"/>
        <cfvo type="max"/>
        <color rgb="FF638EC6"/>
      </dataBar>
      <extLst>
        <ext xmlns:x14="http://schemas.microsoft.com/office/spreadsheetml/2009/9/main" uri="{B025F937-C7B1-47D3-B67F-A62EFF666E3E}">
          <x14:id>{25CB39CE-7663-4A9D-B0D1-15B4BC9019A9}</x14:id>
        </ext>
      </extLst>
    </cfRule>
  </conditionalFormatting>
  <conditionalFormatting sqref="R946">
    <cfRule type="dataBar" priority="620">
      <dataBar>
        <cfvo type="min"/>
        <cfvo type="max"/>
        <color rgb="FF63C384"/>
      </dataBar>
      <extLst>
        <ext xmlns:x14="http://schemas.microsoft.com/office/spreadsheetml/2009/9/main" uri="{B025F937-C7B1-47D3-B67F-A62EFF666E3E}">
          <x14:id>{B8BB443F-49E2-4EE7-A034-A70A6553584F}</x14:id>
        </ext>
      </extLst>
    </cfRule>
  </conditionalFormatting>
  <conditionalFormatting sqref="S947">
    <cfRule type="cellIs" dxfId="509" priority="611" operator="greaterThan">
      <formula>0</formula>
    </cfRule>
    <cfRule type="cellIs" dxfId="508" priority="612" operator="between">
      <formula>0</formula>
      <formula>-0.05</formula>
    </cfRule>
    <cfRule type="cellIs" dxfId="507" priority="613" stopIfTrue="1" operator="lessThan">
      <formula>0</formula>
    </cfRule>
  </conditionalFormatting>
  <conditionalFormatting sqref="Q947">
    <cfRule type="dataBar" priority="614">
      <dataBar>
        <cfvo type="min"/>
        <cfvo type="max"/>
        <color rgb="FF638EC6"/>
      </dataBar>
      <extLst>
        <ext xmlns:x14="http://schemas.microsoft.com/office/spreadsheetml/2009/9/main" uri="{B025F937-C7B1-47D3-B67F-A62EFF666E3E}">
          <x14:id>{A034FC34-4290-4FB0-A813-C0978EE6E130}</x14:id>
        </ext>
      </extLst>
    </cfRule>
  </conditionalFormatting>
  <conditionalFormatting sqref="R947">
    <cfRule type="dataBar" priority="615">
      <dataBar>
        <cfvo type="min"/>
        <cfvo type="max"/>
        <color rgb="FF63C384"/>
      </dataBar>
      <extLst>
        <ext xmlns:x14="http://schemas.microsoft.com/office/spreadsheetml/2009/9/main" uri="{B025F937-C7B1-47D3-B67F-A62EFF666E3E}">
          <x14:id>{3AB69DB0-1432-4927-AF3B-16A421C6D696}</x14:id>
        </ext>
      </extLst>
    </cfRule>
  </conditionalFormatting>
  <conditionalFormatting sqref="U946">
    <cfRule type="expression" dxfId="506" priority="610">
      <formula>AND($Q946="Suspendido",$X946&lt;TODAY())</formula>
    </cfRule>
  </conditionalFormatting>
  <conditionalFormatting sqref="U947">
    <cfRule type="expression" dxfId="505" priority="609">
      <formula>AND($Q947="Suspendido",$X947&lt;TODAY())</formula>
    </cfRule>
  </conditionalFormatting>
  <conditionalFormatting sqref="X946">
    <cfRule type="expression" dxfId="504" priority="608">
      <formula>AND($Q945="Ejecución",$Q945="En Ejecución",$Q945="Suspendido",$Y$3&lt;TODAY())</formula>
    </cfRule>
  </conditionalFormatting>
  <conditionalFormatting sqref="X947">
    <cfRule type="expression" dxfId="503" priority="607">
      <formula>AND($Q946="Ejecución",$Q946="En Ejecución",$Q946="Suspendido",$Y$3&lt;TODAY())</formula>
    </cfRule>
  </conditionalFormatting>
  <conditionalFormatting sqref="B948:B949">
    <cfRule type="duplicateValues" dxfId="502" priority="606"/>
  </conditionalFormatting>
  <conditionalFormatting sqref="B948:B949">
    <cfRule type="duplicateValues" dxfId="501" priority="605"/>
  </conditionalFormatting>
  <conditionalFormatting sqref="S948">
    <cfRule type="cellIs" dxfId="500" priority="600" operator="greaterThan">
      <formula>0</formula>
    </cfRule>
    <cfRule type="cellIs" dxfId="499" priority="601" operator="between">
      <formula>0</formula>
      <formula>-0.05</formula>
    </cfRule>
    <cfRule type="cellIs" dxfId="498" priority="602" stopIfTrue="1" operator="lessThan">
      <formula>0</formula>
    </cfRule>
  </conditionalFormatting>
  <conditionalFormatting sqref="Q948">
    <cfRule type="dataBar" priority="603">
      <dataBar>
        <cfvo type="min"/>
        <cfvo type="max"/>
        <color rgb="FF638EC6"/>
      </dataBar>
      <extLst>
        <ext xmlns:x14="http://schemas.microsoft.com/office/spreadsheetml/2009/9/main" uri="{B025F937-C7B1-47D3-B67F-A62EFF666E3E}">
          <x14:id>{0C9342B5-A555-4AED-87BC-DCAB0E38EFE6}</x14:id>
        </ext>
      </extLst>
    </cfRule>
  </conditionalFormatting>
  <conditionalFormatting sqref="R948">
    <cfRule type="dataBar" priority="604">
      <dataBar>
        <cfvo type="min"/>
        <cfvo type="max"/>
        <color rgb="FF63C384"/>
      </dataBar>
      <extLst>
        <ext xmlns:x14="http://schemas.microsoft.com/office/spreadsheetml/2009/9/main" uri="{B025F937-C7B1-47D3-B67F-A62EFF666E3E}">
          <x14:id>{E00B4424-76FF-424E-BA33-95388C8D65CC}</x14:id>
        </ext>
      </extLst>
    </cfRule>
  </conditionalFormatting>
  <conditionalFormatting sqref="S949">
    <cfRule type="cellIs" dxfId="497" priority="595" operator="greaterThan">
      <formula>0</formula>
    </cfRule>
    <cfRule type="cellIs" dxfId="496" priority="596" operator="between">
      <formula>0</formula>
      <formula>-0.05</formula>
    </cfRule>
    <cfRule type="cellIs" dxfId="495" priority="597" stopIfTrue="1" operator="lessThan">
      <formula>0</formula>
    </cfRule>
  </conditionalFormatting>
  <conditionalFormatting sqref="Q949">
    <cfRule type="dataBar" priority="598">
      <dataBar>
        <cfvo type="min"/>
        <cfvo type="max"/>
        <color rgb="FF638EC6"/>
      </dataBar>
      <extLst>
        <ext xmlns:x14="http://schemas.microsoft.com/office/spreadsheetml/2009/9/main" uri="{B025F937-C7B1-47D3-B67F-A62EFF666E3E}">
          <x14:id>{C0568880-CE0B-45EE-AEE0-03F8616AEB99}</x14:id>
        </ext>
      </extLst>
    </cfRule>
  </conditionalFormatting>
  <conditionalFormatting sqref="R949">
    <cfRule type="dataBar" priority="599">
      <dataBar>
        <cfvo type="min"/>
        <cfvo type="max"/>
        <color rgb="FF63C384"/>
      </dataBar>
      <extLst>
        <ext xmlns:x14="http://schemas.microsoft.com/office/spreadsheetml/2009/9/main" uri="{B025F937-C7B1-47D3-B67F-A62EFF666E3E}">
          <x14:id>{38DA5D49-B448-456B-823B-3FC92EA0446C}</x14:id>
        </ext>
      </extLst>
    </cfRule>
  </conditionalFormatting>
  <conditionalFormatting sqref="U948">
    <cfRule type="expression" dxfId="494" priority="594">
      <formula>AND($Q948="Suspendido",$X948&lt;TODAY())</formula>
    </cfRule>
  </conditionalFormatting>
  <conditionalFormatting sqref="U949">
    <cfRule type="expression" dxfId="493" priority="593">
      <formula>AND($Q949="Suspendido",$X949&lt;TODAY())</formula>
    </cfRule>
  </conditionalFormatting>
  <conditionalFormatting sqref="X948">
    <cfRule type="expression" dxfId="492" priority="592">
      <formula>AND($Q947="Ejecución",$Q947="En Ejecución",$Q947="Suspendido",$Y$3&lt;TODAY())</formula>
    </cfRule>
  </conditionalFormatting>
  <conditionalFormatting sqref="X949">
    <cfRule type="expression" dxfId="491" priority="591">
      <formula>AND($Q948="Ejecución",$Q948="En Ejecución",$Q948="Suspendido",$Y$3&lt;TODAY())</formula>
    </cfRule>
  </conditionalFormatting>
  <conditionalFormatting sqref="B950:B952">
    <cfRule type="duplicateValues" dxfId="490" priority="590"/>
  </conditionalFormatting>
  <conditionalFormatting sqref="B950:B952">
    <cfRule type="duplicateValues" dxfId="489" priority="589"/>
  </conditionalFormatting>
  <conditionalFormatting sqref="S950">
    <cfRule type="cellIs" dxfId="488" priority="584" operator="greaterThan">
      <formula>0</formula>
    </cfRule>
    <cfRule type="cellIs" dxfId="487" priority="585" operator="between">
      <formula>0</formula>
      <formula>-0.05</formula>
    </cfRule>
    <cfRule type="cellIs" dxfId="486" priority="586" stopIfTrue="1" operator="lessThan">
      <formula>0</formula>
    </cfRule>
  </conditionalFormatting>
  <conditionalFormatting sqref="Q950">
    <cfRule type="dataBar" priority="587">
      <dataBar>
        <cfvo type="min"/>
        <cfvo type="max"/>
        <color rgb="FF638EC6"/>
      </dataBar>
      <extLst>
        <ext xmlns:x14="http://schemas.microsoft.com/office/spreadsheetml/2009/9/main" uri="{B025F937-C7B1-47D3-B67F-A62EFF666E3E}">
          <x14:id>{CB3D9C30-7E2C-4C0C-970A-329D5FA083A2}</x14:id>
        </ext>
      </extLst>
    </cfRule>
  </conditionalFormatting>
  <conditionalFormatting sqref="R950">
    <cfRule type="dataBar" priority="588">
      <dataBar>
        <cfvo type="min"/>
        <cfvo type="max"/>
        <color rgb="FF63C384"/>
      </dataBar>
      <extLst>
        <ext xmlns:x14="http://schemas.microsoft.com/office/spreadsheetml/2009/9/main" uri="{B025F937-C7B1-47D3-B67F-A62EFF666E3E}">
          <x14:id>{A0B89BC8-E242-4C87-B063-181D6D6CF48A}</x14:id>
        </ext>
      </extLst>
    </cfRule>
  </conditionalFormatting>
  <conditionalFormatting sqref="S951">
    <cfRule type="cellIs" dxfId="485" priority="579" operator="greaterThan">
      <formula>0</formula>
    </cfRule>
    <cfRule type="cellIs" dxfId="484" priority="580" operator="between">
      <formula>0</formula>
      <formula>-0.05</formula>
    </cfRule>
    <cfRule type="cellIs" dxfId="483" priority="581" stopIfTrue="1" operator="lessThan">
      <formula>0</formula>
    </cfRule>
  </conditionalFormatting>
  <conditionalFormatting sqref="Q951">
    <cfRule type="dataBar" priority="582">
      <dataBar>
        <cfvo type="min"/>
        <cfvo type="max"/>
        <color rgb="FF638EC6"/>
      </dataBar>
      <extLst>
        <ext xmlns:x14="http://schemas.microsoft.com/office/spreadsheetml/2009/9/main" uri="{B025F937-C7B1-47D3-B67F-A62EFF666E3E}">
          <x14:id>{6AE6BDD9-C731-48D8-9201-CE8BB2AA3735}</x14:id>
        </ext>
      </extLst>
    </cfRule>
  </conditionalFormatting>
  <conditionalFormatting sqref="R951">
    <cfRule type="dataBar" priority="583">
      <dataBar>
        <cfvo type="min"/>
        <cfvo type="max"/>
        <color rgb="FF63C384"/>
      </dataBar>
      <extLst>
        <ext xmlns:x14="http://schemas.microsoft.com/office/spreadsheetml/2009/9/main" uri="{B025F937-C7B1-47D3-B67F-A62EFF666E3E}">
          <x14:id>{2B7DE898-E5E6-4EF8-8321-CDD5D1538FF8}</x14:id>
        </ext>
      </extLst>
    </cfRule>
  </conditionalFormatting>
  <conditionalFormatting sqref="S952">
    <cfRule type="cellIs" dxfId="482" priority="574" operator="greaterThan">
      <formula>0</formula>
    </cfRule>
    <cfRule type="cellIs" dxfId="481" priority="575" operator="between">
      <formula>0</formula>
      <formula>-0.05</formula>
    </cfRule>
    <cfRule type="cellIs" dxfId="480" priority="576" stopIfTrue="1" operator="lessThan">
      <formula>0</formula>
    </cfRule>
  </conditionalFormatting>
  <conditionalFormatting sqref="Q952">
    <cfRule type="dataBar" priority="577">
      <dataBar>
        <cfvo type="min"/>
        <cfvo type="max"/>
        <color rgb="FF638EC6"/>
      </dataBar>
      <extLst>
        <ext xmlns:x14="http://schemas.microsoft.com/office/spreadsheetml/2009/9/main" uri="{B025F937-C7B1-47D3-B67F-A62EFF666E3E}">
          <x14:id>{42AB9756-535A-4F31-B9B5-46D29FA0E67D}</x14:id>
        </ext>
      </extLst>
    </cfRule>
  </conditionalFormatting>
  <conditionalFormatting sqref="R952">
    <cfRule type="dataBar" priority="578">
      <dataBar>
        <cfvo type="min"/>
        <cfvo type="max"/>
        <color rgb="FF63C384"/>
      </dataBar>
      <extLst>
        <ext xmlns:x14="http://schemas.microsoft.com/office/spreadsheetml/2009/9/main" uri="{B025F937-C7B1-47D3-B67F-A62EFF666E3E}">
          <x14:id>{BEC8D536-0BC0-4AFC-9ABE-3086F3D260C3}</x14:id>
        </ext>
      </extLst>
    </cfRule>
  </conditionalFormatting>
  <conditionalFormatting sqref="U950">
    <cfRule type="expression" dxfId="479" priority="573">
      <formula>AND($Q950="Suspendido",$X950&lt;TODAY())</formula>
    </cfRule>
  </conditionalFormatting>
  <conditionalFormatting sqref="U951">
    <cfRule type="expression" dxfId="478" priority="572">
      <formula>AND($Q951="Suspendido",$X951&lt;TODAY())</formula>
    </cfRule>
  </conditionalFormatting>
  <conditionalFormatting sqref="U952">
    <cfRule type="expression" dxfId="477" priority="571">
      <formula>AND($Q952="Suspendido",$X952&lt;TODAY())</formula>
    </cfRule>
  </conditionalFormatting>
  <conditionalFormatting sqref="X950">
    <cfRule type="expression" dxfId="476" priority="570">
      <formula>AND($Q949="Ejecución",$Q949="En Ejecución",$Q949="Suspendido",$Y$3&lt;TODAY())</formula>
    </cfRule>
  </conditionalFormatting>
  <conditionalFormatting sqref="X951">
    <cfRule type="expression" dxfId="475" priority="569">
      <formula>AND($Q950="Ejecución",$Q950="En Ejecución",$Q950="Suspendido",$Y$3&lt;TODAY())</formula>
    </cfRule>
  </conditionalFormatting>
  <conditionalFormatting sqref="X952">
    <cfRule type="expression" dxfId="474" priority="568">
      <formula>AND($Q951="Ejecución",$Q951="En Ejecución",$Q951="Suspendido",$Y$3&lt;TODAY())</formula>
    </cfRule>
  </conditionalFormatting>
  <conditionalFormatting sqref="B953:B954">
    <cfRule type="duplicateValues" dxfId="473" priority="567"/>
  </conditionalFormatting>
  <conditionalFormatting sqref="B953:B954">
    <cfRule type="duplicateValues" dxfId="472" priority="566"/>
  </conditionalFormatting>
  <conditionalFormatting sqref="B955">
    <cfRule type="duplicateValues" dxfId="471" priority="565"/>
  </conditionalFormatting>
  <conditionalFormatting sqref="B955">
    <cfRule type="duplicateValues" dxfId="470" priority="564"/>
  </conditionalFormatting>
  <conditionalFormatting sqref="S953">
    <cfRule type="cellIs" dxfId="469" priority="559" operator="greaterThan">
      <formula>0</formula>
    </cfRule>
    <cfRule type="cellIs" dxfId="468" priority="560" operator="between">
      <formula>0</formula>
      <formula>-0.05</formula>
    </cfRule>
    <cfRule type="cellIs" dxfId="467" priority="561" stopIfTrue="1" operator="lessThan">
      <formula>0</formula>
    </cfRule>
  </conditionalFormatting>
  <conditionalFormatting sqref="Q953">
    <cfRule type="dataBar" priority="562">
      <dataBar>
        <cfvo type="min"/>
        <cfvo type="max"/>
        <color rgb="FF638EC6"/>
      </dataBar>
      <extLst>
        <ext xmlns:x14="http://schemas.microsoft.com/office/spreadsheetml/2009/9/main" uri="{B025F937-C7B1-47D3-B67F-A62EFF666E3E}">
          <x14:id>{A0944160-9097-4F82-96A2-D793AFC25BBB}</x14:id>
        </ext>
      </extLst>
    </cfRule>
  </conditionalFormatting>
  <conditionalFormatting sqref="R953">
    <cfRule type="dataBar" priority="563">
      <dataBar>
        <cfvo type="min"/>
        <cfvo type="max"/>
        <color rgb="FF63C384"/>
      </dataBar>
      <extLst>
        <ext xmlns:x14="http://schemas.microsoft.com/office/spreadsheetml/2009/9/main" uri="{B025F937-C7B1-47D3-B67F-A62EFF666E3E}">
          <x14:id>{20F3FAA8-6165-4954-8D5D-D4A454D628F3}</x14:id>
        </ext>
      </extLst>
    </cfRule>
  </conditionalFormatting>
  <conditionalFormatting sqref="S954">
    <cfRule type="cellIs" dxfId="466" priority="554" operator="greaterThan">
      <formula>0</formula>
    </cfRule>
    <cfRule type="cellIs" dxfId="465" priority="555" operator="between">
      <formula>0</formula>
      <formula>-0.05</formula>
    </cfRule>
    <cfRule type="cellIs" dxfId="464" priority="556" stopIfTrue="1" operator="lessThan">
      <formula>0</formula>
    </cfRule>
  </conditionalFormatting>
  <conditionalFormatting sqref="Q954">
    <cfRule type="dataBar" priority="557">
      <dataBar>
        <cfvo type="min"/>
        <cfvo type="max"/>
        <color rgb="FF638EC6"/>
      </dataBar>
      <extLst>
        <ext xmlns:x14="http://schemas.microsoft.com/office/spreadsheetml/2009/9/main" uri="{B025F937-C7B1-47D3-B67F-A62EFF666E3E}">
          <x14:id>{9D0C1BD3-3549-404E-822C-B349CBB46AE1}</x14:id>
        </ext>
      </extLst>
    </cfRule>
  </conditionalFormatting>
  <conditionalFormatting sqref="R954">
    <cfRule type="dataBar" priority="558">
      <dataBar>
        <cfvo type="min"/>
        <cfvo type="max"/>
        <color rgb="FF63C384"/>
      </dataBar>
      <extLst>
        <ext xmlns:x14="http://schemas.microsoft.com/office/spreadsheetml/2009/9/main" uri="{B025F937-C7B1-47D3-B67F-A62EFF666E3E}">
          <x14:id>{6162E95C-EBCC-4A4D-873B-AF809646A92E}</x14:id>
        </ext>
      </extLst>
    </cfRule>
  </conditionalFormatting>
  <conditionalFormatting sqref="S955">
    <cfRule type="cellIs" dxfId="463" priority="549" operator="greaterThan">
      <formula>0</formula>
    </cfRule>
    <cfRule type="cellIs" dxfId="462" priority="550" operator="between">
      <formula>0</formula>
      <formula>-0.05</formula>
    </cfRule>
    <cfRule type="cellIs" dxfId="461" priority="551" stopIfTrue="1" operator="lessThan">
      <formula>0</formula>
    </cfRule>
  </conditionalFormatting>
  <conditionalFormatting sqref="Q955">
    <cfRule type="dataBar" priority="552">
      <dataBar>
        <cfvo type="min"/>
        <cfvo type="max"/>
        <color rgb="FF638EC6"/>
      </dataBar>
      <extLst>
        <ext xmlns:x14="http://schemas.microsoft.com/office/spreadsheetml/2009/9/main" uri="{B025F937-C7B1-47D3-B67F-A62EFF666E3E}">
          <x14:id>{D2A52008-84FF-4280-B69E-168E14043368}</x14:id>
        </ext>
      </extLst>
    </cfRule>
  </conditionalFormatting>
  <conditionalFormatting sqref="R955">
    <cfRule type="dataBar" priority="553">
      <dataBar>
        <cfvo type="min"/>
        <cfvo type="max"/>
        <color rgb="FF63C384"/>
      </dataBar>
      <extLst>
        <ext xmlns:x14="http://schemas.microsoft.com/office/spreadsheetml/2009/9/main" uri="{B025F937-C7B1-47D3-B67F-A62EFF666E3E}">
          <x14:id>{3C97C075-DD29-49D5-941A-0BC95441474D}</x14:id>
        </ext>
      </extLst>
    </cfRule>
  </conditionalFormatting>
  <conditionalFormatting sqref="U953">
    <cfRule type="expression" dxfId="460" priority="548">
      <formula>AND($Q953="Suspendido",$X953&lt;TODAY())</formula>
    </cfRule>
  </conditionalFormatting>
  <conditionalFormatting sqref="U954">
    <cfRule type="expression" dxfId="459" priority="547">
      <formula>AND($Q954="Suspendido",$X954&lt;TODAY())</formula>
    </cfRule>
  </conditionalFormatting>
  <conditionalFormatting sqref="U955">
    <cfRule type="expression" dxfId="458" priority="546">
      <formula>AND($Q955="Suspendido",$X955&lt;TODAY())</formula>
    </cfRule>
  </conditionalFormatting>
  <conditionalFormatting sqref="X953">
    <cfRule type="expression" dxfId="457" priority="545">
      <formula>AND($Q952="Ejecución",$Q952="En Ejecución",$Q952="Suspendido",$Y$3&lt;TODAY())</formula>
    </cfRule>
  </conditionalFormatting>
  <conditionalFormatting sqref="X954">
    <cfRule type="expression" dxfId="456" priority="544">
      <formula>AND($Q953="Ejecución",$Q953="En Ejecución",$Q953="Suspendido",$Y$3&lt;TODAY())</formula>
    </cfRule>
  </conditionalFormatting>
  <conditionalFormatting sqref="X955">
    <cfRule type="expression" dxfId="455" priority="543">
      <formula>AND($Q954="Ejecución",$Q954="En Ejecución",$Q954="Suspendido",$Y$3&lt;TODAY())</formula>
    </cfRule>
  </conditionalFormatting>
  <conditionalFormatting sqref="B956:B957">
    <cfRule type="duplicateValues" dxfId="454" priority="542"/>
  </conditionalFormatting>
  <conditionalFormatting sqref="B956:B957">
    <cfRule type="duplicateValues" dxfId="453" priority="541"/>
  </conditionalFormatting>
  <conditionalFormatting sqref="S956">
    <cfRule type="cellIs" dxfId="452" priority="536" operator="greaterThan">
      <formula>0</formula>
    </cfRule>
    <cfRule type="cellIs" dxfId="451" priority="537" operator="between">
      <formula>0</formula>
      <formula>-0.05</formula>
    </cfRule>
    <cfRule type="cellIs" dxfId="450" priority="538" stopIfTrue="1" operator="lessThan">
      <formula>0</formula>
    </cfRule>
  </conditionalFormatting>
  <conditionalFormatting sqref="Q956">
    <cfRule type="dataBar" priority="539">
      <dataBar>
        <cfvo type="min"/>
        <cfvo type="max"/>
        <color rgb="FF638EC6"/>
      </dataBar>
      <extLst>
        <ext xmlns:x14="http://schemas.microsoft.com/office/spreadsheetml/2009/9/main" uri="{B025F937-C7B1-47D3-B67F-A62EFF666E3E}">
          <x14:id>{49FD1222-B0AE-473D-8062-F2E5D4572714}</x14:id>
        </ext>
      </extLst>
    </cfRule>
  </conditionalFormatting>
  <conditionalFormatting sqref="R956">
    <cfRule type="dataBar" priority="540">
      <dataBar>
        <cfvo type="min"/>
        <cfvo type="max"/>
        <color rgb="FF63C384"/>
      </dataBar>
      <extLst>
        <ext xmlns:x14="http://schemas.microsoft.com/office/spreadsheetml/2009/9/main" uri="{B025F937-C7B1-47D3-B67F-A62EFF666E3E}">
          <x14:id>{57D432BA-D5C7-46E5-BF3E-33A640EC4DC7}</x14:id>
        </ext>
      </extLst>
    </cfRule>
  </conditionalFormatting>
  <conditionalFormatting sqref="S957">
    <cfRule type="cellIs" dxfId="449" priority="531" operator="greaterThan">
      <formula>0</formula>
    </cfRule>
    <cfRule type="cellIs" dxfId="448" priority="532" operator="between">
      <formula>0</formula>
      <formula>-0.05</formula>
    </cfRule>
    <cfRule type="cellIs" dxfId="447" priority="533" stopIfTrue="1" operator="lessThan">
      <formula>0</formula>
    </cfRule>
  </conditionalFormatting>
  <conditionalFormatting sqref="Q957">
    <cfRule type="dataBar" priority="534">
      <dataBar>
        <cfvo type="min"/>
        <cfvo type="max"/>
        <color rgb="FF638EC6"/>
      </dataBar>
      <extLst>
        <ext xmlns:x14="http://schemas.microsoft.com/office/spreadsheetml/2009/9/main" uri="{B025F937-C7B1-47D3-B67F-A62EFF666E3E}">
          <x14:id>{34FB0897-0451-4442-991E-4ACC457A315E}</x14:id>
        </ext>
      </extLst>
    </cfRule>
  </conditionalFormatting>
  <conditionalFormatting sqref="R957">
    <cfRule type="dataBar" priority="535">
      <dataBar>
        <cfvo type="min"/>
        <cfvo type="max"/>
        <color rgb="FF63C384"/>
      </dataBar>
      <extLst>
        <ext xmlns:x14="http://schemas.microsoft.com/office/spreadsheetml/2009/9/main" uri="{B025F937-C7B1-47D3-B67F-A62EFF666E3E}">
          <x14:id>{711B6AE4-5184-406E-A5E2-88EFB8737914}</x14:id>
        </ext>
      </extLst>
    </cfRule>
  </conditionalFormatting>
  <conditionalFormatting sqref="U956">
    <cfRule type="expression" dxfId="446" priority="530">
      <formula>AND($Q956="Suspendido",$X956&lt;TODAY())</formula>
    </cfRule>
  </conditionalFormatting>
  <conditionalFormatting sqref="U957">
    <cfRule type="expression" dxfId="445" priority="529">
      <formula>AND($Q957="Suspendido",$X957&lt;TODAY())</formula>
    </cfRule>
  </conditionalFormatting>
  <conditionalFormatting sqref="X956">
    <cfRule type="expression" dxfId="444" priority="528">
      <formula>AND($Q955="Ejecución",$Q955="En Ejecución",$Q955="Suspendido",$Y$3&lt;TODAY())</formula>
    </cfRule>
  </conditionalFormatting>
  <conditionalFormatting sqref="X957">
    <cfRule type="expression" dxfId="443" priority="527">
      <formula>AND($Q956="Ejecución",$Q956="En Ejecución",$Q956="Suspendido",$Y$3&lt;TODAY())</formula>
    </cfRule>
  </conditionalFormatting>
  <conditionalFormatting sqref="B958">
    <cfRule type="duplicateValues" dxfId="442" priority="526"/>
  </conditionalFormatting>
  <conditionalFormatting sqref="B958">
    <cfRule type="duplicateValues" dxfId="441" priority="525"/>
  </conditionalFormatting>
  <conditionalFormatting sqref="S958">
    <cfRule type="cellIs" dxfId="440" priority="520" operator="greaterThan">
      <formula>0</formula>
    </cfRule>
    <cfRule type="cellIs" dxfId="439" priority="521" operator="between">
      <formula>0</formula>
      <formula>-0.05</formula>
    </cfRule>
    <cfRule type="cellIs" dxfId="438" priority="522" stopIfTrue="1" operator="lessThan">
      <formula>0</formula>
    </cfRule>
  </conditionalFormatting>
  <conditionalFormatting sqref="Q958">
    <cfRule type="dataBar" priority="523">
      <dataBar>
        <cfvo type="min"/>
        <cfvo type="max"/>
        <color rgb="FF638EC6"/>
      </dataBar>
      <extLst>
        <ext xmlns:x14="http://schemas.microsoft.com/office/spreadsheetml/2009/9/main" uri="{B025F937-C7B1-47D3-B67F-A62EFF666E3E}">
          <x14:id>{07ED3BDB-90DD-4972-87F2-FF7D6B8B185F}</x14:id>
        </ext>
      </extLst>
    </cfRule>
  </conditionalFormatting>
  <conditionalFormatting sqref="R958">
    <cfRule type="dataBar" priority="524">
      <dataBar>
        <cfvo type="min"/>
        <cfvo type="max"/>
        <color rgb="FF63C384"/>
      </dataBar>
      <extLst>
        <ext xmlns:x14="http://schemas.microsoft.com/office/spreadsheetml/2009/9/main" uri="{B025F937-C7B1-47D3-B67F-A62EFF666E3E}">
          <x14:id>{20677BD8-9A01-4E7A-8721-3887D6284D88}</x14:id>
        </ext>
      </extLst>
    </cfRule>
  </conditionalFormatting>
  <conditionalFormatting sqref="U958">
    <cfRule type="expression" dxfId="437" priority="519">
      <formula>AND($Q958="Suspendido",$X958&lt;TODAY())</formula>
    </cfRule>
  </conditionalFormatting>
  <conditionalFormatting sqref="X958">
    <cfRule type="expression" dxfId="436" priority="518">
      <formula>AND($Q957="Ejecución",$Q957="En Ejecución",$Q957="Suspendido",$Y$3&lt;TODAY())</formula>
    </cfRule>
  </conditionalFormatting>
  <conditionalFormatting sqref="B959:B960">
    <cfRule type="duplicateValues" dxfId="435" priority="517"/>
  </conditionalFormatting>
  <conditionalFormatting sqref="B959:B960">
    <cfRule type="duplicateValues" dxfId="434" priority="516"/>
  </conditionalFormatting>
  <conditionalFormatting sqref="S959">
    <cfRule type="cellIs" dxfId="433" priority="511" operator="greaterThan">
      <formula>0</formula>
    </cfRule>
    <cfRule type="cellIs" dxfId="432" priority="512" operator="between">
      <formula>0</formula>
      <formula>-0.05</formula>
    </cfRule>
    <cfRule type="cellIs" dxfId="431" priority="513" stopIfTrue="1" operator="lessThan">
      <formula>0</formula>
    </cfRule>
  </conditionalFormatting>
  <conditionalFormatting sqref="Q959">
    <cfRule type="dataBar" priority="514">
      <dataBar>
        <cfvo type="min"/>
        <cfvo type="max"/>
        <color rgb="FF638EC6"/>
      </dataBar>
      <extLst>
        <ext xmlns:x14="http://schemas.microsoft.com/office/spreadsheetml/2009/9/main" uri="{B025F937-C7B1-47D3-B67F-A62EFF666E3E}">
          <x14:id>{283FE992-1EBA-48C6-814E-8AC0610348E5}</x14:id>
        </ext>
      </extLst>
    </cfRule>
  </conditionalFormatting>
  <conditionalFormatting sqref="R959">
    <cfRule type="dataBar" priority="515">
      <dataBar>
        <cfvo type="min"/>
        <cfvo type="max"/>
        <color rgb="FF63C384"/>
      </dataBar>
      <extLst>
        <ext xmlns:x14="http://schemas.microsoft.com/office/spreadsheetml/2009/9/main" uri="{B025F937-C7B1-47D3-B67F-A62EFF666E3E}">
          <x14:id>{18F285A3-23E7-4C52-AF99-A40BC057BBF8}</x14:id>
        </ext>
      </extLst>
    </cfRule>
  </conditionalFormatting>
  <conditionalFormatting sqref="S960">
    <cfRule type="cellIs" dxfId="430" priority="506" operator="greaterThan">
      <formula>0</formula>
    </cfRule>
    <cfRule type="cellIs" dxfId="429" priority="507" operator="between">
      <formula>0</formula>
      <formula>-0.05</formula>
    </cfRule>
    <cfRule type="cellIs" dxfId="428" priority="508" stopIfTrue="1" operator="lessThan">
      <formula>0</formula>
    </cfRule>
  </conditionalFormatting>
  <conditionalFormatting sqref="Q960">
    <cfRule type="dataBar" priority="509">
      <dataBar>
        <cfvo type="min"/>
        <cfvo type="max"/>
        <color rgb="FF638EC6"/>
      </dataBar>
      <extLst>
        <ext xmlns:x14="http://schemas.microsoft.com/office/spreadsheetml/2009/9/main" uri="{B025F937-C7B1-47D3-B67F-A62EFF666E3E}">
          <x14:id>{C598FB52-C03C-47BE-9158-B65216D56BEA}</x14:id>
        </ext>
      </extLst>
    </cfRule>
  </conditionalFormatting>
  <conditionalFormatting sqref="R960">
    <cfRule type="dataBar" priority="510">
      <dataBar>
        <cfvo type="min"/>
        <cfvo type="max"/>
        <color rgb="FF63C384"/>
      </dataBar>
      <extLst>
        <ext xmlns:x14="http://schemas.microsoft.com/office/spreadsheetml/2009/9/main" uri="{B025F937-C7B1-47D3-B67F-A62EFF666E3E}">
          <x14:id>{A81FDD6D-97D7-4BEC-A10F-0C315EC248DB}</x14:id>
        </ext>
      </extLst>
    </cfRule>
  </conditionalFormatting>
  <conditionalFormatting sqref="U959">
    <cfRule type="expression" dxfId="427" priority="505">
      <formula>AND($Q959="Suspendido",$X959&lt;TODAY())</formula>
    </cfRule>
  </conditionalFormatting>
  <conditionalFormatting sqref="U960">
    <cfRule type="expression" dxfId="426" priority="504">
      <formula>AND($Q960="Suspendido",$X960&lt;TODAY())</formula>
    </cfRule>
  </conditionalFormatting>
  <conditionalFormatting sqref="X959">
    <cfRule type="expression" dxfId="425" priority="503">
      <formula>AND($Q958="Ejecución",$Q958="En Ejecución",$Q958="Suspendido",$Y$3&lt;TODAY())</formula>
    </cfRule>
  </conditionalFormatting>
  <conditionalFormatting sqref="B961">
    <cfRule type="duplicateValues" dxfId="424" priority="501"/>
  </conditionalFormatting>
  <conditionalFormatting sqref="B961">
    <cfRule type="duplicateValues" dxfId="423" priority="500"/>
  </conditionalFormatting>
  <conditionalFormatting sqref="B962">
    <cfRule type="duplicateValues" dxfId="422" priority="502"/>
  </conditionalFormatting>
  <conditionalFormatting sqref="S961">
    <cfRule type="cellIs" dxfId="421" priority="495" operator="greaterThan">
      <formula>0</formula>
    </cfRule>
    <cfRule type="cellIs" dxfId="420" priority="496" operator="between">
      <formula>0</formula>
      <formula>-0.05</formula>
    </cfRule>
    <cfRule type="cellIs" dxfId="419" priority="497" stopIfTrue="1" operator="lessThan">
      <formula>0</formula>
    </cfRule>
  </conditionalFormatting>
  <conditionalFormatting sqref="Q961">
    <cfRule type="dataBar" priority="498">
      <dataBar>
        <cfvo type="min"/>
        <cfvo type="max"/>
        <color rgb="FF638EC6"/>
      </dataBar>
      <extLst>
        <ext xmlns:x14="http://schemas.microsoft.com/office/spreadsheetml/2009/9/main" uri="{B025F937-C7B1-47D3-B67F-A62EFF666E3E}">
          <x14:id>{6C934A6B-DD6A-44C1-8BEC-B1FB36C92166}</x14:id>
        </ext>
      </extLst>
    </cfRule>
  </conditionalFormatting>
  <conditionalFormatting sqref="R961">
    <cfRule type="dataBar" priority="499">
      <dataBar>
        <cfvo type="min"/>
        <cfvo type="max"/>
        <color rgb="FF63C384"/>
      </dataBar>
      <extLst>
        <ext xmlns:x14="http://schemas.microsoft.com/office/spreadsheetml/2009/9/main" uri="{B025F937-C7B1-47D3-B67F-A62EFF666E3E}">
          <x14:id>{A4E19084-7F11-4F81-B790-EFC205C1F594}</x14:id>
        </ext>
      </extLst>
    </cfRule>
  </conditionalFormatting>
  <conditionalFormatting sqref="S962">
    <cfRule type="cellIs" dxfId="418" priority="490" operator="greaterThan">
      <formula>0</formula>
    </cfRule>
    <cfRule type="cellIs" dxfId="417" priority="491" operator="between">
      <formula>0</formula>
      <formula>-0.05</formula>
    </cfRule>
    <cfRule type="cellIs" dxfId="416" priority="492" stopIfTrue="1" operator="lessThan">
      <formula>0</formula>
    </cfRule>
  </conditionalFormatting>
  <conditionalFormatting sqref="Q962">
    <cfRule type="dataBar" priority="493">
      <dataBar>
        <cfvo type="min"/>
        <cfvo type="max"/>
        <color rgb="FF638EC6"/>
      </dataBar>
      <extLst>
        <ext xmlns:x14="http://schemas.microsoft.com/office/spreadsheetml/2009/9/main" uri="{B025F937-C7B1-47D3-B67F-A62EFF666E3E}">
          <x14:id>{D8AC7696-8679-4F2B-918A-6596D1363088}</x14:id>
        </ext>
      </extLst>
    </cfRule>
  </conditionalFormatting>
  <conditionalFormatting sqref="R962">
    <cfRule type="dataBar" priority="494">
      <dataBar>
        <cfvo type="min"/>
        <cfvo type="max"/>
        <color rgb="FF63C384"/>
      </dataBar>
      <extLst>
        <ext xmlns:x14="http://schemas.microsoft.com/office/spreadsheetml/2009/9/main" uri="{B025F937-C7B1-47D3-B67F-A62EFF666E3E}">
          <x14:id>{A7528825-4811-4D75-9645-F582110AF290}</x14:id>
        </ext>
      </extLst>
    </cfRule>
  </conditionalFormatting>
  <conditionalFormatting sqref="U961">
    <cfRule type="expression" dxfId="415" priority="489">
      <formula>AND($Q961="Suspendido",$X961&lt;TODAY())</formula>
    </cfRule>
  </conditionalFormatting>
  <conditionalFormatting sqref="U962">
    <cfRule type="expression" dxfId="414" priority="488">
      <formula>AND($Q962="Suspendido",$X962&lt;TODAY())</formula>
    </cfRule>
  </conditionalFormatting>
  <conditionalFormatting sqref="X961">
    <cfRule type="expression" dxfId="413" priority="487">
      <formula>AND($Q960="Ejecución",$Q960="En Ejecución",$Q960="Suspendido",$Y$3&lt;TODAY())</formula>
    </cfRule>
  </conditionalFormatting>
  <conditionalFormatting sqref="X962">
    <cfRule type="expression" dxfId="412" priority="486">
      <formula>AND($Q961="Ejecución",$Q961="En Ejecución",$Q961="Suspendido",$Y$3&lt;TODAY())</formula>
    </cfRule>
  </conditionalFormatting>
  <conditionalFormatting sqref="B963">
    <cfRule type="duplicateValues" dxfId="411" priority="485"/>
  </conditionalFormatting>
  <conditionalFormatting sqref="B963">
    <cfRule type="duplicateValues" dxfId="410" priority="484"/>
  </conditionalFormatting>
  <conditionalFormatting sqref="S963">
    <cfRule type="cellIs" dxfId="409" priority="479" operator="greaterThan">
      <formula>0</formula>
    </cfRule>
    <cfRule type="cellIs" dxfId="408" priority="480" operator="between">
      <formula>0</formula>
      <formula>-0.05</formula>
    </cfRule>
    <cfRule type="cellIs" dxfId="407" priority="481" stopIfTrue="1" operator="lessThan">
      <formula>0</formula>
    </cfRule>
  </conditionalFormatting>
  <conditionalFormatting sqref="Q963">
    <cfRule type="dataBar" priority="482">
      <dataBar>
        <cfvo type="min"/>
        <cfvo type="max"/>
        <color rgb="FF638EC6"/>
      </dataBar>
      <extLst>
        <ext xmlns:x14="http://schemas.microsoft.com/office/spreadsheetml/2009/9/main" uri="{B025F937-C7B1-47D3-B67F-A62EFF666E3E}">
          <x14:id>{07988ED8-2818-41DE-AD8B-97B878D917E4}</x14:id>
        </ext>
      </extLst>
    </cfRule>
  </conditionalFormatting>
  <conditionalFormatting sqref="R963">
    <cfRule type="dataBar" priority="483">
      <dataBar>
        <cfvo type="min"/>
        <cfvo type="max"/>
        <color rgb="FF63C384"/>
      </dataBar>
      <extLst>
        <ext xmlns:x14="http://schemas.microsoft.com/office/spreadsheetml/2009/9/main" uri="{B025F937-C7B1-47D3-B67F-A62EFF666E3E}">
          <x14:id>{41CCD0F9-A042-4286-AE2C-AC129CC878B9}</x14:id>
        </ext>
      </extLst>
    </cfRule>
  </conditionalFormatting>
  <conditionalFormatting sqref="U963">
    <cfRule type="expression" dxfId="406" priority="478">
      <formula>AND($Q963="Suspendido",$X963&lt;TODAY())</formula>
    </cfRule>
  </conditionalFormatting>
  <conditionalFormatting sqref="X963">
    <cfRule type="expression" dxfId="405" priority="477">
      <formula>AND($Q962="Ejecución",$Q962="En Ejecución",$Q962="Suspendido",$Y$3&lt;TODAY())</formula>
    </cfRule>
  </conditionalFormatting>
  <conditionalFormatting sqref="B964">
    <cfRule type="duplicateValues" dxfId="404" priority="476"/>
  </conditionalFormatting>
  <conditionalFormatting sqref="B964">
    <cfRule type="duplicateValues" dxfId="403" priority="475"/>
  </conditionalFormatting>
  <conditionalFormatting sqref="S964">
    <cfRule type="cellIs" dxfId="402" priority="470" operator="greaterThan">
      <formula>0</formula>
    </cfRule>
    <cfRule type="cellIs" dxfId="401" priority="471" operator="between">
      <formula>0</formula>
      <formula>-0.05</formula>
    </cfRule>
    <cfRule type="cellIs" dxfId="400" priority="472" stopIfTrue="1" operator="lessThan">
      <formula>0</formula>
    </cfRule>
  </conditionalFormatting>
  <conditionalFormatting sqref="Q964">
    <cfRule type="dataBar" priority="473">
      <dataBar>
        <cfvo type="min"/>
        <cfvo type="max"/>
        <color rgb="FF638EC6"/>
      </dataBar>
      <extLst>
        <ext xmlns:x14="http://schemas.microsoft.com/office/spreadsheetml/2009/9/main" uri="{B025F937-C7B1-47D3-B67F-A62EFF666E3E}">
          <x14:id>{BD947937-52D1-4B31-B9AD-C85161D60448}</x14:id>
        </ext>
      </extLst>
    </cfRule>
  </conditionalFormatting>
  <conditionalFormatting sqref="R964">
    <cfRule type="dataBar" priority="474">
      <dataBar>
        <cfvo type="min"/>
        <cfvo type="max"/>
        <color rgb="FF63C384"/>
      </dataBar>
      <extLst>
        <ext xmlns:x14="http://schemas.microsoft.com/office/spreadsheetml/2009/9/main" uri="{B025F937-C7B1-47D3-B67F-A62EFF666E3E}">
          <x14:id>{D064C9B8-D34E-4862-8EDB-32279BC75E91}</x14:id>
        </ext>
      </extLst>
    </cfRule>
  </conditionalFormatting>
  <conditionalFormatting sqref="U964">
    <cfRule type="expression" dxfId="399" priority="469">
      <formula>AND($Q964="Suspendido",$X964&lt;TODAY())</formula>
    </cfRule>
  </conditionalFormatting>
  <conditionalFormatting sqref="X964">
    <cfRule type="expression" dxfId="398" priority="468">
      <formula>AND($Q963="Ejecución",$Q963="En Ejecución",$Q963="Suspendido",$Y$3&lt;TODAY())</formula>
    </cfRule>
  </conditionalFormatting>
  <conditionalFormatting sqref="B965">
    <cfRule type="duplicateValues" dxfId="397" priority="467"/>
  </conditionalFormatting>
  <conditionalFormatting sqref="B965">
    <cfRule type="duplicateValues" dxfId="396" priority="466"/>
  </conditionalFormatting>
  <conditionalFormatting sqref="B966">
    <cfRule type="duplicateValues" dxfId="395" priority="465"/>
  </conditionalFormatting>
  <conditionalFormatting sqref="B966">
    <cfRule type="duplicateValues" dxfId="394" priority="464"/>
  </conditionalFormatting>
  <conditionalFormatting sqref="B967">
    <cfRule type="duplicateValues" dxfId="393" priority="463"/>
  </conditionalFormatting>
  <conditionalFormatting sqref="B967">
    <cfRule type="duplicateValues" dxfId="392" priority="462"/>
  </conditionalFormatting>
  <conditionalFormatting sqref="B968">
    <cfRule type="duplicateValues" dxfId="391" priority="461"/>
  </conditionalFormatting>
  <conditionalFormatting sqref="B968">
    <cfRule type="duplicateValues" dxfId="390" priority="460"/>
  </conditionalFormatting>
  <conditionalFormatting sqref="B969">
    <cfRule type="duplicateValues" dxfId="389" priority="459"/>
  </conditionalFormatting>
  <conditionalFormatting sqref="B969">
    <cfRule type="duplicateValues" dxfId="388" priority="458"/>
  </conditionalFormatting>
  <conditionalFormatting sqref="S965">
    <cfRule type="cellIs" dxfId="387" priority="453" operator="greaterThan">
      <formula>0</formula>
    </cfRule>
    <cfRule type="cellIs" dxfId="386" priority="454" operator="between">
      <formula>0</formula>
      <formula>-0.05</formula>
    </cfRule>
    <cfRule type="cellIs" dxfId="385" priority="455" stopIfTrue="1" operator="lessThan">
      <formula>0</formula>
    </cfRule>
  </conditionalFormatting>
  <conditionalFormatting sqref="Q965">
    <cfRule type="dataBar" priority="456">
      <dataBar>
        <cfvo type="min"/>
        <cfvo type="max"/>
        <color rgb="FF638EC6"/>
      </dataBar>
      <extLst>
        <ext xmlns:x14="http://schemas.microsoft.com/office/spreadsheetml/2009/9/main" uri="{B025F937-C7B1-47D3-B67F-A62EFF666E3E}">
          <x14:id>{6977A688-03B6-4982-A45F-9DD1482CAF62}</x14:id>
        </ext>
      </extLst>
    </cfRule>
  </conditionalFormatting>
  <conditionalFormatting sqref="R965">
    <cfRule type="dataBar" priority="457">
      <dataBar>
        <cfvo type="min"/>
        <cfvo type="max"/>
        <color rgb="FF63C384"/>
      </dataBar>
      <extLst>
        <ext xmlns:x14="http://schemas.microsoft.com/office/spreadsheetml/2009/9/main" uri="{B025F937-C7B1-47D3-B67F-A62EFF666E3E}">
          <x14:id>{63F2CCB9-874F-44C6-9221-A393F4316381}</x14:id>
        </ext>
      </extLst>
    </cfRule>
  </conditionalFormatting>
  <conditionalFormatting sqref="S966">
    <cfRule type="cellIs" dxfId="384" priority="448" operator="greaterThan">
      <formula>0</formula>
    </cfRule>
    <cfRule type="cellIs" dxfId="383" priority="449" operator="between">
      <formula>0</formula>
      <formula>-0.05</formula>
    </cfRule>
    <cfRule type="cellIs" dxfId="382" priority="450" stopIfTrue="1" operator="lessThan">
      <formula>0</formula>
    </cfRule>
  </conditionalFormatting>
  <conditionalFormatting sqref="Q966">
    <cfRule type="dataBar" priority="451">
      <dataBar>
        <cfvo type="min"/>
        <cfvo type="max"/>
        <color rgb="FF638EC6"/>
      </dataBar>
      <extLst>
        <ext xmlns:x14="http://schemas.microsoft.com/office/spreadsheetml/2009/9/main" uri="{B025F937-C7B1-47D3-B67F-A62EFF666E3E}">
          <x14:id>{046D9C3E-AD3A-48C1-ACF6-FDE2D84AC4BD}</x14:id>
        </ext>
      </extLst>
    </cfRule>
  </conditionalFormatting>
  <conditionalFormatting sqref="R966">
    <cfRule type="dataBar" priority="452">
      <dataBar>
        <cfvo type="min"/>
        <cfvo type="max"/>
        <color rgb="FF63C384"/>
      </dataBar>
      <extLst>
        <ext xmlns:x14="http://schemas.microsoft.com/office/spreadsheetml/2009/9/main" uri="{B025F937-C7B1-47D3-B67F-A62EFF666E3E}">
          <x14:id>{6989464F-2EBB-4D8E-BA05-E386569C912E}</x14:id>
        </ext>
      </extLst>
    </cfRule>
  </conditionalFormatting>
  <conditionalFormatting sqref="S967">
    <cfRule type="cellIs" dxfId="381" priority="443" operator="greaterThan">
      <formula>0</formula>
    </cfRule>
    <cfRule type="cellIs" dxfId="380" priority="444" operator="between">
      <formula>0</formula>
      <formula>-0.05</formula>
    </cfRule>
    <cfRule type="cellIs" dxfId="379" priority="445" stopIfTrue="1" operator="lessThan">
      <formula>0</formula>
    </cfRule>
  </conditionalFormatting>
  <conditionalFormatting sqref="Q967">
    <cfRule type="dataBar" priority="446">
      <dataBar>
        <cfvo type="min"/>
        <cfvo type="max"/>
        <color rgb="FF638EC6"/>
      </dataBar>
      <extLst>
        <ext xmlns:x14="http://schemas.microsoft.com/office/spreadsheetml/2009/9/main" uri="{B025F937-C7B1-47D3-B67F-A62EFF666E3E}">
          <x14:id>{ABCDEB24-9DD9-4212-A953-50625058E95F}</x14:id>
        </ext>
      </extLst>
    </cfRule>
  </conditionalFormatting>
  <conditionalFormatting sqref="R967">
    <cfRule type="dataBar" priority="447">
      <dataBar>
        <cfvo type="min"/>
        <cfvo type="max"/>
        <color rgb="FF63C384"/>
      </dataBar>
      <extLst>
        <ext xmlns:x14="http://schemas.microsoft.com/office/spreadsheetml/2009/9/main" uri="{B025F937-C7B1-47D3-B67F-A62EFF666E3E}">
          <x14:id>{2DB2D782-23B0-49BA-847C-D939BD0D1072}</x14:id>
        </ext>
      </extLst>
    </cfRule>
  </conditionalFormatting>
  <conditionalFormatting sqref="S968">
    <cfRule type="cellIs" dxfId="378" priority="438" operator="greaterThan">
      <formula>0</formula>
    </cfRule>
    <cfRule type="cellIs" dxfId="377" priority="439" operator="between">
      <formula>0</formula>
      <formula>-0.05</formula>
    </cfRule>
    <cfRule type="cellIs" dxfId="376" priority="440" stopIfTrue="1" operator="lessThan">
      <formula>0</formula>
    </cfRule>
  </conditionalFormatting>
  <conditionalFormatting sqref="Q968">
    <cfRule type="dataBar" priority="441">
      <dataBar>
        <cfvo type="min"/>
        <cfvo type="max"/>
        <color rgb="FF638EC6"/>
      </dataBar>
      <extLst>
        <ext xmlns:x14="http://schemas.microsoft.com/office/spreadsheetml/2009/9/main" uri="{B025F937-C7B1-47D3-B67F-A62EFF666E3E}">
          <x14:id>{AEC9772D-CB6E-4FA4-B1CA-F8269B6344F2}</x14:id>
        </ext>
      </extLst>
    </cfRule>
  </conditionalFormatting>
  <conditionalFormatting sqref="R968">
    <cfRule type="dataBar" priority="442">
      <dataBar>
        <cfvo type="min"/>
        <cfvo type="max"/>
        <color rgb="FF63C384"/>
      </dataBar>
      <extLst>
        <ext xmlns:x14="http://schemas.microsoft.com/office/spreadsheetml/2009/9/main" uri="{B025F937-C7B1-47D3-B67F-A62EFF666E3E}">
          <x14:id>{2FCEAAE5-F306-4102-A196-4423CC876360}</x14:id>
        </ext>
      </extLst>
    </cfRule>
  </conditionalFormatting>
  <conditionalFormatting sqref="S969">
    <cfRule type="cellIs" dxfId="375" priority="433" operator="greaterThan">
      <formula>0</formula>
    </cfRule>
    <cfRule type="cellIs" dxfId="374" priority="434" operator="between">
      <formula>0</formula>
      <formula>-0.05</formula>
    </cfRule>
    <cfRule type="cellIs" dxfId="373" priority="435" stopIfTrue="1" operator="lessThan">
      <formula>0</formula>
    </cfRule>
  </conditionalFormatting>
  <conditionalFormatting sqref="Q969">
    <cfRule type="dataBar" priority="436">
      <dataBar>
        <cfvo type="min"/>
        <cfvo type="max"/>
        <color rgb="FF638EC6"/>
      </dataBar>
      <extLst>
        <ext xmlns:x14="http://schemas.microsoft.com/office/spreadsheetml/2009/9/main" uri="{B025F937-C7B1-47D3-B67F-A62EFF666E3E}">
          <x14:id>{0CDA4816-E005-40BC-8695-C6094C91CCA4}</x14:id>
        </ext>
      </extLst>
    </cfRule>
  </conditionalFormatting>
  <conditionalFormatting sqref="R969">
    <cfRule type="dataBar" priority="437">
      <dataBar>
        <cfvo type="min"/>
        <cfvo type="max"/>
        <color rgb="FF63C384"/>
      </dataBar>
      <extLst>
        <ext xmlns:x14="http://schemas.microsoft.com/office/spreadsheetml/2009/9/main" uri="{B025F937-C7B1-47D3-B67F-A62EFF666E3E}">
          <x14:id>{5152D8D3-2B79-465B-9F02-873493D6FD92}</x14:id>
        </ext>
      </extLst>
    </cfRule>
  </conditionalFormatting>
  <conditionalFormatting sqref="U965">
    <cfRule type="expression" dxfId="372" priority="432">
      <formula>AND($Q965="Suspendido",$X965&lt;TODAY())</formula>
    </cfRule>
  </conditionalFormatting>
  <conditionalFormatting sqref="U966">
    <cfRule type="expression" dxfId="371" priority="431">
      <formula>AND($Q966="Suspendido",$X966&lt;TODAY())</formula>
    </cfRule>
  </conditionalFormatting>
  <conditionalFormatting sqref="U967">
    <cfRule type="expression" dxfId="370" priority="430">
      <formula>AND($Q967="Suspendido",$X967&lt;TODAY())</formula>
    </cfRule>
  </conditionalFormatting>
  <conditionalFormatting sqref="U968">
    <cfRule type="expression" dxfId="369" priority="429">
      <formula>AND($Q968="Suspendido",$X968&lt;TODAY())</formula>
    </cfRule>
  </conditionalFormatting>
  <conditionalFormatting sqref="U969">
    <cfRule type="expression" dxfId="368" priority="428">
      <formula>AND($Q969="Suspendido",$X969&lt;TODAY())</formula>
    </cfRule>
  </conditionalFormatting>
  <conditionalFormatting sqref="X965">
    <cfRule type="expression" dxfId="367" priority="427">
      <formula>AND($Q964="Ejecución",$Q964="En Ejecución",$Q964="Suspendido",$Y$3&lt;TODAY())</formula>
    </cfRule>
  </conditionalFormatting>
  <conditionalFormatting sqref="X966">
    <cfRule type="expression" dxfId="366" priority="426">
      <formula>AND($Q965="Ejecución",$Q965="En Ejecución",$Q965="Suspendido",$Y$3&lt;TODAY())</formula>
    </cfRule>
  </conditionalFormatting>
  <conditionalFormatting sqref="X967">
    <cfRule type="expression" dxfId="365" priority="425">
      <formula>AND($Q966="Ejecución",$Q966="En Ejecución",$Q966="Suspendido",$Y$3&lt;TODAY())</formula>
    </cfRule>
  </conditionalFormatting>
  <conditionalFormatting sqref="X968">
    <cfRule type="expression" dxfId="364" priority="424">
      <formula>AND($Q967="Ejecución",$Q967="En Ejecución",$Q967="Suspendido",$Y$3&lt;TODAY())</formula>
    </cfRule>
  </conditionalFormatting>
  <conditionalFormatting sqref="X969">
    <cfRule type="expression" dxfId="363" priority="423">
      <formula>AND($Q968="Ejecución",$Q968="En Ejecución",$Q968="Suspendido",$Y$3&lt;TODAY())</formula>
    </cfRule>
  </conditionalFormatting>
  <conditionalFormatting sqref="B970">
    <cfRule type="duplicateValues" dxfId="362" priority="422"/>
  </conditionalFormatting>
  <conditionalFormatting sqref="B970">
    <cfRule type="duplicateValues" dxfId="361" priority="421"/>
  </conditionalFormatting>
  <conditionalFormatting sqref="S970">
    <cfRule type="cellIs" dxfId="360" priority="416" operator="greaterThan">
      <formula>0</formula>
    </cfRule>
    <cfRule type="cellIs" dxfId="359" priority="417" operator="between">
      <formula>0</formula>
      <formula>-0.05</formula>
    </cfRule>
    <cfRule type="cellIs" dxfId="358" priority="418" stopIfTrue="1" operator="lessThan">
      <formula>0</formula>
    </cfRule>
  </conditionalFormatting>
  <conditionalFormatting sqref="Q970">
    <cfRule type="dataBar" priority="419">
      <dataBar>
        <cfvo type="min"/>
        <cfvo type="max"/>
        <color rgb="FF638EC6"/>
      </dataBar>
      <extLst>
        <ext xmlns:x14="http://schemas.microsoft.com/office/spreadsheetml/2009/9/main" uri="{B025F937-C7B1-47D3-B67F-A62EFF666E3E}">
          <x14:id>{4517DAD1-BB98-4F52-AF45-AC01FF31F68D}</x14:id>
        </ext>
      </extLst>
    </cfRule>
  </conditionalFormatting>
  <conditionalFormatting sqref="R970">
    <cfRule type="dataBar" priority="420">
      <dataBar>
        <cfvo type="min"/>
        <cfvo type="max"/>
        <color rgb="FF63C384"/>
      </dataBar>
      <extLst>
        <ext xmlns:x14="http://schemas.microsoft.com/office/spreadsheetml/2009/9/main" uri="{B025F937-C7B1-47D3-B67F-A62EFF666E3E}">
          <x14:id>{DC0BA788-FA3F-44AC-BCD5-D5289C0B68D7}</x14:id>
        </ext>
      </extLst>
    </cfRule>
  </conditionalFormatting>
  <conditionalFormatting sqref="U970">
    <cfRule type="expression" dxfId="357" priority="415">
      <formula>AND($Q970="Suspendido",$X970&lt;TODAY())</formula>
    </cfRule>
  </conditionalFormatting>
  <conditionalFormatting sqref="X970">
    <cfRule type="expression" dxfId="356" priority="414">
      <formula>AND($Q969="Ejecución",$Q969="En Ejecución",$Q969="Suspendido",$Y$3&lt;TODAY())</formula>
    </cfRule>
  </conditionalFormatting>
  <conditionalFormatting sqref="B971">
    <cfRule type="duplicateValues" dxfId="355" priority="413"/>
  </conditionalFormatting>
  <conditionalFormatting sqref="B971">
    <cfRule type="duplicateValues" dxfId="354" priority="412"/>
  </conditionalFormatting>
  <conditionalFormatting sqref="S971">
    <cfRule type="cellIs" dxfId="353" priority="407" operator="greaterThan">
      <formula>0</formula>
    </cfRule>
    <cfRule type="cellIs" dxfId="352" priority="408" operator="between">
      <formula>0</formula>
      <formula>-0.05</formula>
    </cfRule>
    <cfRule type="cellIs" dxfId="351" priority="409" stopIfTrue="1" operator="lessThan">
      <formula>0</formula>
    </cfRule>
  </conditionalFormatting>
  <conditionalFormatting sqref="Q971">
    <cfRule type="dataBar" priority="410">
      <dataBar>
        <cfvo type="min"/>
        <cfvo type="max"/>
        <color rgb="FF638EC6"/>
      </dataBar>
      <extLst>
        <ext xmlns:x14="http://schemas.microsoft.com/office/spreadsheetml/2009/9/main" uri="{B025F937-C7B1-47D3-B67F-A62EFF666E3E}">
          <x14:id>{29D54A0A-B818-40BC-8D03-7FFCF823FBA8}</x14:id>
        </ext>
      </extLst>
    </cfRule>
  </conditionalFormatting>
  <conditionalFormatting sqref="R971">
    <cfRule type="dataBar" priority="411">
      <dataBar>
        <cfvo type="min"/>
        <cfvo type="max"/>
        <color rgb="FF63C384"/>
      </dataBar>
      <extLst>
        <ext xmlns:x14="http://schemas.microsoft.com/office/spreadsheetml/2009/9/main" uri="{B025F937-C7B1-47D3-B67F-A62EFF666E3E}">
          <x14:id>{7C1DAD6D-FB83-4380-B2B2-27B79C75E0F5}</x14:id>
        </ext>
      </extLst>
    </cfRule>
  </conditionalFormatting>
  <conditionalFormatting sqref="U971">
    <cfRule type="expression" dxfId="350" priority="406">
      <formula>AND($Q971="Suspendido",$X971&lt;TODAY())</formula>
    </cfRule>
  </conditionalFormatting>
  <conditionalFormatting sqref="X971">
    <cfRule type="expression" dxfId="349" priority="405">
      <formula>AND($Q970="Ejecución",$Q970="En Ejecución",$Q970="Suspendido",$Y$3&lt;TODAY())</formula>
    </cfRule>
  </conditionalFormatting>
  <conditionalFormatting sqref="S972">
    <cfRule type="cellIs" dxfId="348" priority="400" operator="greaterThan">
      <formula>0</formula>
    </cfRule>
    <cfRule type="cellIs" dxfId="347" priority="401" operator="between">
      <formula>0</formula>
      <formula>-0.05</formula>
    </cfRule>
    <cfRule type="cellIs" dxfId="346" priority="402" stopIfTrue="1" operator="lessThan">
      <formula>0</formula>
    </cfRule>
  </conditionalFormatting>
  <conditionalFormatting sqref="Q972">
    <cfRule type="dataBar" priority="403">
      <dataBar>
        <cfvo type="min"/>
        <cfvo type="max"/>
        <color rgb="FF638EC6"/>
      </dataBar>
      <extLst>
        <ext xmlns:x14="http://schemas.microsoft.com/office/spreadsheetml/2009/9/main" uri="{B025F937-C7B1-47D3-B67F-A62EFF666E3E}">
          <x14:id>{021A25D0-7505-4899-AD03-70C1101192E7}</x14:id>
        </ext>
      </extLst>
    </cfRule>
  </conditionalFormatting>
  <conditionalFormatting sqref="R972">
    <cfRule type="dataBar" priority="404">
      <dataBar>
        <cfvo type="min"/>
        <cfvo type="max"/>
        <color rgb="FF63C384"/>
      </dataBar>
      <extLst>
        <ext xmlns:x14="http://schemas.microsoft.com/office/spreadsheetml/2009/9/main" uri="{B025F937-C7B1-47D3-B67F-A62EFF666E3E}">
          <x14:id>{00BE9C5F-8701-49D7-8853-3F926E96127E}</x14:id>
        </ext>
      </extLst>
    </cfRule>
  </conditionalFormatting>
  <conditionalFormatting sqref="U972">
    <cfRule type="expression" dxfId="345" priority="399">
      <formula>AND($Q972="Suspendido",$X972&lt;TODAY())</formula>
    </cfRule>
  </conditionalFormatting>
  <conditionalFormatting sqref="B973">
    <cfRule type="duplicateValues" dxfId="344" priority="398"/>
  </conditionalFormatting>
  <conditionalFormatting sqref="B973">
    <cfRule type="duplicateValues" dxfId="343" priority="397"/>
  </conditionalFormatting>
  <conditionalFormatting sqref="S973">
    <cfRule type="cellIs" dxfId="342" priority="392" operator="greaterThan">
      <formula>0</formula>
    </cfRule>
    <cfRule type="cellIs" dxfId="341" priority="393" operator="between">
      <formula>0</formula>
      <formula>-0.05</formula>
    </cfRule>
    <cfRule type="cellIs" dxfId="340" priority="394" stopIfTrue="1" operator="lessThan">
      <formula>0</formula>
    </cfRule>
  </conditionalFormatting>
  <conditionalFormatting sqref="Q973">
    <cfRule type="dataBar" priority="395">
      <dataBar>
        <cfvo type="min"/>
        <cfvo type="max"/>
        <color rgb="FF638EC6"/>
      </dataBar>
      <extLst>
        <ext xmlns:x14="http://schemas.microsoft.com/office/spreadsheetml/2009/9/main" uri="{B025F937-C7B1-47D3-B67F-A62EFF666E3E}">
          <x14:id>{77C4C075-6A9F-4481-9661-CFE9BEBFFD35}</x14:id>
        </ext>
      </extLst>
    </cfRule>
  </conditionalFormatting>
  <conditionalFormatting sqref="R973">
    <cfRule type="dataBar" priority="396">
      <dataBar>
        <cfvo type="min"/>
        <cfvo type="max"/>
        <color rgb="FF63C384"/>
      </dataBar>
      <extLst>
        <ext xmlns:x14="http://schemas.microsoft.com/office/spreadsheetml/2009/9/main" uri="{B025F937-C7B1-47D3-B67F-A62EFF666E3E}">
          <x14:id>{0F066FA0-D4FD-4E49-877A-BAF5A7676EC1}</x14:id>
        </ext>
      </extLst>
    </cfRule>
  </conditionalFormatting>
  <conditionalFormatting sqref="U973">
    <cfRule type="expression" dxfId="339" priority="391">
      <formula>AND($Q973="Suspendido",$X973&lt;TODAY())</formula>
    </cfRule>
  </conditionalFormatting>
  <conditionalFormatting sqref="B974">
    <cfRule type="duplicateValues" dxfId="338" priority="390"/>
  </conditionalFormatting>
  <conditionalFormatting sqref="B974">
    <cfRule type="duplicateValues" dxfId="337" priority="389"/>
  </conditionalFormatting>
  <conditionalFormatting sqref="S974">
    <cfRule type="cellIs" dxfId="336" priority="384" operator="greaterThan">
      <formula>0</formula>
    </cfRule>
    <cfRule type="cellIs" dxfId="335" priority="385" operator="between">
      <formula>0</formula>
      <formula>-0.05</formula>
    </cfRule>
    <cfRule type="cellIs" dxfId="334" priority="386" stopIfTrue="1" operator="lessThan">
      <formula>0</formula>
    </cfRule>
  </conditionalFormatting>
  <conditionalFormatting sqref="Q974">
    <cfRule type="dataBar" priority="387">
      <dataBar>
        <cfvo type="min"/>
        <cfvo type="max"/>
        <color rgb="FF638EC6"/>
      </dataBar>
      <extLst>
        <ext xmlns:x14="http://schemas.microsoft.com/office/spreadsheetml/2009/9/main" uri="{B025F937-C7B1-47D3-B67F-A62EFF666E3E}">
          <x14:id>{373DC051-5180-456E-B1A8-70B3EBA9A5C3}</x14:id>
        </ext>
      </extLst>
    </cfRule>
  </conditionalFormatting>
  <conditionalFormatting sqref="R974">
    <cfRule type="dataBar" priority="388">
      <dataBar>
        <cfvo type="min"/>
        <cfvo type="max"/>
        <color rgb="FF63C384"/>
      </dataBar>
      <extLst>
        <ext xmlns:x14="http://schemas.microsoft.com/office/spreadsheetml/2009/9/main" uri="{B025F937-C7B1-47D3-B67F-A62EFF666E3E}">
          <x14:id>{027B9440-B2D9-4051-BF7B-EAD6006AAC29}</x14:id>
        </ext>
      </extLst>
    </cfRule>
  </conditionalFormatting>
  <conditionalFormatting sqref="U974">
    <cfRule type="expression" dxfId="333" priority="383">
      <formula>AND($Q974="Suspendido",$X974&lt;TODAY())</formula>
    </cfRule>
  </conditionalFormatting>
  <conditionalFormatting sqref="B975">
    <cfRule type="duplicateValues" dxfId="332" priority="382"/>
  </conditionalFormatting>
  <conditionalFormatting sqref="B975">
    <cfRule type="duplicateValues" dxfId="331" priority="381"/>
  </conditionalFormatting>
  <conditionalFormatting sqref="S975">
    <cfRule type="cellIs" dxfId="330" priority="376" operator="greaterThan">
      <formula>0</formula>
    </cfRule>
    <cfRule type="cellIs" dxfId="329" priority="377" operator="between">
      <formula>0</formula>
      <formula>-0.05</formula>
    </cfRule>
    <cfRule type="cellIs" dxfId="328" priority="378" stopIfTrue="1" operator="lessThan">
      <formula>0</formula>
    </cfRule>
  </conditionalFormatting>
  <conditionalFormatting sqref="Q975">
    <cfRule type="dataBar" priority="379">
      <dataBar>
        <cfvo type="min"/>
        <cfvo type="max"/>
        <color rgb="FF638EC6"/>
      </dataBar>
      <extLst>
        <ext xmlns:x14="http://schemas.microsoft.com/office/spreadsheetml/2009/9/main" uri="{B025F937-C7B1-47D3-B67F-A62EFF666E3E}">
          <x14:id>{55628EE0-BC75-4051-9C46-07228AE2636A}</x14:id>
        </ext>
      </extLst>
    </cfRule>
  </conditionalFormatting>
  <conditionalFormatting sqref="R975">
    <cfRule type="dataBar" priority="380">
      <dataBar>
        <cfvo type="min"/>
        <cfvo type="max"/>
        <color rgb="FF63C384"/>
      </dataBar>
      <extLst>
        <ext xmlns:x14="http://schemas.microsoft.com/office/spreadsheetml/2009/9/main" uri="{B025F937-C7B1-47D3-B67F-A62EFF666E3E}">
          <x14:id>{4BC8EF0A-5EF2-4B84-8568-821A85F93EDC}</x14:id>
        </ext>
      </extLst>
    </cfRule>
  </conditionalFormatting>
  <conditionalFormatting sqref="U975">
    <cfRule type="expression" dxfId="327" priority="375">
      <formula>AND($Q975="Suspendido",$X975&lt;TODAY())</formula>
    </cfRule>
  </conditionalFormatting>
  <conditionalFormatting sqref="B976:B977">
    <cfRule type="duplicateValues" dxfId="326" priority="374"/>
  </conditionalFormatting>
  <conditionalFormatting sqref="B976:B977">
    <cfRule type="duplicateValues" dxfId="325" priority="373"/>
  </conditionalFormatting>
  <conditionalFormatting sqref="S976">
    <cfRule type="cellIs" dxfId="324" priority="368" operator="greaterThan">
      <formula>0</formula>
    </cfRule>
    <cfRule type="cellIs" dxfId="323" priority="369" operator="between">
      <formula>0</formula>
      <formula>-0.05</formula>
    </cfRule>
    <cfRule type="cellIs" dxfId="322" priority="370" stopIfTrue="1" operator="lessThan">
      <formula>0</formula>
    </cfRule>
  </conditionalFormatting>
  <conditionalFormatting sqref="Q976">
    <cfRule type="dataBar" priority="371">
      <dataBar>
        <cfvo type="min"/>
        <cfvo type="max"/>
        <color rgb="FF638EC6"/>
      </dataBar>
      <extLst>
        <ext xmlns:x14="http://schemas.microsoft.com/office/spreadsheetml/2009/9/main" uri="{B025F937-C7B1-47D3-B67F-A62EFF666E3E}">
          <x14:id>{0A9F5163-871B-4596-9639-F25DA5BDD9CB}</x14:id>
        </ext>
      </extLst>
    </cfRule>
  </conditionalFormatting>
  <conditionalFormatting sqref="R976">
    <cfRule type="dataBar" priority="372">
      <dataBar>
        <cfvo type="min"/>
        <cfvo type="max"/>
        <color rgb="FF63C384"/>
      </dataBar>
      <extLst>
        <ext xmlns:x14="http://schemas.microsoft.com/office/spreadsheetml/2009/9/main" uri="{B025F937-C7B1-47D3-B67F-A62EFF666E3E}">
          <x14:id>{6952CC50-E865-48FB-AC41-EA7A271FDB20}</x14:id>
        </ext>
      </extLst>
    </cfRule>
  </conditionalFormatting>
  <conditionalFormatting sqref="S977">
    <cfRule type="cellIs" dxfId="321" priority="363" operator="greaterThan">
      <formula>0</formula>
    </cfRule>
    <cfRule type="cellIs" dxfId="320" priority="364" operator="between">
      <formula>0</formula>
      <formula>-0.05</formula>
    </cfRule>
    <cfRule type="cellIs" dxfId="319" priority="365" stopIfTrue="1" operator="lessThan">
      <formula>0</formula>
    </cfRule>
  </conditionalFormatting>
  <conditionalFormatting sqref="Q977">
    <cfRule type="dataBar" priority="366">
      <dataBar>
        <cfvo type="min"/>
        <cfvo type="max"/>
        <color rgb="FF638EC6"/>
      </dataBar>
      <extLst>
        <ext xmlns:x14="http://schemas.microsoft.com/office/spreadsheetml/2009/9/main" uri="{B025F937-C7B1-47D3-B67F-A62EFF666E3E}">
          <x14:id>{605FFC2D-C502-48F4-BD17-562DA92C7E37}</x14:id>
        </ext>
      </extLst>
    </cfRule>
  </conditionalFormatting>
  <conditionalFormatting sqref="R977">
    <cfRule type="dataBar" priority="367">
      <dataBar>
        <cfvo type="min"/>
        <cfvo type="max"/>
        <color rgb="FF63C384"/>
      </dataBar>
      <extLst>
        <ext xmlns:x14="http://schemas.microsoft.com/office/spreadsheetml/2009/9/main" uri="{B025F937-C7B1-47D3-B67F-A62EFF666E3E}">
          <x14:id>{903FFF6E-B9BB-4E33-B96A-D20C3D4FEC39}</x14:id>
        </ext>
      </extLst>
    </cfRule>
  </conditionalFormatting>
  <conditionalFormatting sqref="U976">
    <cfRule type="expression" dxfId="318" priority="362">
      <formula>AND($Q976="Suspendido",$X976&lt;TODAY())</formula>
    </cfRule>
  </conditionalFormatting>
  <conditionalFormatting sqref="U977">
    <cfRule type="expression" dxfId="317" priority="361">
      <formula>AND($Q977="Suspendido",$X977&lt;TODAY())</formula>
    </cfRule>
  </conditionalFormatting>
  <conditionalFormatting sqref="B978">
    <cfRule type="duplicateValues" dxfId="316" priority="360"/>
  </conditionalFormatting>
  <conditionalFormatting sqref="B978">
    <cfRule type="duplicateValues" dxfId="315" priority="359"/>
  </conditionalFormatting>
  <conditionalFormatting sqref="S978">
    <cfRule type="cellIs" dxfId="314" priority="354" operator="greaterThan">
      <formula>0</formula>
    </cfRule>
    <cfRule type="cellIs" dxfId="313" priority="355" operator="between">
      <formula>0</formula>
      <formula>-0.05</formula>
    </cfRule>
    <cfRule type="cellIs" dxfId="312" priority="356" stopIfTrue="1" operator="lessThan">
      <formula>0</formula>
    </cfRule>
  </conditionalFormatting>
  <conditionalFormatting sqref="Q978">
    <cfRule type="dataBar" priority="357">
      <dataBar>
        <cfvo type="min"/>
        <cfvo type="max"/>
        <color rgb="FF638EC6"/>
      </dataBar>
      <extLst>
        <ext xmlns:x14="http://schemas.microsoft.com/office/spreadsheetml/2009/9/main" uri="{B025F937-C7B1-47D3-B67F-A62EFF666E3E}">
          <x14:id>{E68B6D9F-4BCF-4333-9A4C-FD7DB89AB49E}</x14:id>
        </ext>
      </extLst>
    </cfRule>
  </conditionalFormatting>
  <conditionalFormatting sqref="R978">
    <cfRule type="dataBar" priority="358">
      <dataBar>
        <cfvo type="min"/>
        <cfvo type="max"/>
        <color rgb="FF63C384"/>
      </dataBar>
      <extLst>
        <ext xmlns:x14="http://schemas.microsoft.com/office/spreadsheetml/2009/9/main" uri="{B025F937-C7B1-47D3-B67F-A62EFF666E3E}">
          <x14:id>{8EB1D102-07BE-4515-887E-86066ABEDE54}</x14:id>
        </ext>
      </extLst>
    </cfRule>
  </conditionalFormatting>
  <conditionalFormatting sqref="U978">
    <cfRule type="expression" dxfId="311" priority="353">
      <formula>AND($Q978="Suspendido",$X978&lt;TODAY())</formula>
    </cfRule>
  </conditionalFormatting>
  <conditionalFormatting sqref="B979:B980">
    <cfRule type="duplicateValues" dxfId="310" priority="352"/>
  </conditionalFormatting>
  <conditionalFormatting sqref="B979:B980">
    <cfRule type="duplicateValues" dxfId="309" priority="351"/>
  </conditionalFormatting>
  <conditionalFormatting sqref="S979">
    <cfRule type="cellIs" dxfId="308" priority="346" operator="greaterThan">
      <formula>0</formula>
    </cfRule>
    <cfRule type="cellIs" dxfId="307" priority="347" operator="between">
      <formula>0</formula>
      <formula>-0.05</formula>
    </cfRule>
    <cfRule type="cellIs" dxfId="306" priority="348" stopIfTrue="1" operator="lessThan">
      <formula>0</formula>
    </cfRule>
  </conditionalFormatting>
  <conditionalFormatting sqref="Q979">
    <cfRule type="dataBar" priority="349">
      <dataBar>
        <cfvo type="min"/>
        <cfvo type="max"/>
        <color rgb="FF638EC6"/>
      </dataBar>
      <extLst>
        <ext xmlns:x14="http://schemas.microsoft.com/office/spreadsheetml/2009/9/main" uri="{B025F937-C7B1-47D3-B67F-A62EFF666E3E}">
          <x14:id>{43AA5A12-18A5-4FEB-B46D-5B8F103F4B6F}</x14:id>
        </ext>
      </extLst>
    </cfRule>
  </conditionalFormatting>
  <conditionalFormatting sqref="R979">
    <cfRule type="dataBar" priority="350">
      <dataBar>
        <cfvo type="min"/>
        <cfvo type="max"/>
        <color rgb="FF63C384"/>
      </dataBar>
      <extLst>
        <ext xmlns:x14="http://schemas.microsoft.com/office/spreadsheetml/2009/9/main" uri="{B025F937-C7B1-47D3-B67F-A62EFF666E3E}">
          <x14:id>{80AA602E-7063-4E74-BC97-071061F50D73}</x14:id>
        </ext>
      </extLst>
    </cfRule>
  </conditionalFormatting>
  <conditionalFormatting sqref="S980">
    <cfRule type="cellIs" dxfId="305" priority="341" operator="greaterThan">
      <formula>0</formula>
    </cfRule>
    <cfRule type="cellIs" dxfId="304" priority="342" operator="between">
      <formula>0</formula>
      <formula>-0.05</formula>
    </cfRule>
    <cfRule type="cellIs" dxfId="303" priority="343" stopIfTrue="1" operator="lessThan">
      <formula>0</formula>
    </cfRule>
  </conditionalFormatting>
  <conditionalFormatting sqref="Q980">
    <cfRule type="dataBar" priority="344">
      <dataBar>
        <cfvo type="min"/>
        <cfvo type="max"/>
        <color rgb="FF638EC6"/>
      </dataBar>
      <extLst>
        <ext xmlns:x14="http://schemas.microsoft.com/office/spreadsheetml/2009/9/main" uri="{B025F937-C7B1-47D3-B67F-A62EFF666E3E}">
          <x14:id>{A66A292B-B95E-4935-9A3A-CADF9B528E11}</x14:id>
        </ext>
      </extLst>
    </cfRule>
  </conditionalFormatting>
  <conditionalFormatting sqref="R980">
    <cfRule type="dataBar" priority="345">
      <dataBar>
        <cfvo type="min"/>
        <cfvo type="max"/>
        <color rgb="FF63C384"/>
      </dataBar>
      <extLst>
        <ext xmlns:x14="http://schemas.microsoft.com/office/spreadsheetml/2009/9/main" uri="{B025F937-C7B1-47D3-B67F-A62EFF666E3E}">
          <x14:id>{66DBC02E-E47B-44D5-9CD9-E23A98A6109E}</x14:id>
        </ext>
      </extLst>
    </cfRule>
  </conditionalFormatting>
  <conditionalFormatting sqref="U979">
    <cfRule type="expression" dxfId="302" priority="340">
      <formula>AND($Q979="Suspendido",$X979&lt;TODAY())</formula>
    </cfRule>
  </conditionalFormatting>
  <conditionalFormatting sqref="U980">
    <cfRule type="expression" dxfId="301" priority="339">
      <formula>AND($Q980="Suspendido",$X980&lt;TODAY())</formula>
    </cfRule>
  </conditionalFormatting>
  <conditionalFormatting sqref="B981">
    <cfRule type="duplicateValues" dxfId="300" priority="338"/>
  </conditionalFormatting>
  <conditionalFormatting sqref="B981">
    <cfRule type="duplicateValues" dxfId="299" priority="337"/>
  </conditionalFormatting>
  <conditionalFormatting sqref="S981">
    <cfRule type="cellIs" dxfId="298" priority="332" operator="greaterThan">
      <formula>0</formula>
    </cfRule>
    <cfRule type="cellIs" dxfId="297" priority="333" operator="between">
      <formula>0</formula>
      <formula>-0.05</formula>
    </cfRule>
    <cfRule type="cellIs" dxfId="296" priority="334" stopIfTrue="1" operator="lessThan">
      <formula>0</formula>
    </cfRule>
  </conditionalFormatting>
  <conditionalFormatting sqref="Q981">
    <cfRule type="dataBar" priority="335">
      <dataBar>
        <cfvo type="min"/>
        <cfvo type="max"/>
        <color rgb="FF638EC6"/>
      </dataBar>
      <extLst>
        <ext xmlns:x14="http://schemas.microsoft.com/office/spreadsheetml/2009/9/main" uri="{B025F937-C7B1-47D3-B67F-A62EFF666E3E}">
          <x14:id>{E5E3AE2B-3742-46BB-B049-5CB9CB7303B4}</x14:id>
        </ext>
      </extLst>
    </cfRule>
  </conditionalFormatting>
  <conditionalFormatting sqref="R981">
    <cfRule type="dataBar" priority="336">
      <dataBar>
        <cfvo type="min"/>
        <cfvo type="max"/>
        <color rgb="FF63C384"/>
      </dataBar>
      <extLst>
        <ext xmlns:x14="http://schemas.microsoft.com/office/spreadsheetml/2009/9/main" uri="{B025F937-C7B1-47D3-B67F-A62EFF666E3E}">
          <x14:id>{3D96ECF0-830C-4E13-9BF4-50132A767EB6}</x14:id>
        </ext>
      </extLst>
    </cfRule>
  </conditionalFormatting>
  <conditionalFormatting sqref="U981">
    <cfRule type="expression" dxfId="295" priority="331">
      <formula>AND($Q981="Suspendido",$X981&lt;TODAY())</formula>
    </cfRule>
  </conditionalFormatting>
  <conditionalFormatting sqref="B982">
    <cfRule type="duplicateValues" dxfId="294" priority="330"/>
  </conditionalFormatting>
  <conditionalFormatting sqref="B982">
    <cfRule type="duplicateValues" dxfId="293" priority="329"/>
  </conditionalFormatting>
  <conditionalFormatting sqref="S982">
    <cfRule type="cellIs" dxfId="292" priority="324" operator="greaterThan">
      <formula>0</formula>
    </cfRule>
    <cfRule type="cellIs" dxfId="291" priority="325" operator="between">
      <formula>0</formula>
      <formula>-0.05</formula>
    </cfRule>
    <cfRule type="cellIs" dxfId="290" priority="326" stopIfTrue="1" operator="lessThan">
      <formula>0</formula>
    </cfRule>
  </conditionalFormatting>
  <conditionalFormatting sqref="Q982">
    <cfRule type="dataBar" priority="327">
      <dataBar>
        <cfvo type="min"/>
        <cfvo type="max"/>
        <color rgb="FF638EC6"/>
      </dataBar>
      <extLst>
        <ext xmlns:x14="http://schemas.microsoft.com/office/spreadsheetml/2009/9/main" uri="{B025F937-C7B1-47D3-B67F-A62EFF666E3E}">
          <x14:id>{73776452-E4D5-4A4A-BD47-61B31A1859B2}</x14:id>
        </ext>
      </extLst>
    </cfRule>
  </conditionalFormatting>
  <conditionalFormatting sqref="R982">
    <cfRule type="dataBar" priority="328">
      <dataBar>
        <cfvo type="min"/>
        <cfvo type="max"/>
        <color rgb="FF63C384"/>
      </dataBar>
      <extLst>
        <ext xmlns:x14="http://schemas.microsoft.com/office/spreadsheetml/2009/9/main" uri="{B025F937-C7B1-47D3-B67F-A62EFF666E3E}">
          <x14:id>{90FC3620-4781-4B3E-A3DC-04B21F77B313}</x14:id>
        </ext>
      </extLst>
    </cfRule>
  </conditionalFormatting>
  <conditionalFormatting sqref="U982">
    <cfRule type="expression" dxfId="289" priority="323">
      <formula>AND($Q982="Suspendido",$X982&lt;TODAY())</formula>
    </cfRule>
  </conditionalFormatting>
  <conditionalFormatting sqref="B983">
    <cfRule type="duplicateValues" dxfId="288" priority="322"/>
  </conditionalFormatting>
  <conditionalFormatting sqref="B983">
    <cfRule type="duplicateValues" dxfId="287" priority="321"/>
  </conditionalFormatting>
  <conditionalFormatting sqref="S983">
    <cfRule type="cellIs" dxfId="286" priority="316" operator="greaterThan">
      <formula>0</formula>
    </cfRule>
    <cfRule type="cellIs" dxfId="285" priority="317" operator="between">
      <formula>0</formula>
      <formula>-0.05</formula>
    </cfRule>
    <cfRule type="cellIs" dxfId="284" priority="318" stopIfTrue="1" operator="lessThan">
      <formula>0</formula>
    </cfRule>
  </conditionalFormatting>
  <conditionalFormatting sqref="Q983">
    <cfRule type="dataBar" priority="319">
      <dataBar>
        <cfvo type="min"/>
        <cfvo type="max"/>
        <color rgb="FF638EC6"/>
      </dataBar>
      <extLst>
        <ext xmlns:x14="http://schemas.microsoft.com/office/spreadsheetml/2009/9/main" uri="{B025F937-C7B1-47D3-B67F-A62EFF666E3E}">
          <x14:id>{D7B4A3AF-F35D-489E-B7CD-A2DDF8086C88}</x14:id>
        </ext>
      </extLst>
    </cfRule>
  </conditionalFormatting>
  <conditionalFormatting sqref="R983">
    <cfRule type="dataBar" priority="320">
      <dataBar>
        <cfvo type="min"/>
        <cfvo type="max"/>
        <color rgb="FF63C384"/>
      </dataBar>
      <extLst>
        <ext xmlns:x14="http://schemas.microsoft.com/office/spreadsheetml/2009/9/main" uri="{B025F937-C7B1-47D3-B67F-A62EFF666E3E}">
          <x14:id>{1E9B4E00-A3E5-4D0C-9243-545B04694442}</x14:id>
        </ext>
      </extLst>
    </cfRule>
  </conditionalFormatting>
  <conditionalFormatting sqref="U983">
    <cfRule type="expression" dxfId="283" priority="315">
      <formula>AND($Q983="Suspendido",$X983&lt;TODAY())</formula>
    </cfRule>
  </conditionalFormatting>
  <conditionalFormatting sqref="B984">
    <cfRule type="duplicateValues" dxfId="282" priority="314"/>
  </conditionalFormatting>
  <conditionalFormatting sqref="B984">
    <cfRule type="duplicateValues" dxfId="281" priority="313"/>
  </conditionalFormatting>
  <conditionalFormatting sqref="S984">
    <cfRule type="cellIs" dxfId="280" priority="308" operator="greaterThan">
      <formula>0</formula>
    </cfRule>
    <cfRule type="cellIs" dxfId="279" priority="309" operator="between">
      <formula>0</formula>
      <formula>-0.05</formula>
    </cfRule>
    <cfRule type="cellIs" dxfId="278" priority="310" stopIfTrue="1" operator="lessThan">
      <formula>0</formula>
    </cfRule>
  </conditionalFormatting>
  <conditionalFormatting sqref="Q984">
    <cfRule type="dataBar" priority="311">
      <dataBar>
        <cfvo type="min"/>
        <cfvo type="max"/>
        <color rgb="FF638EC6"/>
      </dataBar>
      <extLst>
        <ext xmlns:x14="http://schemas.microsoft.com/office/spreadsheetml/2009/9/main" uri="{B025F937-C7B1-47D3-B67F-A62EFF666E3E}">
          <x14:id>{B86173DD-8689-4627-A60A-F2BAAF6A4A54}</x14:id>
        </ext>
      </extLst>
    </cfRule>
  </conditionalFormatting>
  <conditionalFormatting sqref="R984">
    <cfRule type="dataBar" priority="312">
      <dataBar>
        <cfvo type="min"/>
        <cfvo type="max"/>
        <color rgb="FF63C384"/>
      </dataBar>
      <extLst>
        <ext xmlns:x14="http://schemas.microsoft.com/office/spreadsheetml/2009/9/main" uri="{B025F937-C7B1-47D3-B67F-A62EFF666E3E}">
          <x14:id>{6AA247D6-4632-4C6A-947B-15D1A9EA9D72}</x14:id>
        </ext>
      </extLst>
    </cfRule>
  </conditionalFormatting>
  <conditionalFormatting sqref="U984">
    <cfRule type="expression" dxfId="277" priority="307">
      <formula>AND($Q984="Suspendido",$X984&lt;TODAY())</formula>
    </cfRule>
  </conditionalFormatting>
  <conditionalFormatting sqref="B985:B986">
    <cfRule type="duplicateValues" dxfId="276" priority="306"/>
  </conditionalFormatting>
  <conditionalFormatting sqref="B985:B986">
    <cfRule type="duplicateValues" dxfId="275" priority="305"/>
  </conditionalFormatting>
  <conditionalFormatting sqref="S985">
    <cfRule type="cellIs" dxfId="274" priority="300" operator="greaterThan">
      <formula>0</formula>
    </cfRule>
    <cfRule type="cellIs" dxfId="273" priority="301" operator="between">
      <formula>0</formula>
      <formula>-0.05</formula>
    </cfRule>
    <cfRule type="cellIs" dxfId="272" priority="302" stopIfTrue="1" operator="lessThan">
      <formula>0</formula>
    </cfRule>
  </conditionalFormatting>
  <conditionalFormatting sqref="Q985">
    <cfRule type="dataBar" priority="303">
      <dataBar>
        <cfvo type="min"/>
        <cfvo type="max"/>
        <color rgb="FF638EC6"/>
      </dataBar>
      <extLst>
        <ext xmlns:x14="http://schemas.microsoft.com/office/spreadsheetml/2009/9/main" uri="{B025F937-C7B1-47D3-B67F-A62EFF666E3E}">
          <x14:id>{CCB0B28D-452C-43AF-B9B5-2251583A1BF1}</x14:id>
        </ext>
      </extLst>
    </cfRule>
  </conditionalFormatting>
  <conditionalFormatting sqref="R985">
    <cfRule type="dataBar" priority="304">
      <dataBar>
        <cfvo type="min"/>
        <cfvo type="max"/>
        <color rgb="FF63C384"/>
      </dataBar>
      <extLst>
        <ext xmlns:x14="http://schemas.microsoft.com/office/spreadsheetml/2009/9/main" uri="{B025F937-C7B1-47D3-B67F-A62EFF666E3E}">
          <x14:id>{E156CF89-0F44-4131-8E07-EF9FB08BD248}</x14:id>
        </ext>
      </extLst>
    </cfRule>
  </conditionalFormatting>
  <conditionalFormatting sqref="S986">
    <cfRule type="cellIs" dxfId="271" priority="295" operator="greaterThan">
      <formula>0</formula>
    </cfRule>
    <cfRule type="cellIs" dxfId="270" priority="296" operator="between">
      <formula>0</formula>
      <formula>-0.05</formula>
    </cfRule>
    <cfRule type="cellIs" dxfId="269" priority="297" stopIfTrue="1" operator="lessThan">
      <formula>0</formula>
    </cfRule>
  </conditionalFormatting>
  <conditionalFormatting sqref="Q986">
    <cfRule type="dataBar" priority="298">
      <dataBar>
        <cfvo type="min"/>
        <cfvo type="max"/>
        <color rgb="FF638EC6"/>
      </dataBar>
      <extLst>
        <ext xmlns:x14="http://schemas.microsoft.com/office/spreadsheetml/2009/9/main" uri="{B025F937-C7B1-47D3-B67F-A62EFF666E3E}">
          <x14:id>{D712FB30-E489-4D11-97C4-6047CB7539C9}</x14:id>
        </ext>
      </extLst>
    </cfRule>
  </conditionalFormatting>
  <conditionalFormatting sqref="R986">
    <cfRule type="dataBar" priority="299">
      <dataBar>
        <cfvo type="min"/>
        <cfvo type="max"/>
        <color rgb="FF63C384"/>
      </dataBar>
      <extLst>
        <ext xmlns:x14="http://schemas.microsoft.com/office/spreadsheetml/2009/9/main" uri="{B025F937-C7B1-47D3-B67F-A62EFF666E3E}">
          <x14:id>{8A5A5652-CC14-40CE-9632-48D5AC581EF2}</x14:id>
        </ext>
      </extLst>
    </cfRule>
  </conditionalFormatting>
  <conditionalFormatting sqref="U985">
    <cfRule type="expression" dxfId="268" priority="294">
      <formula>AND($Q985="Suspendido",$X985&lt;TODAY())</formula>
    </cfRule>
  </conditionalFormatting>
  <conditionalFormatting sqref="U986">
    <cfRule type="expression" dxfId="267" priority="293">
      <formula>AND($Q986="Suspendido",$X986&lt;TODAY())</formula>
    </cfRule>
  </conditionalFormatting>
  <conditionalFormatting sqref="X985">
    <cfRule type="expression" dxfId="266" priority="292">
      <formula>AND($Q984="Ejecución",$Q984="En Ejecución",$Q984="Suspendido",$Y$3&lt;TODAY())</formula>
    </cfRule>
  </conditionalFormatting>
  <conditionalFormatting sqref="X986">
    <cfRule type="expression" dxfId="265" priority="291">
      <formula>AND($Q985="Ejecución",$Q985="En Ejecución",$Q985="Suspendido",$Y$3&lt;TODAY())</formula>
    </cfRule>
  </conditionalFormatting>
  <conditionalFormatting sqref="B987">
    <cfRule type="duplicateValues" dxfId="264" priority="290"/>
  </conditionalFormatting>
  <conditionalFormatting sqref="B987">
    <cfRule type="duplicateValues" dxfId="263" priority="289"/>
  </conditionalFormatting>
  <conditionalFormatting sqref="S987">
    <cfRule type="cellIs" dxfId="262" priority="284" operator="greaterThan">
      <formula>0</formula>
    </cfRule>
    <cfRule type="cellIs" dxfId="261" priority="285" operator="between">
      <formula>0</formula>
      <formula>-0.05</formula>
    </cfRule>
    <cfRule type="cellIs" dxfId="260" priority="286" stopIfTrue="1" operator="lessThan">
      <formula>0</formula>
    </cfRule>
  </conditionalFormatting>
  <conditionalFormatting sqref="Q987">
    <cfRule type="dataBar" priority="287">
      <dataBar>
        <cfvo type="min"/>
        <cfvo type="max"/>
        <color rgb="FF638EC6"/>
      </dataBar>
      <extLst>
        <ext xmlns:x14="http://schemas.microsoft.com/office/spreadsheetml/2009/9/main" uri="{B025F937-C7B1-47D3-B67F-A62EFF666E3E}">
          <x14:id>{401C65ED-E92E-41BF-9974-574B2DB673E6}</x14:id>
        </ext>
      </extLst>
    </cfRule>
  </conditionalFormatting>
  <conditionalFormatting sqref="R987">
    <cfRule type="dataBar" priority="288">
      <dataBar>
        <cfvo type="min"/>
        <cfvo type="max"/>
        <color rgb="FF63C384"/>
      </dataBar>
      <extLst>
        <ext xmlns:x14="http://schemas.microsoft.com/office/spreadsheetml/2009/9/main" uri="{B025F937-C7B1-47D3-B67F-A62EFF666E3E}">
          <x14:id>{9AE294C8-25B2-4EB0-BF8F-90BCFB067A70}</x14:id>
        </ext>
      </extLst>
    </cfRule>
  </conditionalFormatting>
  <conditionalFormatting sqref="U987">
    <cfRule type="expression" dxfId="259" priority="283">
      <formula>AND($Q987="Suspendido",$X987&lt;TODAY())</formula>
    </cfRule>
  </conditionalFormatting>
  <conditionalFormatting sqref="X987">
    <cfRule type="expression" dxfId="258" priority="282">
      <formula>AND($Q986="Ejecución",$Q986="En Ejecución",$Q986="Suspendido",$Y$3&lt;TODAY())</formula>
    </cfRule>
  </conditionalFormatting>
  <conditionalFormatting sqref="B988">
    <cfRule type="duplicateValues" dxfId="257" priority="281"/>
  </conditionalFormatting>
  <conditionalFormatting sqref="B988">
    <cfRule type="duplicateValues" dxfId="256" priority="280"/>
  </conditionalFormatting>
  <conditionalFormatting sqref="S988">
    <cfRule type="cellIs" dxfId="255" priority="275" operator="greaterThan">
      <formula>0</formula>
    </cfRule>
    <cfRule type="cellIs" dxfId="254" priority="276" operator="between">
      <formula>0</formula>
      <formula>-0.05</formula>
    </cfRule>
    <cfRule type="cellIs" dxfId="253" priority="277" stopIfTrue="1" operator="lessThan">
      <formula>0</formula>
    </cfRule>
  </conditionalFormatting>
  <conditionalFormatting sqref="Q988">
    <cfRule type="dataBar" priority="278">
      <dataBar>
        <cfvo type="min"/>
        <cfvo type="max"/>
        <color rgb="FF638EC6"/>
      </dataBar>
      <extLst>
        <ext xmlns:x14="http://schemas.microsoft.com/office/spreadsheetml/2009/9/main" uri="{B025F937-C7B1-47D3-B67F-A62EFF666E3E}">
          <x14:id>{5BF3088E-2FED-47F1-A09F-A9D65D68194D}</x14:id>
        </ext>
      </extLst>
    </cfRule>
  </conditionalFormatting>
  <conditionalFormatting sqref="R988">
    <cfRule type="dataBar" priority="279">
      <dataBar>
        <cfvo type="min"/>
        <cfvo type="max"/>
        <color rgb="FF63C384"/>
      </dataBar>
      <extLst>
        <ext xmlns:x14="http://schemas.microsoft.com/office/spreadsheetml/2009/9/main" uri="{B025F937-C7B1-47D3-B67F-A62EFF666E3E}">
          <x14:id>{C470C748-F4AC-4538-8F6E-464D17FBA9F5}</x14:id>
        </ext>
      </extLst>
    </cfRule>
  </conditionalFormatting>
  <conditionalFormatting sqref="U988">
    <cfRule type="expression" dxfId="252" priority="274">
      <formula>AND($Q988="Suspendido",$X988&lt;TODAY())</formula>
    </cfRule>
  </conditionalFormatting>
  <conditionalFormatting sqref="X988">
    <cfRule type="expression" dxfId="251" priority="273">
      <formula>AND($Q987="Ejecución",$Q987="En Ejecución",$Q987="Suspendido",$Y$3&lt;TODAY())</formula>
    </cfRule>
  </conditionalFormatting>
  <conditionalFormatting sqref="B989">
    <cfRule type="duplicateValues" dxfId="250" priority="272"/>
  </conditionalFormatting>
  <conditionalFormatting sqref="B989">
    <cfRule type="duplicateValues" dxfId="249" priority="271"/>
  </conditionalFormatting>
  <conditionalFormatting sqref="B990">
    <cfRule type="duplicateValues" dxfId="248" priority="270"/>
  </conditionalFormatting>
  <conditionalFormatting sqref="B990">
    <cfRule type="duplicateValues" dxfId="247" priority="269"/>
  </conditionalFormatting>
  <conditionalFormatting sqref="S989">
    <cfRule type="cellIs" dxfId="246" priority="264" operator="greaterThan">
      <formula>0</formula>
    </cfRule>
    <cfRule type="cellIs" dxfId="245" priority="265" operator="between">
      <formula>0</formula>
      <formula>-0.05</formula>
    </cfRule>
    <cfRule type="cellIs" dxfId="244" priority="266" stopIfTrue="1" operator="lessThan">
      <formula>0</formula>
    </cfRule>
  </conditionalFormatting>
  <conditionalFormatting sqref="Q989">
    <cfRule type="dataBar" priority="267">
      <dataBar>
        <cfvo type="min"/>
        <cfvo type="max"/>
        <color rgb="FF638EC6"/>
      </dataBar>
      <extLst>
        <ext xmlns:x14="http://schemas.microsoft.com/office/spreadsheetml/2009/9/main" uri="{B025F937-C7B1-47D3-B67F-A62EFF666E3E}">
          <x14:id>{3860F907-770C-441E-A715-1F350AF972F2}</x14:id>
        </ext>
      </extLst>
    </cfRule>
  </conditionalFormatting>
  <conditionalFormatting sqref="R989">
    <cfRule type="dataBar" priority="268">
      <dataBar>
        <cfvo type="min"/>
        <cfvo type="max"/>
        <color rgb="FF63C384"/>
      </dataBar>
      <extLst>
        <ext xmlns:x14="http://schemas.microsoft.com/office/spreadsheetml/2009/9/main" uri="{B025F937-C7B1-47D3-B67F-A62EFF666E3E}">
          <x14:id>{C32CBF9D-6037-48E7-A1A4-F9ACC35D2E43}</x14:id>
        </ext>
      </extLst>
    </cfRule>
  </conditionalFormatting>
  <conditionalFormatting sqref="S990">
    <cfRule type="cellIs" dxfId="243" priority="259" operator="greaterThan">
      <formula>0</formula>
    </cfRule>
    <cfRule type="cellIs" dxfId="242" priority="260" operator="between">
      <formula>0</formula>
      <formula>-0.05</formula>
    </cfRule>
    <cfRule type="cellIs" dxfId="241" priority="261" stopIfTrue="1" operator="lessThan">
      <formula>0</formula>
    </cfRule>
  </conditionalFormatting>
  <conditionalFormatting sqref="Q990">
    <cfRule type="dataBar" priority="262">
      <dataBar>
        <cfvo type="min"/>
        <cfvo type="max"/>
        <color rgb="FF638EC6"/>
      </dataBar>
      <extLst>
        <ext xmlns:x14="http://schemas.microsoft.com/office/spreadsheetml/2009/9/main" uri="{B025F937-C7B1-47D3-B67F-A62EFF666E3E}">
          <x14:id>{36EAA353-A15C-4EF7-87E3-309D96BD085B}</x14:id>
        </ext>
      </extLst>
    </cfRule>
  </conditionalFormatting>
  <conditionalFormatting sqref="R990">
    <cfRule type="dataBar" priority="263">
      <dataBar>
        <cfvo type="min"/>
        <cfvo type="max"/>
        <color rgb="FF63C384"/>
      </dataBar>
      <extLst>
        <ext xmlns:x14="http://schemas.microsoft.com/office/spreadsheetml/2009/9/main" uri="{B025F937-C7B1-47D3-B67F-A62EFF666E3E}">
          <x14:id>{A0C6D61D-915E-4534-A60F-DBF6003FBB3D}</x14:id>
        </ext>
      </extLst>
    </cfRule>
  </conditionalFormatting>
  <conditionalFormatting sqref="U989">
    <cfRule type="expression" dxfId="240" priority="258">
      <formula>AND($Q989="Suspendido",$X989&lt;TODAY())</formula>
    </cfRule>
  </conditionalFormatting>
  <conditionalFormatting sqref="U990">
    <cfRule type="expression" dxfId="239" priority="257">
      <formula>AND($Q990="Suspendido",$X990&lt;TODAY())</formula>
    </cfRule>
  </conditionalFormatting>
  <conditionalFormatting sqref="X989">
    <cfRule type="expression" dxfId="238" priority="256">
      <formula>AND($Q988="Ejecución",$Q988="En Ejecución",$Q988="Suspendido",$Y$3&lt;TODAY())</formula>
    </cfRule>
  </conditionalFormatting>
  <conditionalFormatting sqref="X990">
    <cfRule type="expression" dxfId="237" priority="255">
      <formula>AND($Q989="Ejecución",$Q989="En Ejecución",$Q989="Suspendido",$Y$3&lt;TODAY())</formula>
    </cfRule>
  </conditionalFormatting>
  <conditionalFormatting sqref="B991">
    <cfRule type="duplicateValues" dxfId="236" priority="254"/>
  </conditionalFormatting>
  <conditionalFormatting sqref="B991">
    <cfRule type="duplicateValues" dxfId="235" priority="253"/>
  </conditionalFormatting>
  <conditionalFormatting sqref="B992">
    <cfRule type="duplicateValues" dxfId="234" priority="252"/>
  </conditionalFormatting>
  <conditionalFormatting sqref="B992">
    <cfRule type="duplicateValues" dxfId="233" priority="251"/>
  </conditionalFormatting>
  <conditionalFormatting sqref="B993">
    <cfRule type="duplicateValues" dxfId="232" priority="250"/>
  </conditionalFormatting>
  <conditionalFormatting sqref="B993">
    <cfRule type="duplicateValues" dxfId="231" priority="249"/>
  </conditionalFormatting>
  <conditionalFormatting sqref="B994">
    <cfRule type="duplicateValues" dxfId="230" priority="248"/>
  </conditionalFormatting>
  <conditionalFormatting sqref="B994">
    <cfRule type="duplicateValues" dxfId="229" priority="247"/>
  </conditionalFormatting>
  <conditionalFormatting sqref="S991">
    <cfRule type="cellIs" dxfId="228" priority="242" operator="greaterThan">
      <formula>0</formula>
    </cfRule>
    <cfRule type="cellIs" dxfId="227" priority="243" operator="between">
      <formula>0</formula>
      <formula>-0.05</formula>
    </cfRule>
    <cfRule type="cellIs" dxfId="226" priority="244" stopIfTrue="1" operator="lessThan">
      <formula>0</formula>
    </cfRule>
  </conditionalFormatting>
  <conditionalFormatting sqref="Q991">
    <cfRule type="dataBar" priority="245">
      <dataBar>
        <cfvo type="min"/>
        <cfvo type="max"/>
        <color rgb="FF638EC6"/>
      </dataBar>
      <extLst>
        <ext xmlns:x14="http://schemas.microsoft.com/office/spreadsheetml/2009/9/main" uri="{B025F937-C7B1-47D3-B67F-A62EFF666E3E}">
          <x14:id>{CA8B3C94-A0D5-450F-A08F-BE6992E7699F}</x14:id>
        </ext>
      </extLst>
    </cfRule>
  </conditionalFormatting>
  <conditionalFormatting sqref="R991">
    <cfRule type="dataBar" priority="246">
      <dataBar>
        <cfvo type="min"/>
        <cfvo type="max"/>
        <color rgb="FF63C384"/>
      </dataBar>
      <extLst>
        <ext xmlns:x14="http://schemas.microsoft.com/office/spreadsheetml/2009/9/main" uri="{B025F937-C7B1-47D3-B67F-A62EFF666E3E}">
          <x14:id>{8C610233-0081-4D10-8492-5CDB381DA1AE}</x14:id>
        </ext>
      </extLst>
    </cfRule>
  </conditionalFormatting>
  <conditionalFormatting sqref="S992">
    <cfRule type="cellIs" dxfId="225" priority="237" operator="greaterThan">
      <formula>0</formula>
    </cfRule>
    <cfRule type="cellIs" dxfId="224" priority="238" operator="between">
      <formula>0</formula>
      <formula>-0.05</formula>
    </cfRule>
    <cfRule type="cellIs" dxfId="223" priority="239" stopIfTrue="1" operator="lessThan">
      <formula>0</formula>
    </cfRule>
  </conditionalFormatting>
  <conditionalFormatting sqref="Q992">
    <cfRule type="dataBar" priority="240">
      <dataBar>
        <cfvo type="min"/>
        <cfvo type="max"/>
        <color rgb="FF638EC6"/>
      </dataBar>
      <extLst>
        <ext xmlns:x14="http://schemas.microsoft.com/office/spreadsheetml/2009/9/main" uri="{B025F937-C7B1-47D3-B67F-A62EFF666E3E}">
          <x14:id>{CE5AB2E5-2DC8-4362-9EFB-A23C08D71480}</x14:id>
        </ext>
      </extLst>
    </cfRule>
  </conditionalFormatting>
  <conditionalFormatting sqref="R992">
    <cfRule type="dataBar" priority="241">
      <dataBar>
        <cfvo type="min"/>
        <cfvo type="max"/>
        <color rgb="FF63C384"/>
      </dataBar>
      <extLst>
        <ext xmlns:x14="http://schemas.microsoft.com/office/spreadsheetml/2009/9/main" uri="{B025F937-C7B1-47D3-B67F-A62EFF666E3E}">
          <x14:id>{27ACA41C-5F6B-4068-A5BF-2ADEB6BA4DAF}</x14:id>
        </ext>
      </extLst>
    </cfRule>
  </conditionalFormatting>
  <conditionalFormatting sqref="S993">
    <cfRule type="cellIs" dxfId="222" priority="232" operator="greaterThan">
      <formula>0</formula>
    </cfRule>
    <cfRule type="cellIs" dxfId="221" priority="233" operator="between">
      <formula>0</formula>
      <formula>-0.05</formula>
    </cfRule>
    <cfRule type="cellIs" dxfId="220" priority="234" stopIfTrue="1" operator="lessThan">
      <formula>0</formula>
    </cfRule>
  </conditionalFormatting>
  <conditionalFormatting sqref="Q993">
    <cfRule type="dataBar" priority="235">
      <dataBar>
        <cfvo type="min"/>
        <cfvo type="max"/>
        <color rgb="FF638EC6"/>
      </dataBar>
      <extLst>
        <ext xmlns:x14="http://schemas.microsoft.com/office/spreadsheetml/2009/9/main" uri="{B025F937-C7B1-47D3-B67F-A62EFF666E3E}">
          <x14:id>{6D7EB2CB-FAA1-4E79-9ABD-1C58CEAAEFB9}</x14:id>
        </ext>
      </extLst>
    </cfRule>
  </conditionalFormatting>
  <conditionalFormatting sqref="R993">
    <cfRule type="dataBar" priority="236">
      <dataBar>
        <cfvo type="min"/>
        <cfvo type="max"/>
        <color rgb="FF63C384"/>
      </dataBar>
      <extLst>
        <ext xmlns:x14="http://schemas.microsoft.com/office/spreadsheetml/2009/9/main" uri="{B025F937-C7B1-47D3-B67F-A62EFF666E3E}">
          <x14:id>{4F00A57F-E13B-457F-A13A-10D7C43F27DA}</x14:id>
        </ext>
      </extLst>
    </cfRule>
  </conditionalFormatting>
  <conditionalFormatting sqref="S994">
    <cfRule type="cellIs" dxfId="219" priority="227" operator="greaterThan">
      <formula>0</formula>
    </cfRule>
    <cfRule type="cellIs" dxfId="218" priority="228" operator="between">
      <formula>0</formula>
      <formula>-0.05</formula>
    </cfRule>
    <cfRule type="cellIs" dxfId="217" priority="229" stopIfTrue="1" operator="lessThan">
      <formula>0</formula>
    </cfRule>
  </conditionalFormatting>
  <conditionalFormatting sqref="Q994">
    <cfRule type="dataBar" priority="230">
      <dataBar>
        <cfvo type="min"/>
        <cfvo type="max"/>
        <color rgb="FF638EC6"/>
      </dataBar>
      <extLst>
        <ext xmlns:x14="http://schemas.microsoft.com/office/spreadsheetml/2009/9/main" uri="{B025F937-C7B1-47D3-B67F-A62EFF666E3E}">
          <x14:id>{2CF39ACF-065E-40E1-B9F4-7C0E420B1F79}</x14:id>
        </ext>
      </extLst>
    </cfRule>
  </conditionalFormatting>
  <conditionalFormatting sqref="R994">
    <cfRule type="dataBar" priority="231">
      <dataBar>
        <cfvo type="min"/>
        <cfvo type="max"/>
        <color rgb="FF63C384"/>
      </dataBar>
      <extLst>
        <ext xmlns:x14="http://schemas.microsoft.com/office/spreadsheetml/2009/9/main" uri="{B025F937-C7B1-47D3-B67F-A62EFF666E3E}">
          <x14:id>{6063F899-CF31-4E3D-A8CF-D08B5D38D359}</x14:id>
        </ext>
      </extLst>
    </cfRule>
  </conditionalFormatting>
  <conditionalFormatting sqref="U991">
    <cfRule type="expression" dxfId="216" priority="226">
      <formula>AND($Q991="Suspendido",$X991&lt;TODAY())</formula>
    </cfRule>
  </conditionalFormatting>
  <conditionalFormatting sqref="U992">
    <cfRule type="expression" dxfId="215" priority="225">
      <formula>AND($Q992="Suspendido",$X992&lt;TODAY())</formula>
    </cfRule>
  </conditionalFormatting>
  <conditionalFormatting sqref="U993">
    <cfRule type="expression" dxfId="214" priority="224">
      <formula>AND($Q993="Suspendido",$X993&lt;TODAY())</formula>
    </cfRule>
  </conditionalFormatting>
  <conditionalFormatting sqref="U994">
    <cfRule type="expression" dxfId="213" priority="223">
      <formula>AND($Q994="Suspendido",$X994&lt;TODAY())</formula>
    </cfRule>
  </conditionalFormatting>
  <conditionalFormatting sqref="X991">
    <cfRule type="expression" dxfId="212" priority="222">
      <formula>AND($Q990="Ejecución",$Q990="En Ejecución",$Q990="Suspendido",$Y$3&lt;TODAY())</formula>
    </cfRule>
  </conditionalFormatting>
  <conditionalFormatting sqref="X992">
    <cfRule type="expression" dxfId="211" priority="221">
      <formula>AND($Q991="Ejecución",$Q991="En Ejecución",$Q991="Suspendido",$Y$3&lt;TODAY())</formula>
    </cfRule>
  </conditionalFormatting>
  <conditionalFormatting sqref="X993">
    <cfRule type="expression" dxfId="210" priority="220">
      <formula>AND($Q992="Ejecución",$Q992="En Ejecución",$Q992="Suspendido",$Y$3&lt;TODAY())</formula>
    </cfRule>
  </conditionalFormatting>
  <conditionalFormatting sqref="X994">
    <cfRule type="expression" dxfId="209" priority="219">
      <formula>AND($Q993="Ejecución",$Q993="En Ejecución",$Q993="Suspendido",$Y$3&lt;TODAY())</formula>
    </cfRule>
  </conditionalFormatting>
  <conditionalFormatting sqref="B995">
    <cfRule type="duplicateValues" dxfId="208" priority="218"/>
  </conditionalFormatting>
  <conditionalFormatting sqref="S995">
    <cfRule type="cellIs" dxfId="207" priority="213" operator="greaterThan">
      <formula>0</formula>
    </cfRule>
    <cfRule type="cellIs" dxfId="206" priority="214" operator="between">
      <formula>0</formula>
      <formula>-0.05</formula>
    </cfRule>
    <cfRule type="cellIs" dxfId="205" priority="215" stopIfTrue="1" operator="lessThan">
      <formula>0</formula>
    </cfRule>
  </conditionalFormatting>
  <conditionalFormatting sqref="Q995">
    <cfRule type="dataBar" priority="216">
      <dataBar>
        <cfvo type="min"/>
        <cfvo type="max"/>
        <color rgb="FF638EC6"/>
      </dataBar>
      <extLst>
        <ext xmlns:x14="http://schemas.microsoft.com/office/spreadsheetml/2009/9/main" uri="{B025F937-C7B1-47D3-B67F-A62EFF666E3E}">
          <x14:id>{1EBE1744-4746-4700-BA62-6299183987CC}</x14:id>
        </ext>
      </extLst>
    </cfRule>
  </conditionalFormatting>
  <conditionalFormatting sqref="R995">
    <cfRule type="dataBar" priority="217">
      <dataBar>
        <cfvo type="min"/>
        <cfvo type="max"/>
        <color rgb="FF63C384"/>
      </dataBar>
      <extLst>
        <ext xmlns:x14="http://schemas.microsoft.com/office/spreadsheetml/2009/9/main" uri="{B025F937-C7B1-47D3-B67F-A62EFF666E3E}">
          <x14:id>{DED7A3C1-F998-4A4E-BCC5-BBFC46055A17}</x14:id>
        </ext>
      </extLst>
    </cfRule>
  </conditionalFormatting>
  <conditionalFormatting sqref="U995">
    <cfRule type="expression" dxfId="204" priority="212">
      <formula>AND($Q995="Suspendido",$X995&lt;TODAY())</formula>
    </cfRule>
  </conditionalFormatting>
  <conditionalFormatting sqref="X995">
    <cfRule type="expression" dxfId="203" priority="211">
      <formula>AND($Q994="Ejecución",$Q994="En Ejecución",$Q994="Suspendido",$Y$3&lt;TODAY())</formula>
    </cfRule>
  </conditionalFormatting>
  <conditionalFormatting sqref="B996">
    <cfRule type="duplicateValues" dxfId="202" priority="209"/>
  </conditionalFormatting>
  <conditionalFormatting sqref="B996">
    <cfRule type="duplicateValues" dxfId="201" priority="210"/>
  </conditionalFormatting>
  <conditionalFormatting sqref="S996">
    <cfRule type="cellIs" dxfId="200" priority="204" operator="greaterThan">
      <formula>0</formula>
    </cfRule>
    <cfRule type="cellIs" dxfId="199" priority="205" operator="between">
      <formula>0</formula>
      <formula>-0.05</formula>
    </cfRule>
    <cfRule type="cellIs" dxfId="198" priority="206" stopIfTrue="1" operator="lessThan">
      <formula>0</formula>
    </cfRule>
  </conditionalFormatting>
  <conditionalFormatting sqref="Q996">
    <cfRule type="dataBar" priority="207">
      <dataBar>
        <cfvo type="min"/>
        <cfvo type="max"/>
        <color rgb="FF638EC6"/>
      </dataBar>
      <extLst>
        <ext xmlns:x14="http://schemas.microsoft.com/office/spreadsheetml/2009/9/main" uri="{B025F937-C7B1-47D3-B67F-A62EFF666E3E}">
          <x14:id>{3D8FE40B-F2D0-491B-B6E0-07BE91F83865}</x14:id>
        </ext>
      </extLst>
    </cfRule>
  </conditionalFormatting>
  <conditionalFormatting sqref="R996">
    <cfRule type="dataBar" priority="208">
      <dataBar>
        <cfvo type="min"/>
        <cfvo type="max"/>
        <color rgb="FF63C384"/>
      </dataBar>
      <extLst>
        <ext xmlns:x14="http://schemas.microsoft.com/office/spreadsheetml/2009/9/main" uri="{B025F937-C7B1-47D3-B67F-A62EFF666E3E}">
          <x14:id>{638B5056-BD68-4495-9937-B32485190CDB}</x14:id>
        </ext>
      </extLst>
    </cfRule>
  </conditionalFormatting>
  <conditionalFormatting sqref="U996">
    <cfRule type="expression" dxfId="197" priority="203">
      <formula>AND($Q996="Suspendido",$X996&lt;TODAY())</formula>
    </cfRule>
  </conditionalFormatting>
  <conditionalFormatting sqref="B997">
    <cfRule type="duplicateValues" dxfId="196" priority="202"/>
  </conditionalFormatting>
  <conditionalFormatting sqref="B997">
    <cfRule type="duplicateValues" dxfId="195" priority="201"/>
  </conditionalFormatting>
  <conditionalFormatting sqref="S997">
    <cfRule type="cellIs" dxfId="194" priority="196" operator="greaterThan">
      <formula>0</formula>
    </cfRule>
    <cfRule type="cellIs" dxfId="193" priority="197" operator="between">
      <formula>0</formula>
      <formula>-0.05</formula>
    </cfRule>
    <cfRule type="cellIs" dxfId="192" priority="198" stopIfTrue="1" operator="lessThan">
      <formula>0</formula>
    </cfRule>
  </conditionalFormatting>
  <conditionalFormatting sqref="Q997">
    <cfRule type="dataBar" priority="199">
      <dataBar>
        <cfvo type="min"/>
        <cfvo type="max"/>
        <color rgb="FF638EC6"/>
      </dataBar>
      <extLst>
        <ext xmlns:x14="http://schemas.microsoft.com/office/spreadsheetml/2009/9/main" uri="{B025F937-C7B1-47D3-B67F-A62EFF666E3E}">
          <x14:id>{FE2E2099-977C-4F72-AABB-8DE376D102B6}</x14:id>
        </ext>
      </extLst>
    </cfRule>
  </conditionalFormatting>
  <conditionalFormatting sqref="R997">
    <cfRule type="dataBar" priority="200">
      <dataBar>
        <cfvo type="min"/>
        <cfvo type="max"/>
        <color rgb="FF63C384"/>
      </dataBar>
      <extLst>
        <ext xmlns:x14="http://schemas.microsoft.com/office/spreadsheetml/2009/9/main" uri="{B025F937-C7B1-47D3-B67F-A62EFF666E3E}">
          <x14:id>{9E33C6B9-EC17-4ED7-BB1E-E54DA707304B}</x14:id>
        </ext>
      </extLst>
    </cfRule>
  </conditionalFormatting>
  <conditionalFormatting sqref="U997">
    <cfRule type="expression" dxfId="191" priority="195">
      <formula>AND($Q997="Suspendido",$X997&lt;TODAY())</formula>
    </cfRule>
  </conditionalFormatting>
  <conditionalFormatting sqref="B998">
    <cfRule type="duplicateValues" dxfId="190" priority="194"/>
  </conditionalFormatting>
  <conditionalFormatting sqref="B998">
    <cfRule type="duplicateValues" dxfId="189" priority="193"/>
  </conditionalFormatting>
  <conditionalFormatting sqref="S998">
    <cfRule type="cellIs" dxfId="188" priority="188" operator="greaterThan">
      <formula>0</formula>
    </cfRule>
    <cfRule type="cellIs" dxfId="187" priority="189" operator="between">
      <formula>0</formula>
      <formula>-0.05</formula>
    </cfRule>
    <cfRule type="cellIs" dxfId="186" priority="190" stopIfTrue="1" operator="lessThan">
      <formula>0</formula>
    </cfRule>
  </conditionalFormatting>
  <conditionalFormatting sqref="Q998">
    <cfRule type="dataBar" priority="191">
      <dataBar>
        <cfvo type="min"/>
        <cfvo type="max"/>
        <color rgb="FF638EC6"/>
      </dataBar>
      <extLst>
        <ext xmlns:x14="http://schemas.microsoft.com/office/spreadsheetml/2009/9/main" uri="{B025F937-C7B1-47D3-B67F-A62EFF666E3E}">
          <x14:id>{2952AA6C-5772-478E-99B6-1813B1ED58BF}</x14:id>
        </ext>
      </extLst>
    </cfRule>
  </conditionalFormatting>
  <conditionalFormatting sqref="R998">
    <cfRule type="dataBar" priority="192">
      <dataBar>
        <cfvo type="min"/>
        <cfvo type="max"/>
        <color rgb="FF63C384"/>
      </dataBar>
      <extLst>
        <ext xmlns:x14="http://schemas.microsoft.com/office/spreadsheetml/2009/9/main" uri="{B025F937-C7B1-47D3-B67F-A62EFF666E3E}">
          <x14:id>{5963C917-9ADD-4863-B14F-BB1CC549ADA1}</x14:id>
        </ext>
      </extLst>
    </cfRule>
  </conditionalFormatting>
  <conditionalFormatting sqref="U998">
    <cfRule type="expression" dxfId="185" priority="187">
      <formula>AND($Q998="Suspendido",$X998&lt;TODAY())</formula>
    </cfRule>
  </conditionalFormatting>
  <conditionalFormatting sqref="B999:B1001">
    <cfRule type="duplicateValues" dxfId="184" priority="186"/>
  </conditionalFormatting>
  <conditionalFormatting sqref="B999:B1001">
    <cfRule type="duplicateValues" dxfId="183" priority="185"/>
  </conditionalFormatting>
  <conditionalFormatting sqref="S999:S1001">
    <cfRule type="cellIs" dxfId="182" priority="180" operator="greaterThan">
      <formula>0</formula>
    </cfRule>
    <cfRule type="cellIs" dxfId="181" priority="181" operator="between">
      <formula>0</formula>
      <formula>-0.05</formula>
    </cfRule>
    <cfRule type="cellIs" dxfId="180" priority="182" stopIfTrue="1" operator="lessThan">
      <formula>0</formula>
    </cfRule>
  </conditionalFormatting>
  <conditionalFormatting sqref="Q999:Q1001">
    <cfRule type="dataBar" priority="183">
      <dataBar>
        <cfvo type="min"/>
        <cfvo type="max"/>
        <color rgb="FF638EC6"/>
      </dataBar>
      <extLst>
        <ext xmlns:x14="http://schemas.microsoft.com/office/spreadsheetml/2009/9/main" uri="{B025F937-C7B1-47D3-B67F-A62EFF666E3E}">
          <x14:id>{725B0DBB-C49F-4123-AC94-EC24F974CD70}</x14:id>
        </ext>
      </extLst>
    </cfRule>
  </conditionalFormatting>
  <conditionalFormatting sqref="R999:R1001">
    <cfRule type="dataBar" priority="184">
      <dataBar>
        <cfvo type="min"/>
        <cfvo type="max"/>
        <color rgb="FF63C384"/>
      </dataBar>
      <extLst>
        <ext xmlns:x14="http://schemas.microsoft.com/office/spreadsheetml/2009/9/main" uri="{B025F937-C7B1-47D3-B67F-A62EFF666E3E}">
          <x14:id>{023375DE-1029-485B-978F-1D2D3A184D89}</x14:id>
        </ext>
      </extLst>
    </cfRule>
  </conditionalFormatting>
  <conditionalFormatting sqref="U999">
    <cfRule type="expression" dxfId="179" priority="179">
      <formula>AND($Q999="Suspendido",$X999&lt;TODAY())</formula>
    </cfRule>
  </conditionalFormatting>
  <conditionalFormatting sqref="U1000:U1001">
    <cfRule type="expression" dxfId="178" priority="178">
      <formula>AND($Q1000="Suspendido",$X1000&lt;TODAY())</formula>
    </cfRule>
  </conditionalFormatting>
  <conditionalFormatting sqref="B1002:B1003">
    <cfRule type="duplicateValues" dxfId="177" priority="177"/>
  </conditionalFormatting>
  <conditionalFormatting sqref="B1002:B1003">
    <cfRule type="duplicateValues" dxfId="176" priority="176"/>
  </conditionalFormatting>
  <conditionalFormatting sqref="S1002">
    <cfRule type="cellIs" dxfId="175" priority="171" operator="greaterThan">
      <formula>0</formula>
    </cfRule>
    <cfRule type="cellIs" dxfId="174" priority="172" operator="between">
      <formula>0</formula>
      <formula>-0.05</formula>
    </cfRule>
    <cfRule type="cellIs" dxfId="173" priority="173" stopIfTrue="1" operator="lessThan">
      <formula>0</formula>
    </cfRule>
  </conditionalFormatting>
  <conditionalFormatting sqref="Q1002">
    <cfRule type="dataBar" priority="174">
      <dataBar>
        <cfvo type="min"/>
        <cfvo type="max"/>
        <color rgb="FF638EC6"/>
      </dataBar>
      <extLst>
        <ext xmlns:x14="http://schemas.microsoft.com/office/spreadsheetml/2009/9/main" uri="{B025F937-C7B1-47D3-B67F-A62EFF666E3E}">
          <x14:id>{F9EB078B-987F-4B0E-97E2-71680091A452}</x14:id>
        </ext>
      </extLst>
    </cfRule>
  </conditionalFormatting>
  <conditionalFormatting sqref="R1002">
    <cfRule type="dataBar" priority="175">
      <dataBar>
        <cfvo type="min"/>
        <cfvo type="max"/>
        <color rgb="FF63C384"/>
      </dataBar>
      <extLst>
        <ext xmlns:x14="http://schemas.microsoft.com/office/spreadsheetml/2009/9/main" uri="{B025F937-C7B1-47D3-B67F-A62EFF666E3E}">
          <x14:id>{0A80D439-AC08-4E04-850F-A7CBC7E81759}</x14:id>
        </ext>
      </extLst>
    </cfRule>
  </conditionalFormatting>
  <conditionalFormatting sqref="S1003">
    <cfRule type="cellIs" dxfId="172" priority="166" operator="greaterThan">
      <formula>0</formula>
    </cfRule>
    <cfRule type="cellIs" dxfId="171" priority="167" operator="between">
      <formula>0</formula>
      <formula>-0.05</formula>
    </cfRule>
    <cfRule type="cellIs" dxfId="170" priority="168" stopIfTrue="1" operator="lessThan">
      <formula>0</formula>
    </cfRule>
  </conditionalFormatting>
  <conditionalFormatting sqref="Q1003">
    <cfRule type="dataBar" priority="169">
      <dataBar>
        <cfvo type="min"/>
        <cfvo type="max"/>
        <color rgb="FF638EC6"/>
      </dataBar>
      <extLst>
        <ext xmlns:x14="http://schemas.microsoft.com/office/spreadsheetml/2009/9/main" uri="{B025F937-C7B1-47D3-B67F-A62EFF666E3E}">
          <x14:id>{0B8CFB35-59CA-4E9C-B1D6-DC14A52CEDC2}</x14:id>
        </ext>
      </extLst>
    </cfRule>
  </conditionalFormatting>
  <conditionalFormatting sqref="R1003">
    <cfRule type="dataBar" priority="170">
      <dataBar>
        <cfvo type="min"/>
        <cfvo type="max"/>
        <color rgb="FF63C384"/>
      </dataBar>
      <extLst>
        <ext xmlns:x14="http://schemas.microsoft.com/office/spreadsheetml/2009/9/main" uri="{B025F937-C7B1-47D3-B67F-A62EFF666E3E}">
          <x14:id>{8F53CA3D-D8D6-443B-9D90-F6891869AE1D}</x14:id>
        </ext>
      </extLst>
    </cfRule>
  </conditionalFormatting>
  <conditionalFormatting sqref="U1002">
    <cfRule type="expression" dxfId="169" priority="165">
      <formula>AND($Q1002="Suspendido",$X1002&lt;TODAY())</formula>
    </cfRule>
  </conditionalFormatting>
  <conditionalFormatting sqref="U1003">
    <cfRule type="expression" dxfId="168" priority="164">
      <formula>AND($Q1003="Suspendido",$X1003&lt;TODAY())</formula>
    </cfRule>
  </conditionalFormatting>
  <conditionalFormatting sqref="B1004">
    <cfRule type="duplicateValues" dxfId="167" priority="163"/>
  </conditionalFormatting>
  <conditionalFormatting sqref="B1004">
    <cfRule type="duplicateValues" dxfId="166" priority="162"/>
  </conditionalFormatting>
  <conditionalFormatting sqref="S1004">
    <cfRule type="cellIs" dxfId="165" priority="157" operator="greaterThan">
      <formula>0</formula>
    </cfRule>
    <cfRule type="cellIs" dxfId="164" priority="158" operator="between">
      <formula>0</formula>
      <formula>-0.05</formula>
    </cfRule>
    <cfRule type="cellIs" dxfId="163" priority="159" stopIfTrue="1" operator="lessThan">
      <formula>0</formula>
    </cfRule>
  </conditionalFormatting>
  <conditionalFormatting sqref="Q1004">
    <cfRule type="dataBar" priority="160">
      <dataBar>
        <cfvo type="min"/>
        <cfvo type="max"/>
        <color rgb="FF638EC6"/>
      </dataBar>
      <extLst>
        <ext xmlns:x14="http://schemas.microsoft.com/office/spreadsheetml/2009/9/main" uri="{B025F937-C7B1-47D3-B67F-A62EFF666E3E}">
          <x14:id>{8801BA92-F814-4C05-8311-39CE994464D3}</x14:id>
        </ext>
      </extLst>
    </cfRule>
  </conditionalFormatting>
  <conditionalFormatting sqref="R1004">
    <cfRule type="dataBar" priority="161">
      <dataBar>
        <cfvo type="min"/>
        <cfvo type="max"/>
        <color rgb="FF63C384"/>
      </dataBar>
      <extLst>
        <ext xmlns:x14="http://schemas.microsoft.com/office/spreadsheetml/2009/9/main" uri="{B025F937-C7B1-47D3-B67F-A62EFF666E3E}">
          <x14:id>{718168F1-809F-448B-B555-B4C22239C423}</x14:id>
        </ext>
      </extLst>
    </cfRule>
  </conditionalFormatting>
  <conditionalFormatting sqref="U1004">
    <cfRule type="expression" dxfId="162" priority="156">
      <formula>AND($Q1004="Suspendido",$X1004&lt;TODAY())</formula>
    </cfRule>
  </conditionalFormatting>
  <conditionalFormatting sqref="B1007">
    <cfRule type="duplicateValues" dxfId="161" priority="155"/>
  </conditionalFormatting>
  <conditionalFormatting sqref="B1007">
    <cfRule type="duplicateValues" dxfId="160" priority="154"/>
  </conditionalFormatting>
  <conditionalFormatting sqref="B1005:B1006">
    <cfRule type="duplicateValues" dxfId="159" priority="153"/>
  </conditionalFormatting>
  <conditionalFormatting sqref="B1005:B1006">
    <cfRule type="duplicateValues" dxfId="158" priority="152"/>
  </conditionalFormatting>
  <conditionalFormatting sqref="S1005">
    <cfRule type="cellIs" dxfId="157" priority="147" operator="greaterThan">
      <formula>0</formula>
    </cfRule>
    <cfRule type="cellIs" dxfId="156" priority="148" operator="between">
      <formula>0</formula>
      <formula>-0.05</formula>
    </cfRule>
    <cfRule type="cellIs" dxfId="155" priority="149" stopIfTrue="1" operator="lessThan">
      <formula>0</formula>
    </cfRule>
  </conditionalFormatting>
  <conditionalFormatting sqref="Q1005">
    <cfRule type="dataBar" priority="150">
      <dataBar>
        <cfvo type="min"/>
        <cfvo type="max"/>
        <color rgb="FF638EC6"/>
      </dataBar>
      <extLst>
        <ext xmlns:x14="http://schemas.microsoft.com/office/spreadsheetml/2009/9/main" uri="{B025F937-C7B1-47D3-B67F-A62EFF666E3E}">
          <x14:id>{39C82B87-B917-466C-8CED-CF7A4ABFE667}</x14:id>
        </ext>
      </extLst>
    </cfRule>
  </conditionalFormatting>
  <conditionalFormatting sqref="R1005">
    <cfRule type="dataBar" priority="151">
      <dataBar>
        <cfvo type="min"/>
        <cfvo type="max"/>
        <color rgb="FF63C384"/>
      </dataBar>
      <extLst>
        <ext xmlns:x14="http://schemas.microsoft.com/office/spreadsheetml/2009/9/main" uri="{B025F937-C7B1-47D3-B67F-A62EFF666E3E}">
          <x14:id>{0E23DDDA-05B4-4E1C-8D71-6AC9E55FDF39}</x14:id>
        </ext>
      </extLst>
    </cfRule>
  </conditionalFormatting>
  <conditionalFormatting sqref="S1006">
    <cfRule type="cellIs" dxfId="154" priority="142" operator="greaterThan">
      <formula>0</formula>
    </cfRule>
    <cfRule type="cellIs" dxfId="153" priority="143" operator="between">
      <formula>0</formula>
      <formula>-0.05</formula>
    </cfRule>
    <cfRule type="cellIs" dxfId="152" priority="144" stopIfTrue="1" operator="lessThan">
      <formula>0</formula>
    </cfRule>
  </conditionalFormatting>
  <conditionalFormatting sqref="Q1006">
    <cfRule type="dataBar" priority="145">
      <dataBar>
        <cfvo type="min"/>
        <cfvo type="max"/>
        <color rgb="FF638EC6"/>
      </dataBar>
      <extLst>
        <ext xmlns:x14="http://schemas.microsoft.com/office/spreadsheetml/2009/9/main" uri="{B025F937-C7B1-47D3-B67F-A62EFF666E3E}">
          <x14:id>{AC6E6D59-24CE-4498-8A82-FDC1F563E005}</x14:id>
        </ext>
      </extLst>
    </cfRule>
  </conditionalFormatting>
  <conditionalFormatting sqref="R1006">
    <cfRule type="dataBar" priority="146">
      <dataBar>
        <cfvo type="min"/>
        <cfvo type="max"/>
        <color rgb="FF63C384"/>
      </dataBar>
      <extLst>
        <ext xmlns:x14="http://schemas.microsoft.com/office/spreadsheetml/2009/9/main" uri="{B025F937-C7B1-47D3-B67F-A62EFF666E3E}">
          <x14:id>{692129B2-0CAB-4A23-8E8C-FE645C835AEC}</x14:id>
        </ext>
      </extLst>
    </cfRule>
  </conditionalFormatting>
  <conditionalFormatting sqref="S1007">
    <cfRule type="cellIs" dxfId="151" priority="137" operator="greaterThan">
      <formula>0</formula>
    </cfRule>
    <cfRule type="cellIs" dxfId="150" priority="138" operator="between">
      <formula>0</formula>
      <formula>-0.05</formula>
    </cfRule>
    <cfRule type="cellIs" dxfId="149" priority="139" stopIfTrue="1" operator="lessThan">
      <formula>0</formula>
    </cfRule>
  </conditionalFormatting>
  <conditionalFormatting sqref="Q1007">
    <cfRule type="dataBar" priority="140">
      <dataBar>
        <cfvo type="min"/>
        <cfvo type="max"/>
        <color rgb="FF638EC6"/>
      </dataBar>
      <extLst>
        <ext xmlns:x14="http://schemas.microsoft.com/office/spreadsheetml/2009/9/main" uri="{B025F937-C7B1-47D3-B67F-A62EFF666E3E}">
          <x14:id>{CEB158F6-8551-4F6A-8003-C9C8CFD98B76}</x14:id>
        </ext>
      </extLst>
    </cfRule>
  </conditionalFormatting>
  <conditionalFormatting sqref="R1007">
    <cfRule type="dataBar" priority="141">
      <dataBar>
        <cfvo type="min"/>
        <cfvo type="max"/>
        <color rgb="FF63C384"/>
      </dataBar>
      <extLst>
        <ext xmlns:x14="http://schemas.microsoft.com/office/spreadsheetml/2009/9/main" uri="{B025F937-C7B1-47D3-B67F-A62EFF666E3E}">
          <x14:id>{3AD6D8B0-5060-48F6-8DA1-95CD791C4818}</x14:id>
        </ext>
      </extLst>
    </cfRule>
  </conditionalFormatting>
  <conditionalFormatting sqref="U1005">
    <cfRule type="expression" dxfId="148" priority="136">
      <formula>AND($Q1005="Suspendido",$X1005&lt;TODAY())</formula>
    </cfRule>
  </conditionalFormatting>
  <conditionalFormatting sqref="U1006">
    <cfRule type="expression" dxfId="147" priority="135">
      <formula>AND($Q1006="Suspendido",$X1006&lt;TODAY())</formula>
    </cfRule>
  </conditionalFormatting>
  <conditionalFormatting sqref="U1007">
    <cfRule type="expression" dxfId="146" priority="134">
      <formula>AND($Q1007="Suspendido",$X1007&lt;TODAY())</formula>
    </cfRule>
  </conditionalFormatting>
  <conditionalFormatting sqref="B1008">
    <cfRule type="duplicateValues" dxfId="145" priority="133"/>
  </conditionalFormatting>
  <conditionalFormatting sqref="B1008">
    <cfRule type="duplicateValues" dxfId="144" priority="132"/>
  </conditionalFormatting>
  <conditionalFormatting sqref="S1008">
    <cfRule type="cellIs" dxfId="143" priority="127" operator="greaterThan">
      <formula>0</formula>
    </cfRule>
    <cfRule type="cellIs" dxfId="142" priority="128" operator="between">
      <formula>0</formula>
      <formula>-0.05</formula>
    </cfRule>
    <cfRule type="cellIs" dxfId="141" priority="129" stopIfTrue="1" operator="lessThan">
      <formula>0</formula>
    </cfRule>
  </conditionalFormatting>
  <conditionalFormatting sqref="Q1008">
    <cfRule type="dataBar" priority="130">
      <dataBar>
        <cfvo type="min"/>
        <cfvo type="max"/>
        <color rgb="FF638EC6"/>
      </dataBar>
      <extLst>
        <ext xmlns:x14="http://schemas.microsoft.com/office/spreadsheetml/2009/9/main" uri="{B025F937-C7B1-47D3-B67F-A62EFF666E3E}">
          <x14:id>{7DBBCD58-9724-47C0-816D-A01214D35D63}</x14:id>
        </ext>
      </extLst>
    </cfRule>
  </conditionalFormatting>
  <conditionalFormatting sqref="R1008">
    <cfRule type="dataBar" priority="131">
      <dataBar>
        <cfvo type="min"/>
        <cfvo type="max"/>
        <color rgb="FF63C384"/>
      </dataBar>
      <extLst>
        <ext xmlns:x14="http://schemas.microsoft.com/office/spreadsheetml/2009/9/main" uri="{B025F937-C7B1-47D3-B67F-A62EFF666E3E}">
          <x14:id>{C9E02A69-2539-4BAB-BF73-E0A4BBEA2702}</x14:id>
        </ext>
      </extLst>
    </cfRule>
  </conditionalFormatting>
  <conditionalFormatting sqref="U1008">
    <cfRule type="expression" dxfId="140" priority="126">
      <formula>AND($Q1008="Suspendido",$X1008&lt;TODAY())</formula>
    </cfRule>
  </conditionalFormatting>
  <conditionalFormatting sqref="B1009">
    <cfRule type="duplicateValues" dxfId="139" priority="125"/>
  </conditionalFormatting>
  <conditionalFormatting sqref="B1009">
    <cfRule type="duplicateValues" dxfId="138" priority="124"/>
  </conditionalFormatting>
  <conditionalFormatting sqref="B1010:B1011">
    <cfRule type="duplicateValues" dxfId="137" priority="123"/>
  </conditionalFormatting>
  <conditionalFormatting sqref="B1010:B1011">
    <cfRule type="duplicateValues" dxfId="136" priority="122"/>
  </conditionalFormatting>
  <conditionalFormatting sqref="B1012">
    <cfRule type="duplicateValues" dxfId="135" priority="121"/>
  </conditionalFormatting>
  <conditionalFormatting sqref="B1012">
    <cfRule type="duplicateValues" dxfId="134" priority="120"/>
  </conditionalFormatting>
  <conditionalFormatting sqref="S1009">
    <cfRule type="cellIs" dxfId="133" priority="115" operator="greaterThan">
      <formula>0</formula>
    </cfRule>
    <cfRule type="cellIs" dxfId="132" priority="116" operator="between">
      <formula>0</formula>
      <formula>-0.05</formula>
    </cfRule>
    <cfRule type="cellIs" dxfId="131" priority="117" stopIfTrue="1" operator="lessThan">
      <formula>0</formula>
    </cfRule>
  </conditionalFormatting>
  <conditionalFormatting sqref="Q1009">
    <cfRule type="dataBar" priority="118">
      <dataBar>
        <cfvo type="min"/>
        <cfvo type="max"/>
        <color rgb="FF638EC6"/>
      </dataBar>
      <extLst>
        <ext xmlns:x14="http://schemas.microsoft.com/office/spreadsheetml/2009/9/main" uri="{B025F937-C7B1-47D3-B67F-A62EFF666E3E}">
          <x14:id>{9953C918-5BF3-42BA-BBC9-E5F52CF74C09}</x14:id>
        </ext>
      </extLst>
    </cfRule>
  </conditionalFormatting>
  <conditionalFormatting sqref="R1009">
    <cfRule type="dataBar" priority="119">
      <dataBar>
        <cfvo type="min"/>
        <cfvo type="max"/>
        <color rgb="FF63C384"/>
      </dataBar>
      <extLst>
        <ext xmlns:x14="http://schemas.microsoft.com/office/spreadsheetml/2009/9/main" uri="{B025F937-C7B1-47D3-B67F-A62EFF666E3E}">
          <x14:id>{C4CEF6EC-8498-4658-BCEF-DD6DE6B1EC2A}</x14:id>
        </ext>
      </extLst>
    </cfRule>
  </conditionalFormatting>
  <conditionalFormatting sqref="S1010">
    <cfRule type="cellIs" dxfId="130" priority="110" operator="greaterThan">
      <formula>0</formula>
    </cfRule>
    <cfRule type="cellIs" dxfId="129" priority="111" operator="between">
      <formula>0</formula>
      <formula>-0.05</formula>
    </cfRule>
    <cfRule type="cellIs" dxfId="128" priority="112" stopIfTrue="1" operator="lessThan">
      <formula>0</formula>
    </cfRule>
  </conditionalFormatting>
  <conditionalFormatting sqref="Q1010">
    <cfRule type="dataBar" priority="113">
      <dataBar>
        <cfvo type="min"/>
        <cfvo type="max"/>
        <color rgb="FF638EC6"/>
      </dataBar>
      <extLst>
        <ext xmlns:x14="http://schemas.microsoft.com/office/spreadsheetml/2009/9/main" uri="{B025F937-C7B1-47D3-B67F-A62EFF666E3E}">
          <x14:id>{E1455496-9603-4562-B58C-72B3F58E48DF}</x14:id>
        </ext>
      </extLst>
    </cfRule>
  </conditionalFormatting>
  <conditionalFormatting sqref="R1010">
    <cfRule type="dataBar" priority="114">
      <dataBar>
        <cfvo type="min"/>
        <cfvo type="max"/>
        <color rgb="FF63C384"/>
      </dataBar>
      <extLst>
        <ext xmlns:x14="http://schemas.microsoft.com/office/spreadsheetml/2009/9/main" uri="{B025F937-C7B1-47D3-B67F-A62EFF666E3E}">
          <x14:id>{FD701BC2-CF4F-439F-B09C-B537162E382A}</x14:id>
        </ext>
      </extLst>
    </cfRule>
  </conditionalFormatting>
  <conditionalFormatting sqref="S1011">
    <cfRule type="cellIs" dxfId="127" priority="105" operator="greaterThan">
      <formula>0</formula>
    </cfRule>
    <cfRule type="cellIs" dxfId="126" priority="106" operator="between">
      <formula>0</formula>
      <formula>-0.05</formula>
    </cfRule>
    <cfRule type="cellIs" dxfId="125" priority="107" stopIfTrue="1" operator="lessThan">
      <formula>0</formula>
    </cfRule>
  </conditionalFormatting>
  <conditionalFormatting sqref="Q1011">
    <cfRule type="dataBar" priority="108">
      <dataBar>
        <cfvo type="min"/>
        <cfvo type="max"/>
        <color rgb="FF638EC6"/>
      </dataBar>
      <extLst>
        <ext xmlns:x14="http://schemas.microsoft.com/office/spreadsheetml/2009/9/main" uri="{B025F937-C7B1-47D3-B67F-A62EFF666E3E}">
          <x14:id>{8B2726F2-42C4-4817-8B4A-B060ACBBDA42}</x14:id>
        </ext>
      </extLst>
    </cfRule>
  </conditionalFormatting>
  <conditionalFormatting sqref="R1011">
    <cfRule type="dataBar" priority="109">
      <dataBar>
        <cfvo type="min"/>
        <cfvo type="max"/>
        <color rgb="FF63C384"/>
      </dataBar>
      <extLst>
        <ext xmlns:x14="http://schemas.microsoft.com/office/spreadsheetml/2009/9/main" uri="{B025F937-C7B1-47D3-B67F-A62EFF666E3E}">
          <x14:id>{287A6931-0E82-4D13-A921-13E182D71DFB}</x14:id>
        </ext>
      </extLst>
    </cfRule>
  </conditionalFormatting>
  <conditionalFormatting sqref="S1012">
    <cfRule type="cellIs" dxfId="124" priority="100" operator="greaterThan">
      <formula>0</formula>
    </cfRule>
    <cfRule type="cellIs" dxfId="123" priority="101" operator="between">
      <formula>0</formula>
      <formula>-0.05</formula>
    </cfRule>
    <cfRule type="cellIs" dxfId="122" priority="102" stopIfTrue="1" operator="lessThan">
      <formula>0</formula>
    </cfRule>
  </conditionalFormatting>
  <conditionalFormatting sqref="Q1012">
    <cfRule type="dataBar" priority="103">
      <dataBar>
        <cfvo type="min"/>
        <cfvo type="max"/>
        <color rgb="FF638EC6"/>
      </dataBar>
      <extLst>
        <ext xmlns:x14="http://schemas.microsoft.com/office/spreadsheetml/2009/9/main" uri="{B025F937-C7B1-47D3-B67F-A62EFF666E3E}">
          <x14:id>{892ECF7B-0EF8-409B-B23B-3D7E64B7D7E3}</x14:id>
        </ext>
      </extLst>
    </cfRule>
  </conditionalFormatting>
  <conditionalFormatting sqref="R1012">
    <cfRule type="dataBar" priority="104">
      <dataBar>
        <cfvo type="min"/>
        <cfvo type="max"/>
        <color rgb="FF63C384"/>
      </dataBar>
      <extLst>
        <ext xmlns:x14="http://schemas.microsoft.com/office/spreadsheetml/2009/9/main" uri="{B025F937-C7B1-47D3-B67F-A62EFF666E3E}">
          <x14:id>{8FE570AB-25CF-4699-82FF-DCDFAA2E78AE}</x14:id>
        </ext>
      </extLst>
    </cfRule>
  </conditionalFormatting>
  <conditionalFormatting sqref="U1009">
    <cfRule type="expression" dxfId="121" priority="99">
      <formula>AND($Q1009="Suspendido",$X1009&lt;TODAY())</formula>
    </cfRule>
  </conditionalFormatting>
  <conditionalFormatting sqref="U1010">
    <cfRule type="expression" dxfId="120" priority="98">
      <formula>AND($Q1010="Suspendido",$X1010&lt;TODAY())</formula>
    </cfRule>
  </conditionalFormatting>
  <conditionalFormatting sqref="U1011">
    <cfRule type="expression" dxfId="119" priority="97">
      <formula>AND($Q1011="Suspendido",$X1011&lt;TODAY())</formula>
    </cfRule>
  </conditionalFormatting>
  <conditionalFormatting sqref="U1012">
    <cfRule type="expression" dxfId="118" priority="96">
      <formula>AND($Q1012="Suspendido",$X1012&lt;TODAY())</formula>
    </cfRule>
  </conditionalFormatting>
  <conditionalFormatting sqref="B1013">
    <cfRule type="duplicateValues" dxfId="117" priority="95"/>
  </conditionalFormatting>
  <conditionalFormatting sqref="B1013">
    <cfRule type="duplicateValues" dxfId="116" priority="94"/>
  </conditionalFormatting>
  <conditionalFormatting sqref="S1013">
    <cfRule type="cellIs" dxfId="115" priority="89" operator="greaterThan">
      <formula>0</formula>
    </cfRule>
    <cfRule type="cellIs" dxfId="114" priority="90" operator="between">
      <formula>0</formula>
      <formula>-0.05</formula>
    </cfRule>
    <cfRule type="cellIs" dxfId="113" priority="91" stopIfTrue="1" operator="lessThan">
      <formula>0</formula>
    </cfRule>
  </conditionalFormatting>
  <conditionalFormatting sqref="Q1013">
    <cfRule type="dataBar" priority="92">
      <dataBar>
        <cfvo type="min"/>
        <cfvo type="max"/>
        <color rgb="FF638EC6"/>
      </dataBar>
      <extLst>
        <ext xmlns:x14="http://schemas.microsoft.com/office/spreadsheetml/2009/9/main" uri="{B025F937-C7B1-47D3-B67F-A62EFF666E3E}">
          <x14:id>{28450EEA-E49A-45B1-9357-A3EFB86B67C6}</x14:id>
        </ext>
      </extLst>
    </cfRule>
  </conditionalFormatting>
  <conditionalFormatting sqref="R1013">
    <cfRule type="dataBar" priority="93">
      <dataBar>
        <cfvo type="min"/>
        <cfvo type="max"/>
        <color rgb="FF63C384"/>
      </dataBar>
      <extLst>
        <ext xmlns:x14="http://schemas.microsoft.com/office/spreadsheetml/2009/9/main" uri="{B025F937-C7B1-47D3-B67F-A62EFF666E3E}">
          <x14:id>{09513A97-48A3-4759-BAF7-77CCC9B5CC88}</x14:id>
        </ext>
      </extLst>
    </cfRule>
  </conditionalFormatting>
  <conditionalFormatting sqref="U1013">
    <cfRule type="expression" dxfId="112" priority="88">
      <formula>AND($Q1013="Suspendido",$X1013&lt;TODAY())</formula>
    </cfRule>
  </conditionalFormatting>
  <conditionalFormatting sqref="B1014">
    <cfRule type="duplicateValues" dxfId="111" priority="87"/>
  </conditionalFormatting>
  <conditionalFormatting sqref="B1014">
    <cfRule type="duplicateValues" dxfId="110" priority="86"/>
  </conditionalFormatting>
  <conditionalFormatting sqref="B1015">
    <cfRule type="duplicateValues" dxfId="109" priority="85"/>
  </conditionalFormatting>
  <conditionalFormatting sqref="B1015">
    <cfRule type="duplicateValues" dxfId="108" priority="84"/>
  </conditionalFormatting>
  <conditionalFormatting sqref="S1015">
    <cfRule type="cellIs" dxfId="107" priority="79" operator="greaterThan">
      <formula>0</formula>
    </cfRule>
    <cfRule type="cellIs" dxfId="106" priority="80" operator="between">
      <formula>0</formula>
      <formula>-0.05</formula>
    </cfRule>
    <cfRule type="cellIs" dxfId="105" priority="81" stopIfTrue="1" operator="lessThan">
      <formula>0</formula>
    </cfRule>
  </conditionalFormatting>
  <conditionalFormatting sqref="Q1015">
    <cfRule type="dataBar" priority="82">
      <dataBar>
        <cfvo type="min"/>
        <cfvo type="max"/>
        <color rgb="FF638EC6"/>
      </dataBar>
      <extLst>
        <ext xmlns:x14="http://schemas.microsoft.com/office/spreadsheetml/2009/9/main" uri="{B025F937-C7B1-47D3-B67F-A62EFF666E3E}">
          <x14:id>{8BE62A40-6539-4EA8-BB6A-46698B9BAE95}</x14:id>
        </ext>
      </extLst>
    </cfRule>
  </conditionalFormatting>
  <conditionalFormatting sqref="R1015">
    <cfRule type="dataBar" priority="83">
      <dataBar>
        <cfvo type="min"/>
        <cfvo type="max"/>
        <color rgb="FF63C384"/>
      </dataBar>
      <extLst>
        <ext xmlns:x14="http://schemas.microsoft.com/office/spreadsheetml/2009/9/main" uri="{B025F937-C7B1-47D3-B67F-A62EFF666E3E}">
          <x14:id>{46FC6B36-1404-4A67-B989-8D0D3A03B902}</x14:id>
        </ext>
      </extLst>
    </cfRule>
  </conditionalFormatting>
  <conditionalFormatting sqref="S1014">
    <cfRule type="cellIs" dxfId="104" priority="74" operator="greaterThan">
      <formula>0</formula>
    </cfRule>
    <cfRule type="cellIs" dxfId="103" priority="75" operator="between">
      <formula>0</formula>
      <formula>-0.05</formula>
    </cfRule>
    <cfRule type="cellIs" dxfId="102" priority="76" stopIfTrue="1" operator="lessThan">
      <formula>0</formula>
    </cfRule>
  </conditionalFormatting>
  <conditionalFormatting sqref="Q1014">
    <cfRule type="dataBar" priority="77">
      <dataBar>
        <cfvo type="min"/>
        <cfvo type="max"/>
        <color rgb="FF638EC6"/>
      </dataBar>
      <extLst>
        <ext xmlns:x14="http://schemas.microsoft.com/office/spreadsheetml/2009/9/main" uri="{B025F937-C7B1-47D3-B67F-A62EFF666E3E}">
          <x14:id>{3896914E-DAD7-4CBA-A0A1-FE8F94D7D7E9}</x14:id>
        </ext>
      </extLst>
    </cfRule>
  </conditionalFormatting>
  <conditionalFormatting sqref="R1014">
    <cfRule type="dataBar" priority="78">
      <dataBar>
        <cfvo type="min"/>
        <cfvo type="max"/>
        <color rgb="FF63C384"/>
      </dataBar>
      <extLst>
        <ext xmlns:x14="http://schemas.microsoft.com/office/spreadsheetml/2009/9/main" uri="{B025F937-C7B1-47D3-B67F-A62EFF666E3E}">
          <x14:id>{AA145943-EAC9-4234-9D91-EA992DAB026D}</x14:id>
        </ext>
      </extLst>
    </cfRule>
  </conditionalFormatting>
  <conditionalFormatting sqref="U1015">
    <cfRule type="expression" dxfId="101" priority="73">
      <formula>AND($Q1015="Suspendido",$X1015&lt;TODAY())</formula>
    </cfRule>
  </conditionalFormatting>
  <conditionalFormatting sqref="U1014">
    <cfRule type="expression" dxfId="100" priority="72">
      <formula>AND($Q1014="Suspendido",$X1014&lt;TODAY())</formula>
    </cfRule>
  </conditionalFormatting>
  <conditionalFormatting sqref="B1016">
    <cfRule type="duplicateValues" dxfId="99" priority="71"/>
  </conditionalFormatting>
  <conditionalFormatting sqref="B1016">
    <cfRule type="duplicateValues" dxfId="98" priority="70"/>
  </conditionalFormatting>
  <conditionalFormatting sqref="S1016">
    <cfRule type="cellIs" dxfId="97" priority="65" operator="greaterThan">
      <formula>0</formula>
    </cfRule>
    <cfRule type="cellIs" dxfId="96" priority="66" operator="between">
      <formula>0</formula>
      <formula>-0.05</formula>
    </cfRule>
    <cfRule type="cellIs" dxfId="95" priority="67" stopIfTrue="1" operator="lessThan">
      <formula>0</formula>
    </cfRule>
  </conditionalFormatting>
  <conditionalFormatting sqref="Q1016">
    <cfRule type="dataBar" priority="68">
      <dataBar>
        <cfvo type="min"/>
        <cfvo type="max"/>
        <color rgb="FF638EC6"/>
      </dataBar>
      <extLst>
        <ext xmlns:x14="http://schemas.microsoft.com/office/spreadsheetml/2009/9/main" uri="{B025F937-C7B1-47D3-B67F-A62EFF666E3E}">
          <x14:id>{4F30E096-66B5-4131-AC5A-07FB67A6D0F7}</x14:id>
        </ext>
      </extLst>
    </cfRule>
  </conditionalFormatting>
  <conditionalFormatting sqref="R1016">
    <cfRule type="dataBar" priority="69">
      <dataBar>
        <cfvo type="min"/>
        <cfvo type="max"/>
        <color rgb="FF63C384"/>
      </dataBar>
      <extLst>
        <ext xmlns:x14="http://schemas.microsoft.com/office/spreadsheetml/2009/9/main" uri="{B025F937-C7B1-47D3-B67F-A62EFF666E3E}">
          <x14:id>{92F96252-E8A6-4E75-9D8D-BBDC3D12DCBD}</x14:id>
        </ext>
      </extLst>
    </cfRule>
  </conditionalFormatting>
  <conditionalFormatting sqref="U1016">
    <cfRule type="expression" dxfId="94" priority="64">
      <formula>AND($Q1016="Suspendido",$X1016&lt;TODAY())</formula>
    </cfRule>
  </conditionalFormatting>
  <conditionalFormatting sqref="B1017">
    <cfRule type="duplicateValues" dxfId="93" priority="63"/>
  </conditionalFormatting>
  <conditionalFormatting sqref="B1017">
    <cfRule type="duplicateValues" dxfId="92" priority="62"/>
  </conditionalFormatting>
  <conditionalFormatting sqref="B1018">
    <cfRule type="duplicateValues" dxfId="91" priority="61"/>
  </conditionalFormatting>
  <conditionalFormatting sqref="B1018">
    <cfRule type="duplicateValues" dxfId="90" priority="60"/>
  </conditionalFormatting>
  <conditionalFormatting sqref="B1019">
    <cfRule type="duplicateValues" dxfId="89" priority="59"/>
  </conditionalFormatting>
  <conditionalFormatting sqref="B1019">
    <cfRule type="duplicateValues" dxfId="88" priority="58"/>
  </conditionalFormatting>
  <conditionalFormatting sqref="S1017">
    <cfRule type="cellIs" dxfId="87" priority="53" operator="greaterThan">
      <formula>0</formula>
    </cfRule>
    <cfRule type="cellIs" dxfId="86" priority="54" operator="between">
      <formula>0</formula>
      <formula>-0.05</formula>
    </cfRule>
    <cfRule type="cellIs" dxfId="85" priority="55" stopIfTrue="1" operator="lessThan">
      <formula>0</formula>
    </cfRule>
  </conditionalFormatting>
  <conditionalFormatting sqref="Q1017">
    <cfRule type="dataBar" priority="56">
      <dataBar>
        <cfvo type="min"/>
        <cfvo type="max"/>
        <color rgb="FF638EC6"/>
      </dataBar>
      <extLst>
        <ext xmlns:x14="http://schemas.microsoft.com/office/spreadsheetml/2009/9/main" uri="{B025F937-C7B1-47D3-B67F-A62EFF666E3E}">
          <x14:id>{78D7B9F2-BDCF-4D1B-855C-40A573A44CA0}</x14:id>
        </ext>
      </extLst>
    </cfRule>
  </conditionalFormatting>
  <conditionalFormatting sqref="R1017">
    <cfRule type="dataBar" priority="57">
      <dataBar>
        <cfvo type="min"/>
        <cfvo type="max"/>
        <color rgb="FF63C384"/>
      </dataBar>
      <extLst>
        <ext xmlns:x14="http://schemas.microsoft.com/office/spreadsheetml/2009/9/main" uri="{B025F937-C7B1-47D3-B67F-A62EFF666E3E}">
          <x14:id>{361473AC-71C7-400C-8C9D-8308B75C1869}</x14:id>
        </ext>
      </extLst>
    </cfRule>
  </conditionalFormatting>
  <conditionalFormatting sqref="S1018">
    <cfRule type="cellIs" dxfId="84" priority="48" operator="greaterThan">
      <formula>0</formula>
    </cfRule>
    <cfRule type="cellIs" dxfId="83" priority="49" operator="between">
      <formula>0</formula>
      <formula>-0.05</formula>
    </cfRule>
    <cfRule type="cellIs" dxfId="82" priority="50" stopIfTrue="1" operator="lessThan">
      <formula>0</formula>
    </cfRule>
  </conditionalFormatting>
  <conditionalFormatting sqref="Q1018">
    <cfRule type="dataBar" priority="51">
      <dataBar>
        <cfvo type="min"/>
        <cfvo type="max"/>
        <color rgb="FF638EC6"/>
      </dataBar>
      <extLst>
        <ext xmlns:x14="http://schemas.microsoft.com/office/spreadsheetml/2009/9/main" uri="{B025F937-C7B1-47D3-B67F-A62EFF666E3E}">
          <x14:id>{D05B4889-4C63-462F-8F7F-32EE7F448DA4}</x14:id>
        </ext>
      </extLst>
    </cfRule>
  </conditionalFormatting>
  <conditionalFormatting sqref="R1018">
    <cfRule type="dataBar" priority="52">
      <dataBar>
        <cfvo type="min"/>
        <cfvo type="max"/>
        <color rgb="FF63C384"/>
      </dataBar>
      <extLst>
        <ext xmlns:x14="http://schemas.microsoft.com/office/spreadsheetml/2009/9/main" uri="{B025F937-C7B1-47D3-B67F-A62EFF666E3E}">
          <x14:id>{85A8D877-17E3-4B0C-8CB0-EB76AA3DE0DD}</x14:id>
        </ext>
      </extLst>
    </cfRule>
  </conditionalFormatting>
  <conditionalFormatting sqref="S1019">
    <cfRule type="cellIs" dxfId="81" priority="43" operator="greaterThan">
      <formula>0</formula>
    </cfRule>
    <cfRule type="cellIs" dxfId="80" priority="44" operator="between">
      <formula>0</formula>
      <formula>-0.05</formula>
    </cfRule>
    <cfRule type="cellIs" dxfId="79" priority="45" stopIfTrue="1" operator="lessThan">
      <formula>0</formula>
    </cfRule>
  </conditionalFormatting>
  <conditionalFormatting sqref="Q1019">
    <cfRule type="dataBar" priority="46">
      <dataBar>
        <cfvo type="min"/>
        <cfvo type="max"/>
        <color rgb="FF638EC6"/>
      </dataBar>
      <extLst>
        <ext xmlns:x14="http://schemas.microsoft.com/office/spreadsheetml/2009/9/main" uri="{B025F937-C7B1-47D3-B67F-A62EFF666E3E}">
          <x14:id>{58B54EC2-BA5F-468A-A076-42E1E108ED7E}</x14:id>
        </ext>
      </extLst>
    </cfRule>
  </conditionalFormatting>
  <conditionalFormatting sqref="R1019">
    <cfRule type="dataBar" priority="47">
      <dataBar>
        <cfvo type="min"/>
        <cfvo type="max"/>
        <color rgb="FF63C384"/>
      </dataBar>
      <extLst>
        <ext xmlns:x14="http://schemas.microsoft.com/office/spreadsheetml/2009/9/main" uri="{B025F937-C7B1-47D3-B67F-A62EFF666E3E}">
          <x14:id>{3F99EF5B-8F2D-4537-AAB8-1D9D83AF3EBC}</x14:id>
        </ext>
      </extLst>
    </cfRule>
  </conditionalFormatting>
  <conditionalFormatting sqref="U1017">
    <cfRule type="expression" dxfId="78" priority="42">
      <formula>AND($Q1017="Suspendido",$X1017&lt;TODAY())</formula>
    </cfRule>
  </conditionalFormatting>
  <conditionalFormatting sqref="U1018">
    <cfRule type="expression" dxfId="77" priority="41">
      <formula>AND($Q1018="Suspendido",$X1018&lt;TODAY())</formula>
    </cfRule>
  </conditionalFormatting>
  <conditionalFormatting sqref="U1019">
    <cfRule type="expression" dxfId="76" priority="40">
      <formula>AND($Q1019="Suspendido",$X1019&lt;TODAY())</formula>
    </cfRule>
  </conditionalFormatting>
  <conditionalFormatting sqref="B1020">
    <cfRule type="duplicateValues" dxfId="75" priority="39"/>
  </conditionalFormatting>
  <conditionalFormatting sqref="B1020">
    <cfRule type="duplicateValues" dxfId="74" priority="38"/>
  </conditionalFormatting>
  <conditionalFormatting sqref="S1020">
    <cfRule type="cellIs" dxfId="73" priority="33" operator="greaterThan">
      <formula>0</formula>
    </cfRule>
    <cfRule type="cellIs" dxfId="72" priority="34" operator="between">
      <formula>0</formula>
      <formula>-0.05</formula>
    </cfRule>
    <cfRule type="cellIs" dxfId="71" priority="35" stopIfTrue="1" operator="lessThan">
      <formula>0</formula>
    </cfRule>
  </conditionalFormatting>
  <conditionalFormatting sqref="Q1020">
    <cfRule type="dataBar" priority="36">
      <dataBar>
        <cfvo type="min"/>
        <cfvo type="max"/>
        <color rgb="FF638EC6"/>
      </dataBar>
      <extLst>
        <ext xmlns:x14="http://schemas.microsoft.com/office/spreadsheetml/2009/9/main" uri="{B025F937-C7B1-47D3-B67F-A62EFF666E3E}">
          <x14:id>{A4A497AB-CF52-4A2A-A1FA-6BDC03822600}</x14:id>
        </ext>
      </extLst>
    </cfRule>
  </conditionalFormatting>
  <conditionalFormatting sqref="R1020">
    <cfRule type="dataBar" priority="37">
      <dataBar>
        <cfvo type="min"/>
        <cfvo type="max"/>
        <color rgb="FF63C384"/>
      </dataBar>
      <extLst>
        <ext xmlns:x14="http://schemas.microsoft.com/office/spreadsheetml/2009/9/main" uri="{B025F937-C7B1-47D3-B67F-A62EFF666E3E}">
          <x14:id>{3D57584F-E28F-41F6-B59B-F14A2BE76739}</x14:id>
        </ext>
      </extLst>
    </cfRule>
  </conditionalFormatting>
  <conditionalFormatting sqref="U1020">
    <cfRule type="expression" dxfId="70" priority="32">
      <formula>AND($Q1020="Suspendido",$X1020&lt;TODAY())</formula>
    </cfRule>
  </conditionalFormatting>
  <conditionalFormatting sqref="B1021:B1022">
    <cfRule type="duplicateValues" dxfId="69" priority="31"/>
  </conditionalFormatting>
  <conditionalFormatting sqref="B1021:B1022">
    <cfRule type="duplicateValues" dxfId="68" priority="30"/>
  </conditionalFormatting>
  <conditionalFormatting sqref="S1021">
    <cfRule type="cellIs" dxfId="67" priority="25" operator="greaterThan">
      <formula>0</formula>
    </cfRule>
    <cfRule type="cellIs" dxfId="66" priority="26" operator="between">
      <formula>0</formula>
      <formula>-0.05</formula>
    </cfRule>
    <cfRule type="cellIs" dxfId="65" priority="27" stopIfTrue="1" operator="lessThan">
      <formula>0</formula>
    </cfRule>
  </conditionalFormatting>
  <conditionalFormatting sqref="Q1021">
    <cfRule type="dataBar" priority="28">
      <dataBar>
        <cfvo type="min"/>
        <cfvo type="max"/>
        <color rgb="FF638EC6"/>
      </dataBar>
      <extLst>
        <ext xmlns:x14="http://schemas.microsoft.com/office/spreadsheetml/2009/9/main" uri="{B025F937-C7B1-47D3-B67F-A62EFF666E3E}">
          <x14:id>{03DDE1A8-82EF-4BAD-A958-D536AD79EBE4}</x14:id>
        </ext>
      </extLst>
    </cfRule>
  </conditionalFormatting>
  <conditionalFormatting sqref="R1021">
    <cfRule type="dataBar" priority="29">
      <dataBar>
        <cfvo type="min"/>
        <cfvo type="max"/>
        <color rgb="FF63C384"/>
      </dataBar>
      <extLst>
        <ext xmlns:x14="http://schemas.microsoft.com/office/spreadsheetml/2009/9/main" uri="{B025F937-C7B1-47D3-B67F-A62EFF666E3E}">
          <x14:id>{14487401-6834-4704-B503-0A2995C4FC42}</x14:id>
        </ext>
      </extLst>
    </cfRule>
  </conditionalFormatting>
  <conditionalFormatting sqref="S1022">
    <cfRule type="cellIs" dxfId="64" priority="20" operator="greaterThan">
      <formula>0</formula>
    </cfRule>
    <cfRule type="cellIs" dxfId="63" priority="21" operator="between">
      <formula>0</formula>
      <formula>-0.05</formula>
    </cfRule>
    <cfRule type="cellIs" dxfId="62" priority="22" stopIfTrue="1" operator="lessThan">
      <formula>0</formula>
    </cfRule>
  </conditionalFormatting>
  <conditionalFormatting sqref="Q1022">
    <cfRule type="dataBar" priority="23">
      <dataBar>
        <cfvo type="min"/>
        <cfvo type="max"/>
        <color rgb="FF638EC6"/>
      </dataBar>
      <extLst>
        <ext xmlns:x14="http://schemas.microsoft.com/office/spreadsheetml/2009/9/main" uri="{B025F937-C7B1-47D3-B67F-A62EFF666E3E}">
          <x14:id>{10425FC6-84C3-4169-806F-2ABEB5C87944}</x14:id>
        </ext>
      </extLst>
    </cfRule>
  </conditionalFormatting>
  <conditionalFormatting sqref="R1022">
    <cfRule type="dataBar" priority="24">
      <dataBar>
        <cfvo type="min"/>
        <cfvo type="max"/>
        <color rgb="FF63C384"/>
      </dataBar>
      <extLst>
        <ext xmlns:x14="http://schemas.microsoft.com/office/spreadsheetml/2009/9/main" uri="{B025F937-C7B1-47D3-B67F-A62EFF666E3E}">
          <x14:id>{FB077E65-1C6B-46DF-B865-699BE5C0D20F}</x14:id>
        </ext>
      </extLst>
    </cfRule>
  </conditionalFormatting>
  <conditionalFormatting sqref="U1021">
    <cfRule type="expression" dxfId="61" priority="19">
      <formula>AND($Q1021="Suspendido",$X1021&lt;TODAY())</formula>
    </cfRule>
  </conditionalFormatting>
  <conditionalFormatting sqref="U1022">
    <cfRule type="expression" dxfId="60" priority="18">
      <formula>AND($Q1022="Suspendido",$X1022&lt;TODAY())</formula>
    </cfRule>
  </conditionalFormatting>
  <conditionalFormatting sqref="B1023">
    <cfRule type="duplicateValues" dxfId="59" priority="17"/>
  </conditionalFormatting>
  <conditionalFormatting sqref="B1023">
    <cfRule type="duplicateValues" dxfId="58" priority="16"/>
  </conditionalFormatting>
  <conditionalFormatting sqref="S1023">
    <cfRule type="cellIs" dxfId="57" priority="11" operator="greaterThan">
      <formula>0</formula>
    </cfRule>
    <cfRule type="cellIs" dxfId="56" priority="12" operator="between">
      <formula>0</formula>
      <formula>-0.05</formula>
    </cfRule>
    <cfRule type="cellIs" dxfId="55" priority="13" stopIfTrue="1" operator="lessThan">
      <formula>0</formula>
    </cfRule>
  </conditionalFormatting>
  <conditionalFormatting sqref="Q1023">
    <cfRule type="dataBar" priority="14">
      <dataBar>
        <cfvo type="min"/>
        <cfvo type="max"/>
        <color rgb="FF638EC6"/>
      </dataBar>
      <extLst>
        <ext xmlns:x14="http://schemas.microsoft.com/office/spreadsheetml/2009/9/main" uri="{B025F937-C7B1-47D3-B67F-A62EFF666E3E}">
          <x14:id>{50A03B51-ED2E-4604-A5FF-B23A090A6BA9}</x14:id>
        </ext>
      </extLst>
    </cfRule>
  </conditionalFormatting>
  <conditionalFormatting sqref="R1023">
    <cfRule type="dataBar" priority="15">
      <dataBar>
        <cfvo type="min"/>
        <cfvo type="max"/>
        <color rgb="FF63C384"/>
      </dataBar>
      <extLst>
        <ext xmlns:x14="http://schemas.microsoft.com/office/spreadsheetml/2009/9/main" uri="{B025F937-C7B1-47D3-B67F-A62EFF666E3E}">
          <x14:id>{2EAB1A9F-C72D-4F20-B0BF-F1E05EAC96F4}</x14:id>
        </ext>
      </extLst>
    </cfRule>
  </conditionalFormatting>
  <conditionalFormatting sqref="U1023">
    <cfRule type="expression" dxfId="54" priority="10">
      <formula>AND($Q1023="Suspendido",$X1023&lt;TODAY())</formula>
    </cfRule>
  </conditionalFormatting>
  <conditionalFormatting sqref="B1024">
    <cfRule type="duplicateValues" dxfId="53" priority="9"/>
  </conditionalFormatting>
  <conditionalFormatting sqref="B1024">
    <cfRule type="duplicateValues" dxfId="52" priority="8"/>
  </conditionalFormatting>
  <conditionalFormatting sqref="S1024">
    <cfRule type="cellIs" dxfId="51" priority="3" operator="greaterThan">
      <formula>0</formula>
    </cfRule>
    <cfRule type="cellIs" dxfId="50" priority="4" operator="between">
      <formula>0</formula>
      <formula>-0.05</formula>
    </cfRule>
    <cfRule type="cellIs" dxfId="49" priority="5" stopIfTrue="1" operator="lessThan">
      <formula>0</formula>
    </cfRule>
  </conditionalFormatting>
  <conditionalFormatting sqref="Q1024">
    <cfRule type="dataBar" priority="6">
      <dataBar>
        <cfvo type="min"/>
        <cfvo type="max"/>
        <color rgb="FF638EC6"/>
      </dataBar>
      <extLst>
        <ext xmlns:x14="http://schemas.microsoft.com/office/spreadsheetml/2009/9/main" uri="{B025F937-C7B1-47D3-B67F-A62EFF666E3E}">
          <x14:id>{5F402814-EC6C-4D04-9BE2-474464CA983E}</x14:id>
        </ext>
      </extLst>
    </cfRule>
  </conditionalFormatting>
  <conditionalFormatting sqref="R1024">
    <cfRule type="dataBar" priority="7">
      <dataBar>
        <cfvo type="min"/>
        <cfvo type="max"/>
        <color rgb="FF63C384"/>
      </dataBar>
      <extLst>
        <ext xmlns:x14="http://schemas.microsoft.com/office/spreadsheetml/2009/9/main" uri="{B025F937-C7B1-47D3-B67F-A62EFF666E3E}">
          <x14:id>{4A6B6EE2-22F7-48B3-AE99-61D8E61EEF92}</x14:id>
        </ext>
      </extLst>
    </cfRule>
  </conditionalFormatting>
  <conditionalFormatting sqref="U1024">
    <cfRule type="expression" dxfId="48" priority="2">
      <formula>AND($Q1024="Suspendido",$X1024&lt;TODAY())</formula>
    </cfRule>
  </conditionalFormatting>
  <conditionalFormatting sqref="AS3:AS1024">
    <cfRule type="duplicateValues" dxfId="47" priority="1"/>
  </conditionalFormatting>
  <pageMargins left="0.7" right="0.7" top="0.75" bottom="0.75" header="0.3" footer="0.3"/>
  <pageSetup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DE1DF05-757A-4F78-8E4A-C996D1F75D15}">
            <x14:dataBar minLength="0" maxLength="100" border="1" negativeBarBorderColorSameAsPositive="0">
              <x14:cfvo type="autoMin"/>
              <x14:cfvo type="autoMax"/>
              <x14:borderColor rgb="FF638EC6"/>
              <x14:negativeFillColor rgb="FFFF0000"/>
              <x14:negativeBorderColor rgb="FFFF0000"/>
              <x14:axisColor rgb="FF000000"/>
            </x14:dataBar>
          </x14:cfRule>
          <xm:sqref>Q943:Q945</xm:sqref>
        </x14:conditionalFormatting>
        <x14:conditionalFormatting xmlns:xm="http://schemas.microsoft.com/office/excel/2006/main">
          <x14:cfRule type="dataBar" id="{F8D6EA09-8F2D-4E0B-BE91-17D7F6661B68}">
            <x14:dataBar minLength="0" maxLength="100" border="1" negativeBarBorderColorSameAsPositive="0">
              <x14:cfvo type="autoMin"/>
              <x14:cfvo type="autoMax"/>
              <x14:borderColor rgb="FF63C384"/>
              <x14:negativeFillColor rgb="FFFF0000"/>
              <x14:negativeBorderColor rgb="FFFF0000"/>
              <x14:axisColor rgb="FF000000"/>
            </x14:dataBar>
          </x14:cfRule>
          <xm:sqref>R943:R945</xm:sqref>
        </x14:conditionalFormatting>
        <x14:conditionalFormatting xmlns:xm="http://schemas.microsoft.com/office/excel/2006/main">
          <x14:cfRule type="dataBar" id="{E15745D3-36E6-4702-8456-D911788B64C3}">
            <x14:dataBar minLength="0" maxLength="100" border="1" negativeBarBorderColorSameAsPositive="0">
              <x14:cfvo type="autoMin"/>
              <x14:cfvo type="autoMax"/>
              <x14:borderColor rgb="FF638EC6"/>
              <x14:negativeFillColor rgb="FFFF0000"/>
              <x14:negativeBorderColor rgb="FFFF0000"/>
              <x14:axisColor rgb="FF000000"/>
            </x14:dataBar>
          </x14:cfRule>
          <xm:sqref>Q2:Q942</xm:sqref>
        </x14:conditionalFormatting>
        <x14:conditionalFormatting xmlns:xm="http://schemas.microsoft.com/office/excel/2006/main">
          <x14:cfRule type="dataBar" id="{22127E2B-8BAB-4321-A255-C4BBB9692A14}">
            <x14:dataBar minLength="0" maxLength="100" border="1" negativeBarBorderColorSameAsPositive="0">
              <x14:cfvo type="autoMin"/>
              <x14:cfvo type="autoMax"/>
              <x14:borderColor rgb="FF63C384"/>
              <x14:negativeFillColor rgb="FFFF0000"/>
              <x14:negativeBorderColor rgb="FFFF0000"/>
              <x14:axisColor rgb="FF000000"/>
            </x14:dataBar>
          </x14:cfRule>
          <xm:sqref>R2:R942</xm:sqref>
        </x14:conditionalFormatting>
        <x14:conditionalFormatting xmlns:xm="http://schemas.microsoft.com/office/excel/2006/main">
          <x14:cfRule type="dataBar" id="{25CB39CE-7663-4A9D-B0D1-15B4BC9019A9}">
            <x14:dataBar minLength="0" maxLength="100" border="1" negativeBarBorderColorSameAsPositive="0">
              <x14:cfvo type="autoMin"/>
              <x14:cfvo type="autoMax"/>
              <x14:borderColor rgb="FF638EC6"/>
              <x14:negativeFillColor rgb="FFFF0000"/>
              <x14:negativeBorderColor rgb="FFFF0000"/>
              <x14:axisColor rgb="FF000000"/>
            </x14:dataBar>
          </x14:cfRule>
          <xm:sqref>Q946</xm:sqref>
        </x14:conditionalFormatting>
        <x14:conditionalFormatting xmlns:xm="http://schemas.microsoft.com/office/excel/2006/main">
          <x14:cfRule type="dataBar" id="{B8BB443F-49E2-4EE7-A034-A70A6553584F}">
            <x14:dataBar minLength="0" maxLength="100" border="1" negativeBarBorderColorSameAsPositive="0">
              <x14:cfvo type="autoMin"/>
              <x14:cfvo type="autoMax"/>
              <x14:borderColor rgb="FF63C384"/>
              <x14:negativeFillColor rgb="FFFF0000"/>
              <x14:negativeBorderColor rgb="FFFF0000"/>
              <x14:axisColor rgb="FF000000"/>
            </x14:dataBar>
          </x14:cfRule>
          <xm:sqref>R946</xm:sqref>
        </x14:conditionalFormatting>
        <x14:conditionalFormatting xmlns:xm="http://schemas.microsoft.com/office/excel/2006/main">
          <x14:cfRule type="dataBar" id="{A034FC34-4290-4FB0-A813-C0978EE6E130}">
            <x14:dataBar minLength="0" maxLength="100" border="1" negativeBarBorderColorSameAsPositive="0">
              <x14:cfvo type="autoMin"/>
              <x14:cfvo type="autoMax"/>
              <x14:borderColor rgb="FF638EC6"/>
              <x14:negativeFillColor rgb="FFFF0000"/>
              <x14:negativeBorderColor rgb="FFFF0000"/>
              <x14:axisColor rgb="FF000000"/>
            </x14:dataBar>
          </x14:cfRule>
          <xm:sqref>Q947</xm:sqref>
        </x14:conditionalFormatting>
        <x14:conditionalFormatting xmlns:xm="http://schemas.microsoft.com/office/excel/2006/main">
          <x14:cfRule type="dataBar" id="{3AB69DB0-1432-4927-AF3B-16A421C6D696}">
            <x14:dataBar minLength="0" maxLength="100" border="1" negativeBarBorderColorSameAsPositive="0">
              <x14:cfvo type="autoMin"/>
              <x14:cfvo type="autoMax"/>
              <x14:borderColor rgb="FF63C384"/>
              <x14:negativeFillColor rgb="FFFF0000"/>
              <x14:negativeBorderColor rgb="FFFF0000"/>
              <x14:axisColor rgb="FF000000"/>
            </x14:dataBar>
          </x14:cfRule>
          <xm:sqref>R947</xm:sqref>
        </x14:conditionalFormatting>
        <x14:conditionalFormatting xmlns:xm="http://schemas.microsoft.com/office/excel/2006/main">
          <x14:cfRule type="dataBar" id="{0C9342B5-A555-4AED-87BC-DCAB0E38EFE6}">
            <x14:dataBar minLength="0" maxLength="100" border="1" negativeBarBorderColorSameAsPositive="0">
              <x14:cfvo type="autoMin"/>
              <x14:cfvo type="autoMax"/>
              <x14:borderColor rgb="FF638EC6"/>
              <x14:negativeFillColor rgb="FFFF0000"/>
              <x14:negativeBorderColor rgb="FFFF0000"/>
              <x14:axisColor rgb="FF000000"/>
            </x14:dataBar>
          </x14:cfRule>
          <xm:sqref>Q948</xm:sqref>
        </x14:conditionalFormatting>
        <x14:conditionalFormatting xmlns:xm="http://schemas.microsoft.com/office/excel/2006/main">
          <x14:cfRule type="dataBar" id="{E00B4424-76FF-424E-BA33-95388C8D65CC}">
            <x14:dataBar minLength="0" maxLength="100" border="1" negativeBarBorderColorSameAsPositive="0">
              <x14:cfvo type="autoMin"/>
              <x14:cfvo type="autoMax"/>
              <x14:borderColor rgb="FF63C384"/>
              <x14:negativeFillColor rgb="FFFF0000"/>
              <x14:negativeBorderColor rgb="FFFF0000"/>
              <x14:axisColor rgb="FF000000"/>
            </x14:dataBar>
          </x14:cfRule>
          <xm:sqref>R948</xm:sqref>
        </x14:conditionalFormatting>
        <x14:conditionalFormatting xmlns:xm="http://schemas.microsoft.com/office/excel/2006/main">
          <x14:cfRule type="dataBar" id="{C0568880-CE0B-45EE-AEE0-03F8616AEB99}">
            <x14:dataBar minLength="0" maxLength="100" border="1" negativeBarBorderColorSameAsPositive="0">
              <x14:cfvo type="autoMin"/>
              <x14:cfvo type="autoMax"/>
              <x14:borderColor rgb="FF638EC6"/>
              <x14:negativeFillColor rgb="FFFF0000"/>
              <x14:negativeBorderColor rgb="FFFF0000"/>
              <x14:axisColor rgb="FF000000"/>
            </x14:dataBar>
          </x14:cfRule>
          <xm:sqref>Q949</xm:sqref>
        </x14:conditionalFormatting>
        <x14:conditionalFormatting xmlns:xm="http://schemas.microsoft.com/office/excel/2006/main">
          <x14:cfRule type="dataBar" id="{38DA5D49-B448-456B-823B-3FC92EA0446C}">
            <x14:dataBar minLength="0" maxLength="100" border="1" negativeBarBorderColorSameAsPositive="0">
              <x14:cfvo type="autoMin"/>
              <x14:cfvo type="autoMax"/>
              <x14:borderColor rgb="FF63C384"/>
              <x14:negativeFillColor rgb="FFFF0000"/>
              <x14:negativeBorderColor rgb="FFFF0000"/>
              <x14:axisColor rgb="FF000000"/>
            </x14:dataBar>
          </x14:cfRule>
          <xm:sqref>R949</xm:sqref>
        </x14:conditionalFormatting>
        <x14:conditionalFormatting xmlns:xm="http://schemas.microsoft.com/office/excel/2006/main">
          <x14:cfRule type="dataBar" id="{CB3D9C30-7E2C-4C0C-970A-329D5FA083A2}">
            <x14:dataBar minLength="0" maxLength="100" border="1" negativeBarBorderColorSameAsPositive="0">
              <x14:cfvo type="autoMin"/>
              <x14:cfvo type="autoMax"/>
              <x14:borderColor rgb="FF638EC6"/>
              <x14:negativeFillColor rgb="FFFF0000"/>
              <x14:negativeBorderColor rgb="FFFF0000"/>
              <x14:axisColor rgb="FF000000"/>
            </x14:dataBar>
          </x14:cfRule>
          <xm:sqref>Q950</xm:sqref>
        </x14:conditionalFormatting>
        <x14:conditionalFormatting xmlns:xm="http://schemas.microsoft.com/office/excel/2006/main">
          <x14:cfRule type="dataBar" id="{A0B89BC8-E242-4C87-B063-181D6D6CF48A}">
            <x14:dataBar minLength="0" maxLength="100" border="1" negativeBarBorderColorSameAsPositive="0">
              <x14:cfvo type="autoMin"/>
              <x14:cfvo type="autoMax"/>
              <x14:borderColor rgb="FF63C384"/>
              <x14:negativeFillColor rgb="FFFF0000"/>
              <x14:negativeBorderColor rgb="FFFF0000"/>
              <x14:axisColor rgb="FF000000"/>
            </x14:dataBar>
          </x14:cfRule>
          <xm:sqref>R950</xm:sqref>
        </x14:conditionalFormatting>
        <x14:conditionalFormatting xmlns:xm="http://schemas.microsoft.com/office/excel/2006/main">
          <x14:cfRule type="dataBar" id="{6AE6BDD9-C731-48D8-9201-CE8BB2AA3735}">
            <x14:dataBar minLength="0" maxLength="100" border="1" negativeBarBorderColorSameAsPositive="0">
              <x14:cfvo type="autoMin"/>
              <x14:cfvo type="autoMax"/>
              <x14:borderColor rgb="FF638EC6"/>
              <x14:negativeFillColor rgb="FFFF0000"/>
              <x14:negativeBorderColor rgb="FFFF0000"/>
              <x14:axisColor rgb="FF000000"/>
            </x14:dataBar>
          </x14:cfRule>
          <xm:sqref>Q951</xm:sqref>
        </x14:conditionalFormatting>
        <x14:conditionalFormatting xmlns:xm="http://schemas.microsoft.com/office/excel/2006/main">
          <x14:cfRule type="dataBar" id="{2B7DE898-E5E6-4EF8-8321-CDD5D1538FF8}">
            <x14:dataBar minLength="0" maxLength="100" border="1" negativeBarBorderColorSameAsPositive="0">
              <x14:cfvo type="autoMin"/>
              <x14:cfvo type="autoMax"/>
              <x14:borderColor rgb="FF63C384"/>
              <x14:negativeFillColor rgb="FFFF0000"/>
              <x14:negativeBorderColor rgb="FFFF0000"/>
              <x14:axisColor rgb="FF000000"/>
            </x14:dataBar>
          </x14:cfRule>
          <xm:sqref>R951</xm:sqref>
        </x14:conditionalFormatting>
        <x14:conditionalFormatting xmlns:xm="http://schemas.microsoft.com/office/excel/2006/main">
          <x14:cfRule type="dataBar" id="{42AB9756-535A-4F31-B9B5-46D29FA0E67D}">
            <x14:dataBar minLength="0" maxLength="100" border="1" negativeBarBorderColorSameAsPositive="0">
              <x14:cfvo type="autoMin"/>
              <x14:cfvo type="autoMax"/>
              <x14:borderColor rgb="FF638EC6"/>
              <x14:negativeFillColor rgb="FFFF0000"/>
              <x14:negativeBorderColor rgb="FFFF0000"/>
              <x14:axisColor rgb="FF000000"/>
            </x14:dataBar>
          </x14:cfRule>
          <xm:sqref>Q952</xm:sqref>
        </x14:conditionalFormatting>
        <x14:conditionalFormatting xmlns:xm="http://schemas.microsoft.com/office/excel/2006/main">
          <x14:cfRule type="dataBar" id="{BEC8D536-0BC0-4AFC-9ABE-3086F3D260C3}">
            <x14:dataBar minLength="0" maxLength="100" border="1" negativeBarBorderColorSameAsPositive="0">
              <x14:cfvo type="autoMin"/>
              <x14:cfvo type="autoMax"/>
              <x14:borderColor rgb="FF63C384"/>
              <x14:negativeFillColor rgb="FFFF0000"/>
              <x14:negativeBorderColor rgb="FFFF0000"/>
              <x14:axisColor rgb="FF000000"/>
            </x14:dataBar>
          </x14:cfRule>
          <xm:sqref>R952</xm:sqref>
        </x14:conditionalFormatting>
        <x14:conditionalFormatting xmlns:xm="http://schemas.microsoft.com/office/excel/2006/main">
          <x14:cfRule type="dataBar" id="{A0944160-9097-4F82-96A2-D793AFC25BBB}">
            <x14:dataBar minLength="0" maxLength="100" border="1" negativeBarBorderColorSameAsPositive="0">
              <x14:cfvo type="autoMin"/>
              <x14:cfvo type="autoMax"/>
              <x14:borderColor rgb="FF638EC6"/>
              <x14:negativeFillColor rgb="FFFF0000"/>
              <x14:negativeBorderColor rgb="FFFF0000"/>
              <x14:axisColor rgb="FF000000"/>
            </x14:dataBar>
          </x14:cfRule>
          <xm:sqref>Q953</xm:sqref>
        </x14:conditionalFormatting>
        <x14:conditionalFormatting xmlns:xm="http://schemas.microsoft.com/office/excel/2006/main">
          <x14:cfRule type="dataBar" id="{20F3FAA8-6165-4954-8D5D-D4A454D628F3}">
            <x14:dataBar minLength="0" maxLength="100" border="1" negativeBarBorderColorSameAsPositive="0">
              <x14:cfvo type="autoMin"/>
              <x14:cfvo type="autoMax"/>
              <x14:borderColor rgb="FF63C384"/>
              <x14:negativeFillColor rgb="FFFF0000"/>
              <x14:negativeBorderColor rgb="FFFF0000"/>
              <x14:axisColor rgb="FF000000"/>
            </x14:dataBar>
          </x14:cfRule>
          <xm:sqref>R953</xm:sqref>
        </x14:conditionalFormatting>
        <x14:conditionalFormatting xmlns:xm="http://schemas.microsoft.com/office/excel/2006/main">
          <x14:cfRule type="dataBar" id="{9D0C1BD3-3549-404E-822C-B349CBB46AE1}">
            <x14:dataBar minLength="0" maxLength="100" border="1" negativeBarBorderColorSameAsPositive="0">
              <x14:cfvo type="autoMin"/>
              <x14:cfvo type="autoMax"/>
              <x14:borderColor rgb="FF638EC6"/>
              <x14:negativeFillColor rgb="FFFF0000"/>
              <x14:negativeBorderColor rgb="FFFF0000"/>
              <x14:axisColor rgb="FF000000"/>
            </x14:dataBar>
          </x14:cfRule>
          <xm:sqref>Q954</xm:sqref>
        </x14:conditionalFormatting>
        <x14:conditionalFormatting xmlns:xm="http://schemas.microsoft.com/office/excel/2006/main">
          <x14:cfRule type="dataBar" id="{6162E95C-EBCC-4A4D-873B-AF809646A92E}">
            <x14:dataBar minLength="0" maxLength="100" border="1" negativeBarBorderColorSameAsPositive="0">
              <x14:cfvo type="autoMin"/>
              <x14:cfvo type="autoMax"/>
              <x14:borderColor rgb="FF63C384"/>
              <x14:negativeFillColor rgb="FFFF0000"/>
              <x14:negativeBorderColor rgb="FFFF0000"/>
              <x14:axisColor rgb="FF000000"/>
            </x14:dataBar>
          </x14:cfRule>
          <xm:sqref>R954</xm:sqref>
        </x14:conditionalFormatting>
        <x14:conditionalFormatting xmlns:xm="http://schemas.microsoft.com/office/excel/2006/main">
          <x14:cfRule type="dataBar" id="{D2A52008-84FF-4280-B69E-168E14043368}">
            <x14:dataBar minLength="0" maxLength="100" border="1" negativeBarBorderColorSameAsPositive="0">
              <x14:cfvo type="autoMin"/>
              <x14:cfvo type="autoMax"/>
              <x14:borderColor rgb="FF638EC6"/>
              <x14:negativeFillColor rgb="FFFF0000"/>
              <x14:negativeBorderColor rgb="FFFF0000"/>
              <x14:axisColor rgb="FF000000"/>
            </x14:dataBar>
          </x14:cfRule>
          <xm:sqref>Q955</xm:sqref>
        </x14:conditionalFormatting>
        <x14:conditionalFormatting xmlns:xm="http://schemas.microsoft.com/office/excel/2006/main">
          <x14:cfRule type="dataBar" id="{3C97C075-DD29-49D5-941A-0BC95441474D}">
            <x14:dataBar minLength="0" maxLength="100" border="1" negativeBarBorderColorSameAsPositive="0">
              <x14:cfvo type="autoMin"/>
              <x14:cfvo type="autoMax"/>
              <x14:borderColor rgb="FF63C384"/>
              <x14:negativeFillColor rgb="FFFF0000"/>
              <x14:negativeBorderColor rgb="FFFF0000"/>
              <x14:axisColor rgb="FF000000"/>
            </x14:dataBar>
          </x14:cfRule>
          <xm:sqref>R955</xm:sqref>
        </x14:conditionalFormatting>
        <x14:conditionalFormatting xmlns:xm="http://schemas.microsoft.com/office/excel/2006/main">
          <x14:cfRule type="dataBar" id="{49FD1222-B0AE-473D-8062-F2E5D4572714}">
            <x14:dataBar minLength="0" maxLength="100" border="1" negativeBarBorderColorSameAsPositive="0">
              <x14:cfvo type="autoMin"/>
              <x14:cfvo type="autoMax"/>
              <x14:borderColor rgb="FF638EC6"/>
              <x14:negativeFillColor rgb="FFFF0000"/>
              <x14:negativeBorderColor rgb="FFFF0000"/>
              <x14:axisColor rgb="FF000000"/>
            </x14:dataBar>
          </x14:cfRule>
          <xm:sqref>Q956</xm:sqref>
        </x14:conditionalFormatting>
        <x14:conditionalFormatting xmlns:xm="http://schemas.microsoft.com/office/excel/2006/main">
          <x14:cfRule type="dataBar" id="{57D432BA-D5C7-46E5-BF3E-33A640EC4DC7}">
            <x14:dataBar minLength="0" maxLength="100" border="1" negativeBarBorderColorSameAsPositive="0">
              <x14:cfvo type="autoMin"/>
              <x14:cfvo type="autoMax"/>
              <x14:borderColor rgb="FF63C384"/>
              <x14:negativeFillColor rgb="FFFF0000"/>
              <x14:negativeBorderColor rgb="FFFF0000"/>
              <x14:axisColor rgb="FF000000"/>
            </x14:dataBar>
          </x14:cfRule>
          <xm:sqref>R956</xm:sqref>
        </x14:conditionalFormatting>
        <x14:conditionalFormatting xmlns:xm="http://schemas.microsoft.com/office/excel/2006/main">
          <x14:cfRule type="dataBar" id="{34FB0897-0451-4442-991E-4ACC457A315E}">
            <x14:dataBar minLength="0" maxLength="100" border="1" negativeBarBorderColorSameAsPositive="0">
              <x14:cfvo type="autoMin"/>
              <x14:cfvo type="autoMax"/>
              <x14:borderColor rgb="FF638EC6"/>
              <x14:negativeFillColor rgb="FFFF0000"/>
              <x14:negativeBorderColor rgb="FFFF0000"/>
              <x14:axisColor rgb="FF000000"/>
            </x14:dataBar>
          </x14:cfRule>
          <xm:sqref>Q957</xm:sqref>
        </x14:conditionalFormatting>
        <x14:conditionalFormatting xmlns:xm="http://schemas.microsoft.com/office/excel/2006/main">
          <x14:cfRule type="dataBar" id="{711B6AE4-5184-406E-A5E2-88EFB8737914}">
            <x14:dataBar minLength="0" maxLength="100" border="1" negativeBarBorderColorSameAsPositive="0">
              <x14:cfvo type="autoMin"/>
              <x14:cfvo type="autoMax"/>
              <x14:borderColor rgb="FF63C384"/>
              <x14:negativeFillColor rgb="FFFF0000"/>
              <x14:negativeBorderColor rgb="FFFF0000"/>
              <x14:axisColor rgb="FF000000"/>
            </x14:dataBar>
          </x14:cfRule>
          <xm:sqref>R957</xm:sqref>
        </x14:conditionalFormatting>
        <x14:conditionalFormatting xmlns:xm="http://schemas.microsoft.com/office/excel/2006/main">
          <x14:cfRule type="dataBar" id="{07ED3BDB-90DD-4972-87F2-FF7D6B8B185F}">
            <x14:dataBar minLength="0" maxLength="100" border="1" negativeBarBorderColorSameAsPositive="0">
              <x14:cfvo type="autoMin"/>
              <x14:cfvo type="autoMax"/>
              <x14:borderColor rgb="FF638EC6"/>
              <x14:negativeFillColor rgb="FFFF0000"/>
              <x14:negativeBorderColor rgb="FFFF0000"/>
              <x14:axisColor rgb="FF000000"/>
            </x14:dataBar>
          </x14:cfRule>
          <xm:sqref>Q958</xm:sqref>
        </x14:conditionalFormatting>
        <x14:conditionalFormatting xmlns:xm="http://schemas.microsoft.com/office/excel/2006/main">
          <x14:cfRule type="dataBar" id="{20677BD8-9A01-4E7A-8721-3887D6284D88}">
            <x14:dataBar minLength="0" maxLength="100" border="1" negativeBarBorderColorSameAsPositive="0">
              <x14:cfvo type="autoMin"/>
              <x14:cfvo type="autoMax"/>
              <x14:borderColor rgb="FF63C384"/>
              <x14:negativeFillColor rgb="FFFF0000"/>
              <x14:negativeBorderColor rgb="FFFF0000"/>
              <x14:axisColor rgb="FF000000"/>
            </x14:dataBar>
          </x14:cfRule>
          <xm:sqref>R958</xm:sqref>
        </x14:conditionalFormatting>
        <x14:conditionalFormatting xmlns:xm="http://schemas.microsoft.com/office/excel/2006/main">
          <x14:cfRule type="dataBar" id="{283FE992-1EBA-48C6-814E-8AC0610348E5}">
            <x14:dataBar minLength="0" maxLength="100" border="1" negativeBarBorderColorSameAsPositive="0">
              <x14:cfvo type="autoMin"/>
              <x14:cfvo type="autoMax"/>
              <x14:borderColor rgb="FF638EC6"/>
              <x14:negativeFillColor rgb="FFFF0000"/>
              <x14:negativeBorderColor rgb="FFFF0000"/>
              <x14:axisColor rgb="FF000000"/>
            </x14:dataBar>
          </x14:cfRule>
          <xm:sqref>Q959</xm:sqref>
        </x14:conditionalFormatting>
        <x14:conditionalFormatting xmlns:xm="http://schemas.microsoft.com/office/excel/2006/main">
          <x14:cfRule type="dataBar" id="{18F285A3-23E7-4C52-AF99-A40BC057BBF8}">
            <x14:dataBar minLength="0" maxLength="100" border="1" negativeBarBorderColorSameAsPositive="0">
              <x14:cfvo type="autoMin"/>
              <x14:cfvo type="autoMax"/>
              <x14:borderColor rgb="FF63C384"/>
              <x14:negativeFillColor rgb="FFFF0000"/>
              <x14:negativeBorderColor rgb="FFFF0000"/>
              <x14:axisColor rgb="FF000000"/>
            </x14:dataBar>
          </x14:cfRule>
          <xm:sqref>R959</xm:sqref>
        </x14:conditionalFormatting>
        <x14:conditionalFormatting xmlns:xm="http://schemas.microsoft.com/office/excel/2006/main">
          <x14:cfRule type="dataBar" id="{C598FB52-C03C-47BE-9158-B65216D56BEA}">
            <x14:dataBar minLength="0" maxLength="100" border="1" negativeBarBorderColorSameAsPositive="0">
              <x14:cfvo type="autoMin"/>
              <x14:cfvo type="autoMax"/>
              <x14:borderColor rgb="FF638EC6"/>
              <x14:negativeFillColor rgb="FFFF0000"/>
              <x14:negativeBorderColor rgb="FFFF0000"/>
              <x14:axisColor rgb="FF000000"/>
            </x14:dataBar>
          </x14:cfRule>
          <xm:sqref>Q960</xm:sqref>
        </x14:conditionalFormatting>
        <x14:conditionalFormatting xmlns:xm="http://schemas.microsoft.com/office/excel/2006/main">
          <x14:cfRule type="dataBar" id="{A81FDD6D-97D7-4BEC-A10F-0C315EC248DB}">
            <x14:dataBar minLength="0" maxLength="100" border="1" negativeBarBorderColorSameAsPositive="0">
              <x14:cfvo type="autoMin"/>
              <x14:cfvo type="autoMax"/>
              <x14:borderColor rgb="FF63C384"/>
              <x14:negativeFillColor rgb="FFFF0000"/>
              <x14:negativeBorderColor rgb="FFFF0000"/>
              <x14:axisColor rgb="FF000000"/>
            </x14:dataBar>
          </x14:cfRule>
          <xm:sqref>R960</xm:sqref>
        </x14:conditionalFormatting>
        <x14:conditionalFormatting xmlns:xm="http://schemas.microsoft.com/office/excel/2006/main">
          <x14:cfRule type="dataBar" id="{6C934A6B-DD6A-44C1-8BEC-B1FB36C92166}">
            <x14:dataBar minLength="0" maxLength="100" border="1" negativeBarBorderColorSameAsPositive="0">
              <x14:cfvo type="autoMin"/>
              <x14:cfvo type="autoMax"/>
              <x14:borderColor rgb="FF638EC6"/>
              <x14:negativeFillColor rgb="FFFF0000"/>
              <x14:negativeBorderColor rgb="FFFF0000"/>
              <x14:axisColor rgb="FF000000"/>
            </x14:dataBar>
          </x14:cfRule>
          <xm:sqref>Q961</xm:sqref>
        </x14:conditionalFormatting>
        <x14:conditionalFormatting xmlns:xm="http://schemas.microsoft.com/office/excel/2006/main">
          <x14:cfRule type="dataBar" id="{A4E19084-7F11-4F81-B790-EFC205C1F594}">
            <x14:dataBar minLength="0" maxLength="100" border="1" negativeBarBorderColorSameAsPositive="0">
              <x14:cfvo type="autoMin"/>
              <x14:cfvo type="autoMax"/>
              <x14:borderColor rgb="FF63C384"/>
              <x14:negativeFillColor rgb="FFFF0000"/>
              <x14:negativeBorderColor rgb="FFFF0000"/>
              <x14:axisColor rgb="FF000000"/>
            </x14:dataBar>
          </x14:cfRule>
          <xm:sqref>R961</xm:sqref>
        </x14:conditionalFormatting>
        <x14:conditionalFormatting xmlns:xm="http://schemas.microsoft.com/office/excel/2006/main">
          <x14:cfRule type="dataBar" id="{D8AC7696-8679-4F2B-918A-6596D1363088}">
            <x14:dataBar minLength="0" maxLength="100" border="1" negativeBarBorderColorSameAsPositive="0">
              <x14:cfvo type="autoMin"/>
              <x14:cfvo type="autoMax"/>
              <x14:borderColor rgb="FF638EC6"/>
              <x14:negativeFillColor rgb="FFFF0000"/>
              <x14:negativeBorderColor rgb="FFFF0000"/>
              <x14:axisColor rgb="FF000000"/>
            </x14:dataBar>
          </x14:cfRule>
          <xm:sqref>Q962</xm:sqref>
        </x14:conditionalFormatting>
        <x14:conditionalFormatting xmlns:xm="http://schemas.microsoft.com/office/excel/2006/main">
          <x14:cfRule type="dataBar" id="{A7528825-4811-4D75-9645-F582110AF290}">
            <x14:dataBar minLength="0" maxLength="100" border="1" negativeBarBorderColorSameAsPositive="0">
              <x14:cfvo type="autoMin"/>
              <x14:cfvo type="autoMax"/>
              <x14:borderColor rgb="FF63C384"/>
              <x14:negativeFillColor rgb="FFFF0000"/>
              <x14:negativeBorderColor rgb="FFFF0000"/>
              <x14:axisColor rgb="FF000000"/>
            </x14:dataBar>
          </x14:cfRule>
          <xm:sqref>R962</xm:sqref>
        </x14:conditionalFormatting>
        <x14:conditionalFormatting xmlns:xm="http://schemas.microsoft.com/office/excel/2006/main">
          <x14:cfRule type="dataBar" id="{07988ED8-2818-41DE-AD8B-97B878D917E4}">
            <x14:dataBar minLength="0" maxLength="100" border="1" negativeBarBorderColorSameAsPositive="0">
              <x14:cfvo type="autoMin"/>
              <x14:cfvo type="autoMax"/>
              <x14:borderColor rgb="FF638EC6"/>
              <x14:negativeFillColor rgb="FFFF0000"/>
              <x14:negativeBorderColor rgb="FFFF0000"/>
              <x14:axisColor rgb="FF000000"/>
            </x14:dataBar>
          </x14:cfRule>
          <xm:sqref>Q963</xm:sqref>
        </x14:conditionalFormatting>
        <x14:conditionalFormatting xmlns:xm="http://schemas.microsoft.com/office/excel/2006/main">
          <x14:cfRule type="dataBar" id="{41CCD0F9-A042-4286-AE2C-AC129CC878B9}">
            <x14:dataBar minLength="0" maxLength="100" border="1" negativeBarBorderColorSameAsPositive="0">
              <x14:cfvo type="autoMin"/>
              <x14:cfvo type="autoMax"/>
              <x14:borderColor rgb="FF63C384"/>
              <x14:negativeFillColor rgb="FFFF0000"/>
              <x14:negativeBorderColor rgb="FFFF0000"/>
              <x14:axisColor rgb="FF000000"/>
            </x14:dataBar>
          </x14:cfRule>
          <xm:sqref>R963</xm:sqref>
        </x14:conditionalFormatting>
        <x14:conditionalFormatting xmlns:xm="http://schemas.microsoft.com/office/excel/2006/main">
          <x14:cfRule type="dataBar" id="{BD947937-52D1-4B31-B9AD-C85161D60448}">
            <x14:dataBar minLength="0" maxLength="100" border="1" negativeBarBorderColorSameAsPositive="0">
              <x14:cfvo type="autoMin"/>
              <x14:cfvo type="autoMax"/>
              <x14:borderColor rgb="FF638EC6"/>
              <x14:negativeFillColor rgb="FFFF0000"/>
              <x14:negativeBorderColor rgb="FFFF0000"/>
              <x14:axisColor rgb="FF000000"/>
            </x14:dataBar>
          </x14:cfRule>
          <xm:sqref>Q964</xm:sqref>
        </x14:conditionalFormatting>
        <x14:conditionalFormatting xmlns:xm="http://schemas.microsoft.com/office/excel/2006/main">
          <x14:cfRule type="dataBar" id="{D064C9B8-D34E-4862-8EDB-32279BC75E91}">
            <x14:dataBar minLength="0" maxLength="100" border="1" negativeBarBorderColorSameAsPositive="0">
              <x14:cfvo type="autoMin"/>
              <x14:cfvo type="autoMax"/>
              <x14:borderColor rgb="FF63C384"/>
              <x14:negativeFillColor rgb="FFFF0000"/>
              <x14:negativeBorderColor rgb="FFFF0000"/>
              <x14:axisColor rgb="FF000000"/>
            </x14:dataBar>
          </x14:cfRule>
          <xm:sqref>R964</xm:sqref>
        </x14:conditionalFormatting>
        <x14:conditionalFormatting xmlns:xm="http://schemas.microsoft.com/office/excel/2006/main">
          <x14:cfRule type="dataBar" id="{6977A688-03B6-4982-A45F-9DD1482CAF62}">
            <x14:dataBar minLength="0" maxLength="100" border="1" negativeBarBorderColorSameAsPositive="0">
              <x14:cfvo type="autoMin"/>
              <x14:cfvo type="autoMax"/>
              <x14:borderColor rgb="FF638EC6"/>
              <x14:negativeFillColor rgb="FFFF0000"/>
              <x14:negativeBorderColor rgb="FFFF0000"/>
              <x14:axisColor rgb="FF000000"/>
            </x14:dataBar>
          </x14:cfRule>
          <xm:sqref>Q965</xm:sqref>
        </x14:conditionalFormatting>
        <x14:conditionalFormatting xmlns:xm="http://schemas.microsoft.com/office/excel/2006/main">
          <x14:cfRule type="dataBar" id="{63F2CCB9-874F-44C6-9221-A393F4316381}">
            <x14:dataBar minLength="0" maxLength="100" border="1" negativeBarBorderColorSameAsPositive="0">
              <x14:cfvo type="autoMin"/>
              <x14:cfvo type="autoMax"/>
              <x14:borderColor rgb="FF63C384"/>
              <x14:negativeFillColor rgb="FFFF0000"/>
              <x14:negativeBorderColor rgb="FFFF0000"/>
              <x14:axisColor rgb="FF000000"/>
            </x14:dataBar>
          </x14:cfRule>
          <xm:sqref>R965</xm:sqref>
        </x14:conditionalFormatting>
        <x14:conditionalFormatting xmlns:xm="http://schemas.microsoft.com/office/excel/2006/main">
          <x14:cfRule type="dataBar" id="{046D9C3E-AD3A-48C1-ACF6-FDE2D84AC4BD}">
            <x14:dataBar minLength="0" maxLength="100" border="1" negativeBarBorderColorSameAsPositive="0">
              <x14:cfvo type="autoMin"/>
              <x14:cfvo type="autoMax"/>
              <x14:borderColor rgb="FF638EC6"/>
              <x14:negativeFillColor rgb="FFFF0000"/>
              <x14:negativeBorderColor rgb="FFFF0000"/>
              <x14:axisColor rgb="FF000000"/>
            </x14:dataBar>
          </x14:cfRule>
          <xm:sqref>Q966</xm:sqref>
        </x14:conditionalFormatting>
        <x14:conditionalFormatting xmlns:xm="http://schemas.microsoft.com/office/excel/2006/main">
          <x14:cfRule type="dataBar" id="{6989464F-2EBB-4D8E-BA05-E386569C912E}">
            <x14:dataBar minLength="0" maxLength="100" border="1" negativeBarBorderColorSameAsPositive="0">
              <x14:cfvo type="autoMin"/>
              <x14:cfvo type="autoMax"/>
              <x14:borderColor rgb="FF63C384"/>
              <x14:negativeFillColor rgb="FFFF0000"/>
              <x14:negativeBorderColor rgb="FFFF0000"/>
              <x14:axisColor rgb="FF000000"/>
            </x14:dataBar>
          </x14:cfRule>
          <xm:sqref>R966</xm:sqref>
        </x14:conditionalFormatting>
        <x14:conditionalFormatting xmlns:xm="http://schemas.microsoft.com/office/excel/2006/main">
          <x14:cfRule type="dataBar" id="{ABCDEB24-9DD9-4212-A953-50625058E95F}">
            <x14:dataBar minLength="0" maxLength="100" border="1" negativeBarBorderColorSameAsPositive="0">
              <x14:cfvo type="autoMin"/>
              <x14:cfvo type="autoMax"/>
              <x14:borderColor rgb="FF638EC6"/>
              <x14:negativeFillColor rgb="FFFF0000"/>
              <x14:negativeBorderColor rgb="FFFF0000"/>
              <x14:axisColor rgb="FF000000"/>
            </x14:dataBar>
          </x14:cfRule>
          <xm:sqref>Q967</xm:sqref>
        </x14:conditionalFormatting>
        <x14:conditionalFormatting xmlns:xm="http://schemas.microsoft.com/office/excel/2006/main">
          <x14:cfRule type="dataBar" id="{2DB2D782-23B0-49BA-847C-D939BD0D1072}">
            <x14:dataBar minLength="0" maxLength="100" border="1" negativeBarBorderColorSameAsPositive="0">
              <x14:cfvo type="autoMin"/>
              <x14:cfvo type="autoMax"/>
              <x14:borderColor rgb="FF63C384"/>
              <x14:negativeFillColor rgb="FFFF0000"/>
              <x14:negativeBorderColor rgb="FFFF0000"/>
              <x14:axisColor rgb="FF000000"/>
            </x14:dataBar>
          </x14:cfRule>
          <xm:sqref>R967</xm:sqref>
        </x14:conditionalFormatting>
        <x14:conditionalFormatting xmlns:xm="http://schemas.microsoft.com/office/excel/2006/main">
          <x14:cfRule type="dataBar" id="{AEC9772D-CB6E-4FA4-B1CA-F8269B6344F2}">
            <x14:dataBar minLength="0" maxLength="100" border="1" negativeBarBorderColorSameAsPositive="0">
              <x14:cfvo type="autoMin"/>
              <x14:cfvo type="autoMax"/>
              <x14:borderColor rgb="FF638EC6"/>
              <x14:negativeFillColor rgb="FFFF0000"/>
              <x14:negativeBorderColor rgb="FFFF0000"/>
              <x14:axisColor rgb="FF000000"/>
            </x14:dataBar>
          </x14:cfRule>
          <xm:sqref>Q968</xm:sqref>
        </x14:conditionalFormatting>
        <x14:conditionalFormatting xmlns:xm="http://schemas.microsoft.com/office/excel/2006/main">
          <x14:cfRule type="dataBar" id="{2FCEAAE5-F306-4102-A196-4423CC876360}">
            <x14:dataBar minLength="0" maxLength="100" border="1" negativeBarBorderColorSameAsPositive="0">
              <x14:cfvo type="autoMin"/>
              <x14:cfvo type="autoMax"/>
              <x14:borderColor rgb="FF63C384"/>
              <x14:negativeFillColor rgb="FFFF0000"/>
              <x14:negativeBorderColor rgb="FFFF0000"/>
              <x14:axisColor rgb="FF000000"/>
            </x14:dataBar>
          </x14:cfRule>
          <xm:sqref>R968</xm:sqref>
        </x14:conditionalFormatting>
        <x14:conditionalFormatting xmlns:xm="http://schemas.microsoft.com/office/excel/2006/main">
          <x14:cfRule type="dataBar" id="{0CDA4816-E005-40BC-8695-C6094C91CCA4}">
            <x14:dataBar minLength="0" maxLength="100" border="1" negativeBarBorderColorSameAsPositive="0">
              <x14:cfvo type="autoMin"/>
              <x14:cfvo type="autoMax"/>
              <x14:borderColor rgb="FF638EC6"/>
              <x14:negativeFillColor rgb="FFFF0000"/>
              <x14:negativeBorderColor rgb="FFFF0000"/>
              <x14:axisColor rgb="FF000000"/>
            </x14:dataBar>
          </x14:cfRule>
          <xm:sqref>Q969</xm:sqref>
        </x14:conditionalFormatting>
        <x14:conditionalFormatting xmlns:xm="http://schemas.microsoft.com/office/excel/2006/main">
          <x14:cfRule type="dataBar" id="{5152D8D3-2B79-465B-9F02-873493D6FD92}">
            <x14:dataBar minLength="0" maxLength="100" border="1" negativeBarBorderColorSameAsPositive="0">
              <x14:cfvo type="autoMin"/>
              <x14:cfvo type="autoMax"/>
              <x14:borderColor rgb="FF63C384"/>
              <x14:negativeFillColor rgb="FFFF0000"/>
              <x14:negativeBorderColor rgb="FFFF0000"/>
              <x14:axisColor rgb="FF000000"/>
            </x14:dataBar>
          </x14:cfRule>
          <xm:sqref>R969</xm:sqref>
        </x14:conditionalFormatting>
        <x14:conditionalFormatting xmlns:xm="http://schemas.microsoft.com/office/excel/2006/main">
          <x14:cfRule type="dataBar" id="{4517DAD1-BB98-4F52-AF45-AC01FF31F68D}">
            <x14:dataBar minLength="0" maxLength="100" border="1" negativeBarBorderColorSameAsPositive="0">
              <x14:cfvo type="autoMin"/>
              <x14:cfvo type="autoMax"/>
              <x14:borderColor rgb="FF638EC6"/>
              <x14:negativeFillColor rgb="FFFF0000"/>
              <x14:negativeBorderColor rgb="FFFF0000"/>
              <x14:axisColor rgb="FF000000"/>
            </x14:dataBar>
          </x14:cfRule>
          <xm:sqref>Q970</xm:sqref>
        </x14:conditionalFormatting>
        <x14:conditionalFormatting xmlns:xm="http://schemas.microsoft.com/office/excel/2006/main">
          <x14:cfRule type="dataBar" id="{DC0BA788-FA3F-44AC-BCD5-D5289C0B68D7}">
            <x14:dataBar minLength="0" maxLength="100" border="1" negativeBarBorderColorSameAsPositive="0">
              <x14:cfvo type="autoMin"/>
              <x14:cfvo type="autoMax"/>
              <x14:borderColor rgb="FF63C384"/>
              <x14:negativeFillColor rgb="FFFF0000"/>
              <x14:negativeBorderColor rgb="FFFF0000"/>
              <x14:axisColor rgb="FF000000"/>
            </x14:dataBar>
          </x14:cfRule>
          <xm:sqref>R970</xm:sqref>
        </x14:conditionalFormatting>
        <x14:conditionalFormatting xmlns:xm="http://schemas.microsoft.com/office/excel/2006/main">
          <x14:cfRule type="dataBar" id="{29D54A0A-B818-40BC-8D03-7FFCF823FBA8}">
            <x14:dataBar minLength="0" maxLength="100" border="1" negativeBarBorderColorSameAsPositive="0">
              <x14:cfvo type="autoMin"/>
              <x14:cfvo type="autoMax"/>
              <x14:borderColor rgb="FF638EC6"/>
              <x14:negativeFillColor rgb="FFFF0000"/>
              <x14:negativeBorderColor rgb="FFFF0000"/>
              <x14:axisColor rgb="FF000000"/>
            </x14:dataBar>
          </x14:cfRule>
          <xm:sqref>Q971</xm:sqref>
        </x14:conditionalFormatting>
        <x14:conditionalFormatting xmlns:xm="http://schemas.microsoft.com/office/excel/2006/main">
          <x14:cfRule type="dataBar" id="{7C1DAD6D-FB83-4380-B2B2-27B79C75E0F5}">
            <x14:dataBar minLength="0" maxLength="100" border="1" negativeBarBorderColorSameAsPositive="0">
              <x14:cfvo type="autoMin"/>
              <x14:cfvo type="autoMax"/>
              <x14:borderColor rgb="FF63C384"/>
              <x14:negativeFillColor rgb="FFFF0000"/>
              <x14:negativeBorderColor rgb="FFFF0000"/>
              <x14:axisColor rgb="FF000000"/>
            </x14:dataBar>
          </x14:cfRule>
          <xm:sqref>R971</xm:sqref>
        </x14:conditionalFormatting>
        <x14:conditionalFormatting xmlns:xm="http://schemas.microsoft.com/office/excel/2006/main">
          <x14:cfRule type="dataBar" id="{021A25D0-7505-4899-AD03-70C1101192E7}">
            <x14:dataBar minLength="0" maxLength="100" border="1" negativeBarBorderColorSameAsPositive="0">
              <x14:cfvo type="autoMin"/>
              <x14:cfvo type="autoMax"/>
              <x14:borderColor rgb="FF638EC6"/>
              <x14:negativeFillColor rgb="FFFF0000"/>
              <x14:negativeBorderColor rgb="FFFF0000"/>
              <x14:axisColor rgb="FF000000"/>
            </x14:dataBar>
          </x14:cfRule>
          <xm:sqref>Q972</xm:sqref>
        </x14:conditionalFormatting>
        <x14:conditionalFormatting xmlns:xm="http://schemas.microsoft.com/office/excel/2006/main">
          <x14:cfRule type="dataBar" id="{00BE9C5F-8701-49D7-8853-3F926E96127E}">
            <x14:dataBar minLength="0" maxLength="100" border="1" negativeBarBorderColorSameAsPositive="0">
              <x14:cfvo type="autoMin"/>
              <x14:cfvo type="autoMax"/>
              <x14:borderColor rgb="FF63C384"/>
              <x14:negativeFillColor rgb="FFFF0000"/>
              <x14:negativeBorderColor rgb="FFFF0000"/>
              <x14:axisColor rgb="FF000000"/>
            </x14:dataBar>
          </x14:cfRule>
          <xm:sqref>R972</xm:sqref>
        </x14:conditionalFormatting>
        <x14:conditionalFormatting xmlns:xm="http://schemas.microsoft.com/office/excel/2006/main">
          <x14:cfRule type="dataBar" id="{77C4C075-6A9F-4481-9661-CFE9BEBFFD35}">
            <x14:dataBar minLength="0" maxLength="100" border="1" negativeBarBorderColorSameAsPositive="0">
              <x14:cfvo type="autoMin"/>
              <x14:cfvo type="autoMax"/>
              <x14:borderColor rgb="FF638EC6"/>
              <x14:negativeFillColor rgb="FFFF0000"/>
              <x14:negativeBorderColor rgb="FFFF0000"/>
              <x14:axisColor rgb="FF000000"/>
            </x14:dataBar>
          </x14:cfRule>
          <xm:sqref>Q973</xm:sqref>
        </x14:conditionalFormatting>
        <x14:conditionalFormatting xmlns:xm="http://schemas.microsoft.com/office/excel/2006/main">
          <x14:cfRule type="dataBar" id="{0F066FA0-D4FD-4E49-877A-BAF5A7676EC1}">
            <x14:dataBar minLength="0" maxLength="100" border="1" negativeBarBorderColorSameAsPositive="0">
              <x14:cfvo type="autoMin"/>
              <x14:cfvo type="autoMax"/>
              <x14:borderColor rgb="FF63C384"/>
              <x14:negativeFillColor rgb="FFFF0000"/>
              <x14:negativeBorderColor rgb="FFFF0000"/>
              <x14:axisColor rgb="FF000000"/>
            </x14:dataBar>
          </x14:cfRule>
          <xm:sqref>R973</xm:sqref>
        </x14:conditionalFormatting>
        <x14:conditionalFormatting xmlns:xm="http://schemas.microsoft.com/office/excel/2006/main">
          <x14:cfRule type="dataBar" id="{373DC051-5180-456E-B1A8-70B3EBA9A5C3}">
            <x14:dataBar minLength="0" maxLength="100" border="1" negativeBarBorderColorSameAsPositive="0">
              <x14:cfvo type="autoMin"/>
              <x14:cfvo type="autoMax"/>
              <x14:borderColor rgb="FF638EC6"/>
              <x14:negativeFillColor rgb="FFFF0000"/>
              <x14:negativeBorderColor rgb="FFFF0000"/>
              <x14:axisColor rgb="FF000000"/>
            </x14:dataBar>
          </x14:cfRule>
          <xm:sqref>Q974</xm:sqref>
        </x14:conditionalFormatting>
        <x14:conditionalFormatting xmlns:xm="http://schemas.microsoft.com/office/excel/2006/main">
          <x14:cfRule type="dataBar" id="{027B9440-B2D9-4051-BF7B-EAD6006AAC29}">
            <x14:dataBar minLength="0" maxLength="100" border="1" negativeBarBorderColorSameAsPositive="0">
              <x14:cfvo type="autoMin"/>
              <x14:cfvo type="autoMax"/>
              <x14:borderColor rgb="FF63C384"/>
              <x14:negativeFillColor rgb="FFFF0000"/>
              <x14:negativeBorderColor rgb="FFFF0000"/>
              <x14:axisColor rgb="FF000000"/>
            </x14:dataBar>
          </x14:cfRule>
          <xm:sqref>R974</xm:sqref>
        </x14:conditionalFormatting>
        <x14:conditionalFormatting xmlns:xm="http://schemas.microsoft.com/office/excel/2006/main">
          <x14:cfRule type="dataBar" id="{55628EE0-BC75-4051-9C46-07228AE2636A}">
            <x14:dataBar minLength="0" maxLength="100" border="1" negativeBarBorderColorSameAsPositive="0">
              <x14:cfvo type="autoMin"/>
              <x14:cfvo type="autoMax"/>
              <x14:borderColor rgb="FF638EC6"/>
              <x14:negativeFillColor rgb="FFFF0000"/>
              <x14:negativeBorderColor rgb="FFFF0000"/>
              <x14:axisColor rgb="FF000000"/>
            </x14:dataBar>
          </x14:cfRule>
          <xm:sqref>Q975</xm:sqref>
        </x14:conditionalFormatting>
        <x14:conditionalFormatting xmlns:xm="http://schemas.microsoft.com/office/excel/2006/main">
          <x14:cfRule type="dataBar" id="{4BC8EF0A-5EF2-4B84-8568-821A85F93EDC}">
            <x14:dataBar minLength="0" maxLength="100" border="1" negativeBarBorderColorSameAsPositive="0">
              <x14:cfvo type="autoMin"/>
              <x14:cfvo type="autoMax"/>
              <x14:borderColor rgb="FF63C384"/>
              <x14:negativeFillColor rgb="FFFF0000"/>
              <x14:negativeBorderColor rgb="FFFF0000"/>
              <x14:axisColor rgb="FF000000"/>
            </x14:dataBar>
          </x14:cfRule>
          <xm:sqref>R975</xm:sqref>
        </x14:conditionalFormatting>
        <x14:conditionalFormatting xmlns:xm="http://schemas.microsoft.com/office/excel/2006/main">
          <x14:cfRule type="dataBar" id="{0A9F5163-871B-4596-9639-F25DA5BDD9CB}">
            <x14:dataBar minLength="0" maxLength="100" border="1" negativeBarBorderColorSameAsPositive="0">
              <x14:cfvo type="autoMin"/>
              <x14:cfvo type="autoMax"/>
              <x14:borderColor rgb="FF638EC6"/>
              <x14:negativeFillColor rgb="FFFF0000"/>
              <x14:negativeBorderColor rgb="FFFF0000"/>
              <x14:axisColor rgb="FF000000"/>
            </x14:dataBar>
          </x14:cfRule>
          <xm:sqref>Q976</xm:sqref>
        </x14:conditionalFormatting>
        <x14:conditionalFormatting xmlns:xm="http://schemas.microsoft.com/office/excel/2006/main">
          <x14:cfRule type="dataBar" id="{6952CC50-E865-48FB-AC41-EA7A271FDB20}">
            <x14:dataBar minLength="0" maxLength="100" border="1" negativeBarBorderColorSameAsPositive="0">
              <x14:cfvo type="autoMin"/>
              <x14:cfvo type="autoMax"/>
              <x14:borderColor rgb="FF63C384"/>
              <x14:negativeFillColor rgb="FFFF0000"/>
              <x14:negativeBorderColor rgb="FFFF0000"/>
              <x14:axisColor rgb="FF000000"/>
            </x14:dataBar>
          </x14:cfRule>
          <xm:sqref>R976</xm:sqref>
        </x14:conditionalFormatting>
        <x14:conditionalFormatting xmlns:xm="http://schemas.microsoft.com/office/excel/2006/main">
          <x14:cfRule type="dataBar" id="{605FFC2D-C502-48F4-BD17-562DA92C7E37}">
            <x14:dataBar minLength="0" maxLength="100" border="1" negativeBarBorderColorSameAsPositive="0">
              <x14:cfvo type="autoMin"/>
              <x14:cfvo type="autoMax"/>
              <x14:borderColor rgb="FF638EC6"/>
              <x14:negativeFillColor rgb="FFFF0000"/>
              <x14:negativeBorderColor rgb="FFFF0000"/>
              <x14:axisColor rgb="FF000000"/>
            </x14:dataBar>
          </x14:cfRule>
          <xm:sqref>Q977</xm:sqref>
        </x14:conditionalFormatting>
        <x14:conditionalFormatting xmlns:xm="http://schemas.microsoft.com/office/excel/2006/main">
          <x14:cfRule type="dataBar" id="{903FFF6E-B9BB-4E33-B96A-D20C3D4FEC39}">
            <x14:dataBar minLength="0" maxLength="100" border="1" negativeBarBorderColorSameAsPositive="0">
              <x14:cfvo type="autoMin"/>
              <x14:cfvo type="autoMax"/>
              <x14:borderColor rgb="FF63C384"/>
              <x14:negativeFillColor rgb="FFFF0000"/>
              <x14:negativeBorderColor rgb="FFFF0000"/>
              <x14:axisColor rgb="FF000000"/>
            </x14:dataBar>
          </x14:cfRule>
          <xm:sqref>R977</xm:sqref>
        </x14:conditionalFormatting>
        <x14:conditionalFormatting xmlns:xm="http://schemas.microsoft.com/office/excel/2006/main">
          <x14:cfRule type="dataBar" id="{E68B6D9F-4BCF-4333-9A4C-FD7DB89AB49E}">
            <x14:dataBar minLength="0" maxLength="100" border="1" negativeBarBorderColorSameAsPositive="0">
              <x14:cfvo type="autoMin"/>
              <x14:cfvo type="autoMax"/>
              <x14:borderColor rgb="FF638EC6"/>
              <x14:negativeFillColor rgb="FFFF0000"/>
              <x14:negativeBorderColor rgb="FFFF0000"/>
              <x14:axisColor rgb="FF000000"/>
            </x14:dataBar>
          </x14:cfRule>
          <xm:sqref>Q978</xm:sqref>
        </x14:conditionalFormatting>
        <x14:conditionalFormatting xmlns:xm="http://schemas.microsoft.com/office/excel/2006/main">
          <x14:cfRule type="dataBar" id="{8EB1D102-07BE-4515-887E-86066ABEDE54}">
            <x14:dataBar minLength="0" maxLength="100" border="1" negativeBarBorderColorSameAsPositive="0">
              <x14:cfvo type="autoMin"/>
              <x14:cfvo type="autoMax"/>
              <x14:borderColor rgb="FF63C384"/>
              <x14:negativeFillColor rgb="FFFF0000"/>
              <x14:negativeBorderColor rgb="FFFF0000"/>
              <x14:axisColor rgb="FF000000"/>
            </x14:dataBar>
          </x14:cfRule>
          <xm:sqref>R978</xm:sqref>
        </x14:conditionalFormatting>
        <x14:conditionalFormatting xmlns:xm="http://schemas.microsoft.com/office/excel/2006/main">
          <x14:cfRule type="dataBar" id="{43AA5A12-18A5-4FEB-B46D-5B8F103F4B6F}">
            <x14:dataBar minLength="0" maxLength="100" border="1" negativeBarBorderColorSameAsPositive="0">
              <x14:cfvo type="autoMin"/>
              <x14:cfvo type="autoMax"/>
              <x14:borderColor rgb="FF638EC6"/>
              <x14:negativeFillColor rgb="FFFF0000"/>
              <x14:negativeBorderColor rgb="FFFF0000"/>
              <x14:axisColor rgb="FF000000"/>
            </x14:dataBar>
          </x14:cfRule>
          <xm:sqref>Q979</xm:sqref>
        </x14:conditionalFormatting>
        <x14:conditionalFormatting xmlns:xm="http://schemas.microsoft.com/office/excel/2006/main">
          <x14:cfRule type="dataBar" id="{80AA602E-7063-4E74-BC97-071061F50D73}">
            <x14:dataBar minLength="0" maxLength="100" border="1" negativeBarBorderColorSameAsPositive="0">
              <x14:cfvo type="autoMin"/>
              <x14:cfvo type="autoMax"/>
              <x14:borderColor rgb="FF63C384"/>
              <x14:negativeFillColor rgb="FFFF0000"/>
              <x14:negativeBorderColor rgb="FFFF0000"/>
              <x14:axisColor rgb="FF000000"/>
            </x14:dataBar>
          </x14:cfRule>
          <xm:sqref>R979</xm:sqref>
        </x14:conditionalFormatting>
        <x14:conditionalFormatting xmlns:xm="http://schemas.microsoft.com/office/excel/2006/main">
          <x14:cfRule type="dataBar" id="{A66A292B-B95E-4935-9A3A-CADF9B528E11}">
            <x14:dataBar minLength="0" maxLength="100" border="1" negativeBarBorderColorSameAsPositive="0">
              <x14:cfvo type="autoMin"/>
              <x14:cfvo type="autoMax"/>
              <x14:borderColor rgb="FF638EC6"/>
              <x14:negativeFillColor rgb="FFFF0000"/>
              <x14:negativeBorderColor rgb="FFFF0000"/>
              <x14:axisColor rgb="FF000000"/>
            </x14:dataBar>
          </x14:cfRule>
          <xm:sqref>Q980</xm:sqref>
        </x14:conditionalFormatting>
        <x14:conditionalFormatting xmlns:xm="http://schemas.microsoft.com/office/excel/2006/main">
          <x14:cfRule type="dataBar" id="{66DBC02E-E47B-44D5-9CD9-E23A98A6109E}">
            <x14:dataBar minLength="0" maxLength="100" border="1" negativeBarBorderColorSameAsPositive="0">
              <x14:cfvo type="autoMin"/>
              <x14:cfvo type="autoMax"/>
              <x14:borderColor rgb="FF63C384"/>
              <x14:negativeFillColor rgb="FFFF0000"/>
              <x14:negativeBorderColor rgb="FFFF0000"/>
              <x14:axisColor rgb="FF000000"/>
            </x14:dataBar>
          </x14:cfRule>
          <xm:sqref>R980</xm:sqref>
        </x14:conditionalFormatting>
        <x14:conditionalFormatting xmlns:xm="http://schemas.microsoft.com/office/excel/2006/main">
          <x14:cfRule type="dataBar" id="{E5E3AE2B-3742-46BB-B049-5CB9CB7303B4}">
            <x14:dataBar minLength="0" maxLength="100" border="1" negativeBarBorderColorSameAsPositive="0">
              <x14:cfvo type="autoMin"/>
              <x14:cfvo type="autoMax"/>
              <x14:borderColor rgb="FF638EC6"/>
              <x14:negativeFillColor rgb="FFFF0000"/>
              <x14:negativeBorderColor rgb="FFFF0000"/>
              <x14:axisColor rgb="FF000000"/>
            </x14:dataBar>
          </x14:cfRule>
          <xm:sqref>Q981</xm:sqref>
        </x14:conditionalFormatting>
        <x14:conditionalFormatting xmlns:xm="http://schemas.microsoft.com/office/excel/2006/main">
          <x14:cfRule type="dataBar" id="{3D96ECF0-830C-4E13-9BF4-50132A767EB6}">
            <x14:dataBar minLength="0" maxLength="100" border="1" negativeBarBorderColorSameAsPositive="0">
              <x14:cfvo type="autoMin"/>
              <x14:cfvo type="autoMax"/>
              <x14:borderColor rgb="FF63C384"/>
              <x14:negativeFillColor rgb="FFFF0000"/>
              <x14:negativeBorderColor rgb="FFFF0000"/>
              <x14:axisColor rgb="FF000000"/>
            </x14:dataBar>
          </x14:cfRule>
          <xm:sqref>R981</xm:sqref>
        </x14:conditionalFormatting>
        <x14:conditionalFormatting xmlns:xm="http://schemas.microsoft.com/office/excel/2006/main">
          <x14:cfRule type="dataBar" id="{73776452-E4D5-4A4A-BD47-61B31A1859B2}">
            <x14:dataBar minLength="0" maxLength="100" border="1" negativeBarBorderColorSameAsPositive="0">
              <x14:cfvo type="autoMin"/>
              <x14:cfvo type="autoMax"/>
              <x14:borderColor rgb="FF638EC6"/>
              <x14:negativeFillColor rgb="FFFF0000"/>
              <x14:negativeBorderColor rgb="FFFF0000"/>
              <x14:axisColor rgb="FF000000"/>
            </x14:dataBar>
          </x14:cfRule>
          <xm:sqref>Q982</xm:sqref>
        </x14:conditionalFormatting>
        <x14:conditionalFormatting xmlns:xm="http://schemas.microsoft.com/office/excel/2006/main">
          <x14:cfRule type="dataBar" id="{90FC3620-4781-4B3E-A3DC-04B21F77B313}">
            <x14:dataBar minLength="0" maxLength="100" border="1" negativeBarBorderColorSameAsPositive="0">
              <x14:cfvo type="autoMin"/>
              <x14:cfvo type="autoMax"/>
              <x14:borderColor rgb="FF63C384"/>
              <x14:negativeFillColor rgb="FFFF0000"/>
              <x14:negativeBorderColor rgb="FFFF0000"/>
              <x14:axisColor rgb="FF000000"/>
            </x14:dataBar>
          </x14:cfRule>
          <xm:sqref>R982</xm:sqref>
        </x14:conditionalFormatting>
        <x14:conditionalFormatting xmlns:xm="http://schemas.microsoft.com/office/excel/2006/main">
          <x14:cfRule type="dataBar" id="{D7B4A3AF-F35D-489E-B7CD-A2DDF8086C88}">
            <x14:dataBar minLength="0" maxLength="100" border="1" negativeBarBorderColorSameAsPositive="0">
              <x14:cfvo type="autoMin"/>
              <x14:cfvo type="autoMax"/>
              <x14:borderColor rgb="FF638EC6"/>
              <x14:negativeFillColor rgb="FFFF0000"/>
              <x14:negativeBorderColor rgb="FFFF0000"/>
              <x14:axisColor rgb="FF000000"/>
            </x14:dataBar>
          </x14:cfRule>
          <xm:sqref>Q983</xm:sqref>
        </x14:conditionalFormatting>
        <x14:conditionalFormatting xmlns:xm="http://schemas.microsoft.com/office/excel/2006/main">
          <x14:cfRule type="dataBar" id="{1E9B4E00-A3E5-4D0C-9243-545B04694442}">
            <x14:dataBar minLength="0" maxLength="100" border="1" negativeBarBorderColorSameAsPositive="0">
              <x14:cfvo type="autoMin"/>
              <x14:cfvo type="autoMax"/>
              <x14:borderColor rgb="FF63C384"/>
              <x14:negativeFillColor rgb="FFFF0000"/>
              <x14:negativeBorderColor rgb="FFFF0000"/>
              <x14:axisColor rgb="FF000000"/>
            </x14:dataBar>
          </x14:cfRule>
          <xm:sqref>R983</xm:sqref>
        </x14:conditionalFormatting>
        <x14:conditionalFormatting xmlns:xm="http://schemas.microsoft.com/office/excel/2006/main">
          <x14:cfRule type="dataBar" id="{B86173DD-8689-4627-A60A-F2BAAF6A4A54}">
            <x14:dataBar minLength="0" maxLength="100" border="1" negativeBarBorderColorSameAsPositive="0">
              <x14:cfvo type="autoMin"/>
              <x14:cfvo type="autoMax"/>
              <x14:borderColor rgb="FF638EC6"/>
              <x14:negativeFillColor rgb="FFFF0000"/>
              <x14:negativeBorderColor rgb="FFFF0000"/>
              <x14:axisColor rgb="FF000000"/>
            </x14:dataBar>
          </x14:cfRule>
          <xm:sqref>Q984</xm:sqref>
        </x14:conditionalFormatting>
        <x14:conditionalFormatting xmlns:xm="http://schemas.microsoft.com/office/excel/2006/main">
          <x14:cfRule type="dataBar" id="{6AA247D6-4632-4C6A-947B-15D1A9EA9D72}">
            <x14:dataBar minLength="0" maxLength="100" border="1" negativeBarBorderColorSameAsPositive="0">
              <x14:cfvo type="autoMin"/>
              <x14:cfvo type="autoMax"/>
              <x14:borderColor rgb="FF63C384"/>
              <x14:negativeFillColor rgb="FFFF0000"/>
              <x14:negativeBorderColor rgb="FFFF0000"/>
              <x14:axisColor rgb="FF000000"/>
            </x14:dataBar>
          </x14:cfRule>
          <xm:sqref>R984</xm:sqref>
        </x14:conditionalFormatting>
        <x14:conditionalFormatting xmlns:xm="http://schemas.microsoft.com/office/excel/2006/main">
          <x14:cfRule type="dataBar" id="{CCB0B28D-452C-43AF-B9B5-2251583A1BF1}">
            <x14:dataBar minLength="0" maxLength="100" border="1" negativeBarBorderColorSameAsPositive="0">
              <x14:cfvo type="autoMin"/>
              <x14:cfvo type="autoMax"/>
              <x14:borderColor rgb="FF638EC6"/>
              <x14:negativeFillColor rgb="FFFF0000"/>
              <x14:negativeBorderColor rgb="FFFF0000"/>
              <x14:axisColor rgb="FF000000"/>
            </x14:dataBar>
          </x14:cfRule>
          <xm:sqref>Q985</xm:sqref>
        </x14:conditionalFormatting>
        <x14:conditionalFormatting xmlns:xm="http://schemas.microsoft.com/office/excel/2006/main">
          <x14:cfRule type="dataBar" id="{E156CF89-0F44-4131-8E07-EF9FB08BD248}">
            <x14:dataBar minLength="0" maxLength="100" border="1" negativeBarBorderColorSameAsPositive="0">
              <x14:cfvo type="autoMin"/>
              <x14:cfvo type="autoMax"/>
              <x14:borderColor rgb="FF63C384"/>
              <x14:negativeFillColor rgb="FFFF0000"/>
              <x14:negativeBorderColor rgb="FFFF0000"/>
              <x14:axisColor rgb="FF000000"/>
            </x14:dataBar>
          </x14:cfRule>
          <xm:sqref>R985</xm:sqref>
        </x14:conditionalFormatting>
        <x14:conditionalFormatting xmlns:xm="http://schemas.microsoft.com/office/excel/2006/main">
          <x14:cfRule type="dataBar" id="{D712FB30-E489-4D11-97C4-6047CB7539C9}">
            <x14:dataBar minLength="0" maxLength="100" border="1" negativeBarBorderColorSameAsPositive="0">
              <x14:cfvo type="autoMin"/>
              <x14:cfvo type="autoMax"/>
              <x14:borderColor rgb="FF638EC6"/>
              <x14:negativeFillColor rgb="FFFF0000"/>
              <x14:negativeBorderColor rgb="FFFF0000"/>
              <x14:axisColor rgb="FF000000"/>
            </x14:dataBar>
          </x14:cfRule>
          <xm:sqref>Q986</xm:sqref>
        </x14:conditionalFormatting>
        <x14:conditionalFormatting xmlns:xm="http://schemas.microsoft.com/office/excel/2006/main">
          <x14:cfRule type="dataBar" id="{8A5A5652-CC14-40CE-9632-48D5AC581EF2}">
            <x14:dataBar minLength="0" maxLength="100" border="1" negativeBarBorderColorSameAsPositive="0">
              <x14:cfvo type="autoMin"/>
              <x14:cfvo type="autoMax"/>
              <x14:borderColor rgb="FF63C384"/>
              <x14:negativeFillColor rgb="FFFF0000"/>
              <x14:negativeBorderColor rgb="FFFF0000"/>
              <x14:axisColor rgb="FF000000"/>
            </x14:dataBar>
          </x14:cfRule>
          <xm:sqref>R986</xm:sqref>
        </x14:conditionalFormatting>
        <x14:conditionalFormatting xmlns:xm="http://schemas.microsoft.com/office/excel/2006/main">
          <x14:cfRule type="dataBar" id="{401C65ED-E92E-41BF-9974-574B2DB673E6}">
            <x14:dataBar minLength="0" maxLength="100" border="1" negativeBarBorderColorSameAsPositive="0">
              <x14:cfvo type="autoMin"/>
              <x14:cfvo type="autoMax"/>
              <x14:borderColor rgb="FF638EC6"/>
              <x14:negativeFillColor rgb="FFFF0000"/>
              <x14:negativeBorderColor rgb="FFFF0000"/>
              <x14:axisColor rgb="FF000000"/>
            </x14:dataBar>
          </x14:cfRule>
          <xm:sqref>Q987</xm:sqref>
        </x14:conditionalFormatting>
        <x14:conditionalFormatting xmlns:xm="http://schemas.microsoft.com/office/excel/2006/main">
          <x14:cfRule type="dataBar" id="{9AE294C8-25B2-4EB0-BF8F-90BCFB067A70}">
            <x14:dataBar minLength="0" maxLength="100" border="1" negativeBarBorderColorSameAsPositive="0">
              <x14:cfvo type="autoMin"/>
              <x14:cfvo type="autoMax"/>
              <x14:borderColor rgb="FF63C384"/>
              <x14:negativeFillColor rgb="FFFF0000"/>
              <x14:negativeBorderColor rgb="FFFF0000"/>
              <x14:axisColor rgb="FF000000"/>
            </x14:dataBar>
          </x14:cfRule>
          <xm:sqref>R987</xm:sqref>
        </x14:conditionalFormatting>
        <x14:conditionalFormatting xmlns:xm="http://schemas.microsoft.com/office/excel/2006/main">
          <x14:cfRule type="dataBar" id="{5BF3088E-2FED-47F1-A09F-A9D65D68194D}">
            <x14:dataBar minLength="0" maxLength="100" border="1" negativeBarBorderColorSameAsPositive="0">
              <x14:cfvo type="autoMin"/>
              <x14:cfvo type="autoMax"/>
              <x14:borderColor rgb="FF638EC6"/>
              <x14:negativeFillColor rgb="FFFF0000"/>
              <x14:negativeBorderColor rgb="FFFF0000"/>
              <x14:axisColor rgb="FF000000"/>
            </x14:dataBar>
          </x14:cfRule>
          <xm:sqref>Q988</xm:sqref>
        </x14:conditionalFormatting>
        <x14:conditionalFormatting xmlns:xm="http://schemas.microsoft.com/office/excel/2006/main">
          <x14:cfRule type="dataBar" id="{C470C748-F4AC-4538-8F6E-464D17FBA9F5}">
            <x14:dataBar minLength="0" maxLength="100" border="1" negativeBarBorderColorSameAsPositive="0">
              <x14:cfvo type="autoMin"/>
              <x14:cfvo type="autoMax"/>
              <x14:borderColor rgb="FF63C384"/>
              <x14:negativeFillColor rgb="FFFF0000"/>
              <x14:negativeBorderColor rgb="FFFF0000"/>
              <x14:axisColor rgb="FF000000"/>
            </x14:dataBar>
          </x14:cfRule>
          <xm:sqref>R988</xm:sqref>
        </x14:conditionalFormatting>
        <x14:conditionalFormatting xmlns:xm="http://schemas.microsoft.com/office/excel/2006/main">
          <x14:cfRule type="dataBar" id="{3860F907-770C-441E-A715-1F350AF972F2}">
            <x14:dataBar minLength="0" maxLength="100" border="1" negativeBarBorderColorSameAsPositive="0">
              <x14:cfvo type="autoMin"/>
              <x14:cfvo type="autoMax"/>
              <x14:borderColor rgb="FF638EC6"/>
              <x14:negativeFillColor rgb="FFFF0000"/>
              <x14:negativeBorderColor rgb="FFFF0000"/>
              <x14:axisColor rgb="FF000000"/>
            </x14:dataBar>
          </x14:cfRule>
          <xm:sqref>Q989</xm:sqref>
        </x14:conditionalFormatting>
        <x14:conditionalFormatting xmlns:xm="http://schemas.microsoft.com/office/excel/2006/main">
          <x14:cfRule type="dataBar" id="{C32CBF9D-6037-48E7-A1A4-F9ACC35D2E43}">
            <x14:dataBar minLength="0" maxLength="100" border="1" negativeBarBorderColorSameAsPositive="0">
              <x14:cfvo type="autoMin"/>
              <x14:cfvo type="autoMax"/>
              <x14:borderColor rgb="FF63C384"/>
              <x14:negativeFillColor rgb="FFFF0000"/>
              <x14:negativeBorderColor rgb="FFFF0000"/>
              <x14:axisColor rgb="FF000000"/>
            </x14:dataBar>
          </x14:cfRule>
          <xm:sqref>R989</xm:sqref>
        </x14:conditionalFormatting>
        <x14:conditionalFormatting xmlns:xm="http://schemas.microsoft.com/office/excel/2006/main">
          <x14:cfRule type="dataBar" id="{36EAA353-A15C-4EF7-87E3-309D96BD085B}">
            <x14:dataBar minLength="0" maxLength="100" border="1" negativeBarBorderColorSameAsPositive="0">
              <x14:cfvo type="autoMin"/>
              <x14:cfvo type="autoMax"/>
              <x14:borderColor rgb="FF638EC6"/>
              <x14:negativeFillColor rgb="FFFF0000"/>
              <x14:negativeBorderColor rgb="FFFF0000"/>
              <x14:axisColor rgb="FF000000"/>
            </x14:dataBar>
          </x14:cfRule>
          <xm:sqref>Q990</xm:sqref>
        </x14:conditionalFormatting>
        <x14:conditionalFormatting xmlns:xm="http://schemas.microsoft.com/office/excel/2006/main">
          <x14:cfRule type="dataBar" id="{A0C6D61D-915E-4534-A60F-DBF6003FBB3D}">
            <x14:dataBar minLength="0" maxLength="100" border="1" negativeBarBorderColorSameAsPositive="0">
              <x14:cfvo type="autoMin"/>
              <x14:cfvo type="autoMax"/>
              <x14:borderColor rgb="FF63C384"/>
              <x14:negativeFillColor rgb="FFFF0000"/>
              <x14:negativeBorderColor rgb="FFFF0000"/>
              <x14:axisColor rgb="FF000000"/>
            </x14:dataBar>
          </x14:cfRule>
          <xm:sqref>R990</xm:sqref>
        </x14:conditionalFormatting>
        <x14:conditionalFormatting xmlns:xm="http://schemas.microsoft.com/office/excel/2006/main">
          <x14:cfRule type="dataBar" id="{CA8B3C94-A0D5-450F-A08F-BE6992E7699F}">
            <x14:dataBar minLength="0" maxLength="100" border="1" negativeBarBorderColorSameAsPositive="0">
              <x14:cfvo type="autoMin"/>
              <x14:cfvo type="autoMax"/>
              <x14:borderColor rgb="FF638EC6"/>
              <x14:negativeFillColor rgb="FFFF0000"/>
              <x14:negativeBorderColor rgb="FFFF0000"/>
              <x14:axisColor rgb="FF000000"/>
            </x14:dataBar>
          </x14:cfRule>
          <xm:sqref>Q991</xm:sqref>
        </x14:conditionalFormatting>
        <x14:conditionalFormatting xmlns:xm="http://schemas.microsoft.com/office/excel/2006/main">
          <x14:cfRule type="dataBar" id="{8C610233-0081-4D10-8492-5CDB381DA1AE}">
            <x14:dataBar minLength="0" maxLength="100" border="1" negativeBarBorderColorSameAsPositive="0">
              <x14:cfvo type="autoMin"/>
              <x14:cfvo type="autoMax"/>
              <x14:borderColor rgb="FF63C384"/>
              <x14:negativeFillColor rgb="FFFF0000"/>
              <x14:negativeBorderColor rgb="FFFF0000"/>
              <x14:axisColor rgb="FF000000"/>
            </x14:dataBar>
          </x14:cfRule>
          <xm:sqref>R991</xm:sqref>
        </x14:conditionalFormatting>
        <x14:conditionalFormatting xmlns:xm="http://schemas.microsoft.com/office/excel/2006/main">
          <x14:cfRule type="dataBar" id="{CE5AB2E5-2DC8-4362-9EFB-A23C08D71480}">
            <x14:dataBar minLength="0" maxLength="100" border="1" negativeBarBorderColorSameAsPositive="0">
              <x14:cfvo type="autoMin"/>
              <x14:cfvo type="autoMax"/>
              <x14:borderColor rgb="FF638EC6"/>
              <x14:negativeFillColor rgb="FFFF0000"/>
              <x14:negativeBorderColor rgb="FFFF0000"/>
              <x14:axisColor rgb="FF000000"/>
            </x14:dataBar>
          </x14:cfRule>
          <xm:sqref>Q992</xm:sqref>
        </x14:conditionalFormatting>
        <x14:conditionalFormatting xmlns:xm="http://schemas.microsoft.com/office/excel/2006/main">
          <x14:cfRule type="dataBar" id="{27ACA41C-5F6B-4068-A5BF-2ADEB6BA4DAF}">
            <x14:dataBar minLength="0" maxLength="100" border="1" negativeBarBorderColorSameAsPositive="0">
              <x14:cfvo type="autoMin"/>
              <x14:cfvo type="autoMax"/>
              <x14:borderColor rgb="FF63C384"/>
              <x14:negativeFillColor rgb="FFFF0000"/>
              <x14:negativeBorderColor rgb="FFFF0000"/>
              <x14:axisColor rgb="FF000000"/>
            </x14:dataBar>
          </x14:cfRule>
          <xm:sqref>R992</xm:sqref>
        </x14:conditionalFormatting>
        <x14:conditionalFormatting xmlns:xm="http://schemas.microsoft.com/office/excel/2006/main">
          <x14:cfRule type="dataBar" id="{6D7EB2CB-FAA1-4E79-9ABD-1C58CEAAEFB9}">
            <x14:dataBar minLength="0" maxLength="100" border="1" negativeBarBorderColorSameAsPositive="0">
              <x14:cfvo type="autoMin"/>
              <x14:cfvo type="autoMax"/>
              <x14:borderColor rgb="FF638EC6"/>
              <x14:negativeFillColor rgb="FFFF0000"/>
              <x14:negativeBorderColor rgb="FFFF0000"/>
              <x14:axisColor rgb="FF000000"/>
            </x14:dataBar>
          </x14:cfRule>
          <xm:sqref>Q993</xm:sqref>
        </x14:conditionalFormatting>
        <x14:conditionalFormatting xmlns:xm="http://schemas.microsoft.com/office/excel/2006/main">
          <x14:cfRule type="dataBar" id="{4F00A57F-E13B-457F-A13A-10D7C43F27DA}">
            <x14:dataBar minLength="0" maxLength="100" border="1" negativeBarBorderColorSameAsPositive="0">
              <x14:cfvo type="autoMin"/>
              <x14:cfvo type="autoMax"/>
              <x14:borderColor rgb="FF63C384"/>
              <x14:negativeFillColor rgb="FFFF0000"/>
              <x14:negativeBorderColor rgb="FFFF0000"/>
              <x14:axisColor rgb="FF000000"/>
            </x14:dataBar>
          </x14:cfRule>
          <xm:sqref>R993</xm:sqref>
        </x14:conditionalFormatting>
        <x14:conditionalFormatting xmlns:xm="http://schemas.microsoft.com/office/excel/2006/main">
          <x14:cfRule type="dataBar" id="{2CF39ACF-065E-40E1-B9F4-7C0E420B1F79}">
            <x14:dataBar minLength="0" maxLength="100" border="1" negativeBarBorderColorSameAsPositive="0">
              <x14:cfvo type="autoMin"/>
              <x14:cfvo type="autoMax"/>
              <x14:borderColor rgb="FF638EC6"/>
              <x14:negativeFillColor rgb="FFFF0000"/>
              <x14:negativeBorderColor rgb="FFFF0000"/>
              <x14:axisColor rgb="FF000000"/>
            </x14:dataBar>
          </x14:cfRule>
          <xm:sqref>Q994</xm:sqref>
        </x14:conditionalFormatting>
        <x14:conditionalFormatting xmlns:xm="http://schemas.microsoft.com/office/excel/2006/main">
          <x14:cfRule type="dataBar" id="{6063F899-CF31-4E3D-A8CF-D08B5D38D359}">
            <x14:dataBar minLength="0" maxLength="100" border="1" negativeBarBorderColorSameAsPositive="0">
              <x14:cfvo type="autoMin"/>
              <x14:cfvo type="autoMax"/>
              <x14:borderColor rgb="FF63C384"/>
              <x14:negativeFillColor rgb="FFFF0000"/>
              <x14:negativeBorderColor rgb="FFFF0000"/>
              <x14:axisColor rgb="FF000000"/>
            </x14:dataBar>
          </x14:cfRule>
          <xm:sqref>R994</xm:sqref>
        </x14:conditionalFormatting>
        <x14:conditionalFormatting xmlns:xm="http://schemas.microsoft.com/office/excel/2006/main">
          <x14:cfRule type="dataBar" id="{1EBE1744-4746-4700-BA62-6299183987CC}">
            <x14:dataBar minLength="0" maxLength="100" border="1" negativeBarBorderColorSameAsPositive="0">
              <x14:cfvo type="autoMin"/>
              <x14:cfvo type="autoMax"/>
              <x14:borderColor rgb="FF638EC6"/>
              <x14:negativeFillColor rgb="FFFF0000"/>
              <x14:negativeBorderColor rgb="FFFF0000"/>
              <x14:axisColor rgb="FF000000"/>
            </x14:dataBar>
          </x14:cfRule>
          <xm:sqref>Q995</xm:sqref>
        </x14:conditionalFormatting>
        <x14:conditionalFormatting xmlns:xm="http://schemas.microsoft.com/office/excel/2006/main">
          <x14:cfRule type="dataBar" id="{DED7A3C1-F998-4A4E-BCC5-BBFC46055A17}">
            <x14:dataBar minLength="0" maxLength="100" border="1" negativeBarBorderColorSameAsPositive="0">
              <x14:cfvo type="autoMin"/>
              <x14:cfvo type="autoMax"/>
              <x14:borderColor rgb="FF63C384"/>
              <x14:negativeFillColor rgb="FFFF0000"/>
              <x14:negativeBorderColor rgb="FFFF0000"/>
              <x14:axisColor rgb="FF000000"/>
            </x14:dataBar>
          </x14:cfRule>
          <xm:sqref>R995</xm:sqref>
        </x14:conditionalFormatting>
        <x14:conditionalFormatting xmlns:xm="http://schemas.microsoft.com/office/excel/2006/main">
          <x14:cfRule type="dataBar" id="{3D8FE40B-F2D0-491B-B6E0-07BE91F83865}">
            <x14:dataBar minLength="0" maxLength="100" border="1" negativeBarBorderColorSameAsPositive="0">
              <x14:cfvo type="autoMin"/>
              <x14:cfvo type="autoMax"/>
              <x14:borderColor rgb="FF638EC6"/>
              <x14:negativeFillColor rgb="FFFF0000"/>
              <x14:negativeBorderColor rgb="FFFF0000"/>
              <x14:axisColor rgb="FF000000"/>
            </x14:dataBar>
          </x14:cfRule>
          <xm:sqref>Q996</xm:sqref>
        </x14:conditionalFormatting>
        <x14:conditionalFormatting xmlns:xm="http://schemas.microsoft.com/office/excel/2006/main">
          <x14:cfRule type="dataBar" id="{638B5056-BD68-4495-9937-B32485190CDB}">
            <x14:dataBar minLength="0" maxLength="100" border="1" negativeBarBorderColorSameAsPositive="0">
              <x14:cfvo type="autoMin"/>
              <x14:cfvo type="autoMax"/>
              <x14:borderColor rgb="FF63C384"/>
              <x14:negativeFillColor rgb="FFFF0000"/>
              <x14:negativeBorderColor rgb="FFFF0000"/>
              <x14:axisColor rgb="FF000000"/>
            </x14:dataBar>
          </x14:cfRule>
          <xm:sqref>R996</xm:sqref>
        </x14:conditionalFormatting>
        <x14:conditionalFormatting xmlns:xm="http://schemas.microsoft.com/office/excel/2006/main">
          <x14:cfRule type="dataBar" id="{FE2E2099-977C-4F72-AABB-8DE376D102B6}">
            <x14:dataBar minLength="0" maxLength="100" border="1" negativeBarBorderColorSameAsPositive="0">
              <x14:cfvo type="autoMin"/>
              <x14:cfvo type="autoMax"/>
              <x14:borderColor rgb="FF638EC6"/>
              <x14:negativeFillColor rgb="FFFF0000"/>
              <x14:negativeBorderColor rgb="FFFF0000"/>
              <x14:axisColor rgb="FF000000"/>
            </x14:dataBar>
          </x14:cfRule>
          <xm:sqref>Q997</xm:sqref>
        </x14:conditionalFormatting>
        <x14:conditionalFormatting xmlns:xm="http://schemas.microsoft.com/office/excel/2006/main">
          <x14:cfRule type="dataBar" id="{9E33C6B9-EC17-4ED7-BB1E-E54DA707304B}">
            <x14:dataBar minLength="0" maxLength="100" border="1" negativeBarBorderColorSameAsPositive="0">
              <x14:cfvo type="autoMin"/>
              <x14:cfvo type="autoMax"/>
              <x14:borderColor rgb="FF63C384"/>
              <x14:negativeFillColor rgb="FFFF0000"/>
              <x14:negativeBorderColor rgb="FFFF0000"/>
              <x14:axisColor rgb="FF000000"/>
            </x14:dataBar>
          </x14:cfRule>
          <xm:sqref>R997</xm:sqref>
        </x14:conditionalFormatting>
        <x14:conditionalFormatting xmlns:xm="http://schemas.microsoft.com/office/excel/2006/main">
          <x14:cfRule type="dataBar" id="{2952AA6C-5772-478E-99B6-1813B1ED58BF}">
            <x14:dataBar minLength="0" maxLength="100" border="1" negativeBarBorderColorSameAsPositive="0">
              <x14:cfvo type="autoMin"/>
              <x14:cfvo type="autoMax"/>
              <x14:borderColor rgb="FF638EC6"/>
              <x14:negativeFillColor rgb="FFFF0000"/>
              <x14:negativeBorderColor rgb="FFFF0000"/>
              <x14:axisColor rgb="FF000000"/>
            </x14:dataBar>
          </x14:cfRule>
          <xm:sqref>Q998</xm:sqref>
        </x14:conditionalFormatting>
        <x14:conditionalFormatting xmlns:xm="http://schemas.microsoft.com/office/excel/2006/main">
          <x14:cfRule type="dataBar" id="{5963C917-9ADD-4863-B14F-BB1CC549ADA1}">
            <x14:dataBar minLength="0" maxLength="100" border="1" negativeBarBorderColorSameAsPositive="0">
              <x14:cfvo type="autoMin"/>
              <x14:cfvo type="autoMax"/>
              <x14:borderColor rgb="FF63C384"/>
              <x14:negativeFillColor rgb="FFFF0000"/>
              <x14:negativeBorderColor rgb="FFFF0000"/>
              <x14:axisColor rgb="FF000000"/>
            </x14:dataBar>
          </x14:cfRule>
          <xm:sqref>R998</xm:sqref>
        </x14:conditionalFormatting>
        <x14:conditionalFormatting xmlns:xm="http://schemas.microsoft.com/office/excel/2006/main">
          <x14:cfRule type="dataBar" id="{725B0DBB-C49F-4123-AC94-EC24F974CD70}">
            <x14:dataBar minLength="0" maxLength="100" border="1" negativeBarBorderColorSameAsPositive="0">
              <x14:cfvo type="autoMin"/>
              <x14:cfvo type="autoMax"/>
              <x14:borderColor rgb="FF638EC6"/>
              <x14:negativeFillColor rgb="FFFF0000"/>
              <x14:negativeBorderColor rgb="FFFF0000"/>
              <x14:axisColor rgb="FF000000"/>
            </x14:dataBar>
          </x14:cfRule>
          <xm:sqref>Q999:Q1001</xm:sqref>
        </x14:conditionalFormatting>
        <x14:conditionalFormatting xmlns:xm="http://schemas.microsoft.com/office/excel/2006/main">
          <x14:cfRule type="dataBar" id="{023375DE-1029-485B-978F-1D2D3A184D89}">
            <x14:dataBar minLength="0" maxLength="100" border="1" negativeBarBorderColorSameAsPositive="0">
              <x14:cfvo type="autoMin"/>
              <x14:cfvo type="autoMax"/>
              <x14:borderColor rgb="FF63C384"/>
              <x14:negativeFillColor rgb="FFFF0000"/>
              <x14:negativeBorderColor rgb="FFFF0000"/>
              <x14:axisColor rgb="FF000000"/>
            </x14:dataBar>
          </x14:cfRule>
          <xm:sqref>R999:R1001</xm:sqref>
        </x14:conditionalFormatting>
        <x14:conditionalFormatting xmlns:xm="http://schemas.microsoft.com/office/excel/2006/main">
          <x14:cfRule type="dataBar" id="{F9EB078B-987F-4B0E-97E2-71680091A452}">
            <x14:dataBar minLength="0" maxLength="100" border="1" negativeBarBorderColorSameAsPositive="0">
              <x14:cfvo type="autoMin"/>
              <x14:cfvo type="autoMax"/>
              <x14:borderColor rgb="FF638EC6"/>
              <x14:negativeFillColor rgb="FFFF0000"/>
              <x14:negativeBorderColor rgb="FFFF0000"/>
              <x14:axisColor rgb="FF000000"/>
            </x14:dataBar>
          </x14:cfRule>
          <xm:sqref>Q1002</xm:sqref>
        </x14:conditionalFormatting>
        <x14:conditionalFormatting xmlns:xm="http://schemas.microsoft.com/office/excel/2006/main">
          <x14:cfRule type="dataBar" id="{0A80D439-AC08-4E04-850F-A7CBC7E81759}">
            <x14:dataBar minLength="0" maxLength="100" border="1" negativeBarBorderColorSameAsPositive="0">
              <x14:cfvo type="autoMin"/>
              <x14:cfvo type="autoMax"/>
              <x14:borderColor rgb="FF63C384"/>
              <x14:negativeFillColor rgb="FFFF0000"/>
              <x14:negativeBorderColor rgb="FFFF0000"/>
              <x14:axisColor rgb="FF000000"/>
            </x14:dataBar>
          </x14:cfRule>
          <xm:sqref>R1002</xm:sqref>
        </x14:conditionalFormatting>
        <x14:conditionalFormatting xmlns:xm="http://schemas.microsoft.com/office/excel/2006/main">
          <x14:cfRule type="dataBar" id="{0B8CFB35-59CA-4E9C-B1D6-DC14A52CEDC2}">
            <x14:dataBar minLength="0" maxLength="100" border="1" negativeBarBorderColorSameAsPositive="0">
              <x14:cfvo type="autoMin"/>
              <x14:cfvo type="autoMax"/>
              <x14:borderColor rgb="FF638EC6"/>
              <x14:negativeFillColor rgb="FFFF0000"/>
              <x14:negativeBorderColor rgb="FFFF0000"/>
              <x14:axisColor rgb="FF000000"/>
            </x14:dataBar>
          </x14:cfRule>
          <xm:sqref>Q1003</xm:sqref>
        </x14:conditionalFormatting>
        <x14:conditionalFormatting xmlns:xm="http://schemas.microsoft.com/office/excel/2006/main">
          <x14:cfRule type="dataBar" id="{8F53CA3D-D8D6-443B-9D90-F6891869AE1D}">
            <x14:dataBar minLength="0" maxLength="100" border="1" negativeBarBorderColorSameAsPositive="0">
              <x14:cfvo type="autoMin"/>
              <x14:cfvo type="autoMax"/>
              <x14:borderColor rgb="FF63C384"/>
              <x14:negativeFillColor rgb="FFFF0000"/>
              <x14:negativeBorderColor rgb="FFFF0000"/>
              <x14:axisColor rgb="FF000000"/>
            </x14:dataBar>
          </x14:cfRule>
          <xm:sqref>R1003</xm:sqref>
        </x14:conditionalFormatting>
        <x14:conditionalFormatting xmlns:xm="http://schemas.microsoft.com/office/excel/2006/main">
          <x14:cfRule type="dataBar" id="{8801BA92-F814-4C05-8311-39CE994464D3}">
            <x14:dataBar minLength="0" maxLength="100" border="1" negativeBarBorderColorSameAsPositive="0">
              <x14:cfvo type="autoMin"/>
              <x14:cfvo type="autoMax"/>
              <x14:borderColor rgb="FF638EC6"/>
              <x14:negativeFillColor rgb="FFFF0000"/>
              <x14:negativeBorderColor rgb="FFFF0000"/>
              <x14:axisColor rgb="FF000000"/>
            </x14:dataBar>
          </x14:cfRule>
          <xm:sqref>Q1004</xm:sqref>
        </x14:conditionalFormatting>
        <x14:conditionalFormatting xmlns:xm="http://schemas.microsoft.com/office/excel/2006/main">
          <x14:cfRule type="dataBar" id="{718168F1-809F-448B-B555-B4C22239C423}">
            <x14:dataBar minLength="0" maxLength="100" border="1" negativeBarBorderColorSameAsPositive="0">
              <x14:cfvo type="autoMin"/>
              <x14:cfvo type="autoMax"/>
              <x14:borderColor rgb="FF63C384"/>
              <x14:negativeFillColor rgb="FFFF0000"/>
              <x14:negativeBorderColor rgb="FFFF0000"/>
              <x14:axisColor rgb="FF000000"/>
            </x14:dataBar>
          </x14:cfRule>
          <xm:sqref>R1004</xm:sqref>
        </x14:conditionalFormatting>
        <x14:conditionalFormatting xmlns:xm="http://schemas.microsoft.com/office/excel/2006/main">
          <x14:cfRule type="dataBar" id="{39C82B87-B917-466C-8CED-CF7A4ABFE667}">
            <x14:dataBar minLength="0" maxLength="100" border="1" negativeBarBorderColorSameAsPositive="0">
              <x14:cfvo type="autoMin"/>
              <x14:cfvo type="autoMax"/>
              <x14:borderColor rgb="FF638EC6"/>
              <x14:negativeFillColor rgb="FFFF0000"/>
              <x14:negativeBorderColor rgb="FFFF0000"/>
              <x14:axisColor rgb="FF000000"/>
            </x14:dataBar>
          </x14:cfRule>
          <xm:sqref>Q1005</xm:sqref>
        </x14:conditionalFormatting>
        <x14:conditionalFormatting xmlns:xm="http://schemas.microsoft.com/office/excel/2006/main">
          <x14:cfRule type="dataBar" id="{0E23DDDA-05B4-4E1C-8D71-6AC9E55FDF39}">
            <x14:dataBar minLength="0" maxLength="100" border="1" negativeBarBorderColorSameAsPositive="0">
              <x14:cfvo type="autoMin"/>
              <x14:cfvo type="autoMax"/>
              <x14:borderColor rgb="FF63C384"/>
              <x14:negativeFillColor rgb="FFFF0000"/>
              <x14:negativeBorderColor rgb="FFFF0000"/>
              <x14:axisColor rgb="FF000000"/>
            </x14:dataBar>
          </x14:cfRule>
          <xm:sqref>R1005</xm:sqref>
        </x14:conditionalFormatting>
        <x14:conditionalFormatting xmlns:xm="http://schemas.microsoft.com/office/excel/2006/main">
          <x14:cfRule type="dataBar" id="{AC6E6D59-24CE-4498-8A82-FDC1F563E005}">
            <x14:dataBar minLength="0" maxLength="100" border="1" negativeBarBorderColorSameAsPositive="0">
              <x14:cfvo type="autoMin"/>
              <x14:cfvo type="autoMax"/>
              <x14:borderColor rgb="FF638EC6"/>
              <x14:negativeFillColor rgb="FFFF0000"/>
              <x14:negativeBorderColor rgb="FFFF0000"/>
              <x14:axisColor rgb="FF000000"/>
            </x14:dataBar>
          </x14:cfRule>
          <xm:sqref>Q1006</xm:sqref>
        </x14:conditionalFormatting>
        <x14:conditionalFormatting xmlns:xm="http://schemas.microsoft.com/office/excel/2006/main">
          <x14:cfRule type="dataBar" id="{692129B2-0CAB-4A23-8E8C-FE645C835AEC}">
            <x14:dataBar minLength="0" maxLength="100" border="1" negativeBarBorderColorSameAsPositive="0">
              <x14:cfvo type="autoMin"/>
              <x14:cfvo type="autoMax"/>
              <x14:borderColor rgb="FF63C384"/>
              <x14:negativeFillColor rgb="FFFF0000"/>
              <x14:negativeBorderColor rgb="FFFF0000"/>
              <x14:axisColor rgb="FF000000"/>
            </x14:dataBar>
          </x14:cfRule>
          <xm:sqref>R1006</xm:sqref>
        </x14:conditionalFormatting>
        <x14:conditionalFormatting xmlns:xm="http://schemas.microsoft.com/office/excel/2006/main">
          <x14:cfRule type="dataBar" id="{CEB158F6-8551-4F6A-8003-C9C8CFD98B76}">
            <x14:dataBar minLength="0" maxLength="100" border="1" negativeBarBorderColorSameAsPositive="0">
              <x14:cfvo type="autoMin"/>
              <x14:cfvo type="autoMax"/>
              <x14:borderColor rgb="FF638EC6"/>
              <x14:negativeFillColor rgb="FFFF0000"/>
              <x14:negativeBorderColor rgb="FFFF0000"/>
              <x14:axisColor rgb="FF000000"/>
            </x14:dataBar>
          </x14:cfRule>
          <xm:sqref>Q1007</xm:sqref>
        </x14:conditionalFormatting>
        <x14:conditionalFormatting xmlns:xm="http://schemas.microsoft.com/office/excel/2006/main">
          <x14:cfRule type="dataBar" id="{3AD6D8B0-5060-48F6-8DA1-95CD791C4818}">
            <x14:dataBar minLength="0" maxLength="100" border="1" negativeBarBorderColorSameAsPositive="0">
              <x14:cfvo type="autoMin"/>
              <x14:cfvo type="autoMax"/>
              <x14:borderColor rgb="FF63C384"/>
              <x14:negativeFillColor rgb="FFFF0000"/>
              <x14:negativeBorderColor rgb="FFFF0000"/>
              <x14:axisColor rgb="FF000000"/>
            </x14:dataBar>
          </x14:cfRule>
          <xm:sqref>R1007</xm:sqref>
        </x14:conditionalFormatting>
        <x14:conditionalFormatting xmlns:xm="http://schemas.microsoft.com/office/excel/2006/main">
          <x14:cfRule type="dataBar" id="{7DBBCD58-9724-47C0-816D-A01214D35D63}">
            <x14:dataBar minLength="0" maxLength="100" border="1" negativeBarBorderColorSameAsPositive="0">
              <x14:cfvo type="autoMin"/>
              <x14:cfvo type="autoMax"/>
              <x14:borderColor rgb="FF638EC6"/>
              <x14:negativeFillColor rgb="FFFF0000"/>
              <x14:negativeBorderColor rgb="FFFF0000"/>
              <x14:axisColor rgb="FF000000"/>
            </x14:dataBar>
          </x14:cfRule>
          <xm:sqref>Q1008</xm:sqref>
        </x14:conditionalFormatting>
        <x14:conditionalFormatting xmlns:xm="http://schemas.microsoft.com/office/excel/2006/main">
          <x14:cfRule type="dataBar" id="{C9E02A69-2539-4BAB-BF73-E0A4BBEA2702}">
            <x14:dataBar minLength="0" maxLength="100" border="1" negativeBarBorderColorSameAsPositive="0">
              <x14:cfvo type="autoMin"/>
              <x14:cfvo type="autoMax"/>
              <x14:borderColor rgb="FF63C384"/>
              <x14:negativeFillColor rgb="FFFF0000"/>
              <x14:negativeBorderColor rgb="FFFF0000"/>
              <x14:axisColor rgb="FF000000"/>
            </x14:dataBar>
          </x14:cfRule>
          <xm:sqref>R1008</xm:sqref>
        </x14:conditionalFormatting>
        <x14:conditionalFormatting xmlns:xm="http://schemas.microsoft.com/office/excel/2006/main">
          <x14:cfRule type="dataBar" id="{9953C918-5BF3-42BA-BBC9-E5F52CF74C09}">
            <x14:dataBar minLength="0" maxLength="100" border="1" negativeBarBorderColorSameAsPositive="0">
              <x14:cfvo type="autoMin"/>
              <x14:cfvo type="autoMax"/>
              <x14:borderColor rgb="FF638EC6"/>
              <x14:negativeFillColor rgb="FFFF0000"/>
              <x14:negativeBorderColor rgb="FFFF0000"/>
              <x14:axisColor rgb="FF000000"/>
            </x14:dataBar>
          </x14:cfRule>
          <xm:sqref>Q1009</xm:sqref>
        </x14:conditionalFormatting>
        <x14:conditionalFormatting xmlns:xm="http://schemas.microsoft.com/office/excel/2006/main">
          <x14:cfRule type="dataBar" id="{C4CEF6EC-8498-4658-BCEF-DD6DE6B1EC2A}">
            <x14:dataBar minLength="0" maxLength="100" border="1" negativeBarBorderColorSameAsPositive="0">
              <x14:cfvo type="autoMin"/>
              <x14:cfvo type="autoMax"/>
              <x14:borderColor rgb="FF63C384"/>
              <x14:negativeFillColor rgb="FFFF0000"/>
              <x14:negativeBorderColor rgb="FFFF0000"/>
              <x14:axisColor rgb="FF000000"/>
            </x14:dataBar>
          </x14:cfRule>
          <xm:sqref>R1009</xm:sqref>
        </x14:conditionalFormatting>
        <x14:conditionalFormatting xmlns:xm="http://schemas.microsoft.com/office/excel/2006/main">
          <x14:cfRule type="dataBar" id="{E1455496-9603-4562-B58C-72B3F58E48DF}">
            <x14:dataBar minLength="0" maxLength="100" border="1" negativeBarBorderColorSameAsPositive="0">
              <x14:cfvo type="autoMin"/>
              <x14:cfvo type="autoMax"/>
              <x14:borderColor rgb="FF638EC6"/>
              <x14:negativeFillColor rgb="FFFF0000"/>
              <x14:negativeBorderColor rgb="FFFF0000"/>
              <x14:axisColor rgb="FF000000"/>
            </x14:dataBar>
          </x14:cfRule>
          <xm:sqref>Q1010</xm:sqref>
        </x14:conditionalFormatting>
        <x14:conditionalFormatting xmlns:xm="http://schemas.microsoft.com/office/excel/2006/main">
          <x14:cfRule type="dataBar" id="{FD701BC2-CF4F-439F-B09C-B537162E382A}">
            <x14:dataBar minLength="0" maxLength="100" border="1" negativeBarBorderColorSameAsPositive="0">
              <x14:cfvo type="autoMin"/>
              <x14:cfvo type="autoMax"/>
              <x14:borderColor rgb="FF63C384"/>
              <x14:negativeFillColor rgb="FFFF0000"/>
              <x14:negativeBorderColor rgb="FFFF0000"/>
              <x14:axisColor rgb="FF000000"/>
            </x14:dataBar>
          </x14:cfRule>
          <xm:sqref>R1010</xm:sqref>
        </x14:conditionalFormatting>
        <x14:conditionalFormatting xmlns:xm="http://schemas.microsoft.com/office/excel/2006/main">
          <x14:cfRule type="dataBar" id="{8B2726F2-42C4-4817-8B4A-B060ACBBDA42}">
            <x14:dataBar minLength="0" maxLength="100" border="1" negativeBarBorderColorSameAsPositive="0">
              <x14:cfvo type="autoMin"/>
              <x14:cfvo type="autoMax"/>
              <x14:borderColor rgb="FF638EC6"/>
              <x14:negativeFillColor rgb="FFFF0000"/>
              <x14:negativeBorderColor rgb="FFFF0000"/>
              <x14:axisColor rgb="FF000000"/>
            </x14:dataBar>
          </x14:cfRule>
          <xm:sqref>Q1011</xm:sqref>
        </x14:conditionalFormatting>
        <x14:conditionalFormatting xmlns:xm="http://schemas.microsoft.com/office/excel/2006/main">
          <x14:cfRule type="dataBar" id="{287A6931-0E82-4D13-A921-13E182D71DFB}">
            <x14:dataBar minLength="0" maxLength="100" border="1" negativeBarBorderColorSameAsPositive="0">
              <x14:cfvo type="autoMin"/>
              <x14:cfvo type="autoMax"/>
              <x14:borderColor rgb="FF63C384"/>
              <x14:negativeFillColor rgb="FFFF0000"/>
              <x14:negativeBorderColor rgb="FFFF0000"/>
              <x14:axisColor rgb="FF000000"/>
            </x14:dataBar>
          </x14:cfRule>
          <xm:sqref>R1011</xm:sqref>
        </x14:conditionalFormatting>
        <x14:conditionalFormatting xmlns:xm="http://schemas.microsoft.com/office/excel/2006/main">
          <x14:cfRule type="dataBar" id="{892ECF7B-0EF8-409B-B23B-3D7E64B7D7E3}">
            <x14:dataBar minLength="0" maxLength="100" border="1" negativeBarBorderColorSameAsPositive="0">
              <x14:cfvo type="autoMin"/>
              <x14:cfvo type="autoMax"/>
              <x14:borderColor rgb="FF638EC6"/>
              <x14:negativeFillColor rgb="FFFF0000"/>
              <x14:negativeBorderColor rgb="FFFF0000"/>
              <x14:axisColor rgb="FF000000"/>
            </x14:dataBar>
          </x14:cfRule>
          <xm:sqref>Q1012</xm:sqref>
        </x14:conditionalFormatting>
        <x14:conditionalFormatting xmlns:xm="http://schemas.microsoft.com/office/excel/2006/main">
          <x14:cfRule type="dataBar" id="{8FE570AB-25CF-4699-82FF-DCDFAA2E78AE}">
            <x14:dataBar minLength="0" maxLength="100" border="1" negativeBarBorderColorSameAsPositive="0">
              <x14:cfvo type="autoMin"/>
              <x14:cfvo type="autoMax"/>
              <x14:borderColor rgb="FF63C384"/>
              <x14:negativeFillColor rgb="FFFF0000"/>
              <x14:negativeBorderColor rgb="FFFF0000"/>
              <x14:axisColor rgb="FF000000"/>
            </x14:dataBar>
          </x14:cfRule>
          <xm:sqref>R1012</xm:sqref>
        </x14:conditionalFormatting>
        <x14:conditionalFormatting xmlns:xm="http://schemas.microsoft.com/office/excel/2006/main">
          <x14:cfRule type="dataBar" id="{28450EEA-E49A-45B1-9357-A3EFB86B67C6}">
            <x14:dataBar minLength="0" maxLength="100" border="1" negativeBarBorderColorSameAsPositive="0">
              <x14:cfvo type="autoMin"/>
              <x14:cfvo type="autoMax"/>
              <x14:borderColor rgb="FF638EC6"/>
              <x14:negativeFillColor rgb="FFFF0000"/>
              <x14:negativeBorderColor rgb="FFFF0000"/>
              <x14:axisColor rgb="FF000000"/>
            </x14:dataBar>
          </x14:cfRule>
          <xm:sqref>Q1013</xm:sqref>
        </x14:conditionalFormatting>
        <x14:conditionalFormatting xmlns:xm="http://schemas.microsoft.com/office/excel/2006/main">
          <x14:cfRule type="dataBar" id="{09513A97-48A3-4759-BAF7-77CCC9B5CC88}">
            <x14:dataBar minLength="0" maxLength="100" border="1" negativeBarBorderColorSameAsPositive="0">
              <x14:cfvo type="autoMin"/>
              <x14:cfvo type="autoMax"/>
              <x14:borderColor rgb="FF63C384"/>
              <x14:negativeFillColor rgb="FFFF0000"/>
              <x14:negativeBorderColor rgb="FFFF0000"/>
              <x14:axisColor rgb="FF000000"/>
            </x14:dataBar>
          </x14:cfRule>
          <xm:sqref>R1013</xm:sqref>
        </x14:conditionalFormatting>
        <x14:conditionalFormatting xmlns:xm="http://schemas.microsoft.com/office/excel/2006/main">
          <x14:cfRule type="dataBar" id="{8BE62A40-6539-4EA8-BB6A-46698B9BAE95}">
            <x14:dataBar minLength="0" maxLength="100" border="1" negativeBarBorderColorSameAsPositive="0">
              <x14:cfvo type="autoMin"/>
              <x14:cfvo type="autoMax"/>
              <x14:borderColor rgb="FF638EC6"/>
              <x14:negativeFillColor rgb="FFFF0000"/>
              <x14:negativeBorderColor rgb="FFFF0000"/>
              <x14:axisColor rgb="FF000000"/>
            </x14:dataBar>
          </x14:cfRule>
          <xm:sqref>Q1015</xm:sqref>
        </x14:conditionalFormatting>
        <x14:conditionalFormatting xmlns:xm="http://schemas.microsoft.com/office/excel/2006/main">
          <x14:cfRule type="dataBar" id="{46FC6B36-1404-4A67-B989-8D0D3A03B902}">
            <x14:dataBar minLength="0" maxLength="100" border="1" negativeBarBorderColorSameAsPositive="0">
              <x14:cfvo type="autoMin"/>
              <x14:cfvo type="autoMax"/>
              <x14:borderColor rgb="FF63C384"/>
              <x14:negativeFillColor rgb="FFFF0000"/>
              <x14:negativeBorderColor rgb="FFFF0000"/>
              <x14:axisColor rgb="FF000000"/>
            </x14:dataBar>
          </x14:cfRule>
          <xm:sqref>R1015</xm:sqref>
        </x14:conditionalFormatting>
        <x14:conditionalFormatting xmlns:xm="http://schemas.microsoft.com/office/excel/2006/main">
          <x14:cfRule type="dataBar" id="{3896914E-DAD7-4CBA-A0A1-FE8F94D7D7E9}">
            <x14:dataBar minLength="0" maxLength="100" border="1" negativeBarBorderColorSameAsPositive="0">
              <x14:cfvo type="autoMin"/>
              <x14:cfvo type="autoMax"/>
              <x14:borderColor rgb="FF638EC6"/>
              <x14:negativeFillColor rgb="FFFF0000"/>
              <x14:negativeBorderColor rgb="FFFF0000"/>
              <x14:axisColor rgb="FF000000"/>
            </x14:dataBar>
          </x14:cfRule>
          <xm:sqref>Q1014</xm:sqref>
        </x14:conditionalFormatting>
        <x14:conditionalFormatting xmlns:xm="http://schemas.microsoft.com/office/excel/2006/main">
          <x14:cfRule type="dataBar" id="{AA145943-EAC9-4234-9D91-EA992DAB026D}">
            <x14:dataBar minLength="0" maxLength="100" border="1" negativeBarBorderColorSameAsPositive="0">
              <x14:cfvo type="autoMin"/>
              <x14:cfvo type="autoMax"/>
              <x14:borderColor rgb="FF63C384"/>
              <x14:negativeFillColor rgb="FFFF0000"/>
              <x14:negativeBorderColor rgb="FFFF0000"/>
              <x14:axisColor rgb="FF000000"/>
            </x14:dataBar>
          </x14:cfRule>
          <xm:sqref>R1014</xm:sqref>
        </x14:conditionalFormatting>
        <x14:conditionalFormatting xmlns:xm="http://schemas.microsoft.com/office/excel/2006/main">
          <x14:cfRule type="dataBar" id="{4F30E096-66B5-4131-AC5A-07FB67A6D0F7}">
            <x14:dataBar minLength="0" maxLength="100" border="1" negativeBarBorderColorSameAsPositive="0">
              <x14:cfvo type="autoMin"/>
              <x14:cfvo type="autoMax"/>
              <x14:borderColor rgb="FF638EC6"/>
              <x14:negativeFillColor rgb="FFFF0000"/>
              <x14:negativeBorderColor rgb="FFFF0000"/>
              <x14:axisColor rgb="FF000000"/>
            </x14:dataBar>
          </x14:cfRule>
          <xm:sqref>Q1016</xm:sqref>
        </x14:conditionalFormatting>
        <x14:conditionalFormatting xmlns:xm="http://schemas.microsoft.com/office/excel/2006/main">
          <x14:cfRule type="dataBar" id="{92F96252-E8A6-4E75-9D8D-BBDC3D12DCBD}">
            <x14:dataBar minLength="0" maxLength="100" border="1" negativeBarBorderColorSameAsPositive="0">
              <x14:cfvo type="autoMin"/>
              <x14:cfvo type="autoMax"/>
              <x14:borderColor rgb="FF63C384"/>
              <x14:negativeFillColor rgb="FFFF0000"/>
              <x14:negativeBorderColor rgb="FFFF0000"/>
              <x14:axisColor rgb="FF000000"/>
            </x14:dataBar>
          </x14:cfRule>
          <xm:sqref>R1016</xm:sqref>
        </x14:conditionalFormatting>
        <x14:conditionalFormatting xmlns:xm="http://schemas.microsoft.com/office/excel/2006/main">
          <x14:cfRule type="dataBar" id="{78D7B9F2-BDCF-4D1B-855C-40A573A44CA0}">
            <x14:dataBar minLength="0" maxLength="100" border="1" negativeBarBorderColorSameAsPositive="0">
              <x14:cfvo type="autoMin"/>
              <x14:cfvo type="autoMax"/>
              <x14:borderColor rgb="FF638EC6"/>
              <x14:negativeFillColor rgb="FFFF0000"/>
              <x14:negativeBorderColor rgb="FFFF0000"/>
              <x14:axisColor rgb="FF000000"/>
            </x14:dataBar>
          </x14:cfRule>
          <xm:sqref>Q1017</xm:sqref>
        </x14:conditionalFormatting>
        <x14:conditionalFormatting xmlns:xm="http://schemas.microsoft.com/office/excel/2006/main">
          <x14:cfRule type="dataBar" id="{361473AC-71C7-400C-8C9D-8308B75C1869}">
            <x14:dataBar minLength="0" maxLength="100" border="1" negativeBarBorderColorSameAsPositive="0">
              <x14:cfvo type="autoMin"/>
              <x14:cfvo type="autoMax"/>
              <x14:borderColor rgb="FF63C384"/>
              <x14:negativeFillColor rgb="FFFF0000"/>
              <x14:negativeBorderColor rgb="FFFF0000"/>
              <x14:axisColor rgb="FF000000"/>
            </x14:dataBar>
          </x14:cfRule>
          <xm:sqref>R1017</xm:sqref>
        </x14:conditionalFormatting>
        <x14:conditionalFormatting xmlns:xm="http://schemas.microsoft.com/office/excel/2006/main">
          <x14:cfRule type="dataBar" id="{D05B4889-4C63-462F-8F7F-32EE7F448DA4}">
            <x14:dataBar minLength="0" maxLength="100" border="1" negativeBarBorderColorSameAsPositive="0">
              <x14:cfvo type="autoMin"/>
              <x14:cfvo type="autoMax"/>
              <x14:borderColor rgb="FF638EC6"/>
              <x14:negativeFillColor rgb="FFFF0000"/>
              <x14:negativeBorderColor rgb="FFFF0000"/>
              <x14:axisColor rgb="FF000000"/>
            </x14:dataBar>
          </x14:cfRule>
          <xm:sqref>Q1018</xm:sqref>
        </x14:conditionalFormatting>
        <x14:conditionalFormatting xmlns:xm="http://schemas.microsoft.com/office/excel/2006/main">
          <x14:cfRule type="dataBar" id="{85A8D877-17E3-4B0C-8CB0-EB76AA3DE0DD}">
            <x14:dataBar minLength="0" maxLength="100" border="1" negativeBarBorderColorSameAsPositive="0">
              <x14:cfvo type="autoMin"/>
              <x14:cfvo type="autoMax"/>
              <x14:borderColor rgb="FF63C384"/>
              <x14:negativeFillColor rgb="FFFF0000"/>
              <x14:negativeBorderColor rgb="FFFF0000"/>
              <x14:axisColor rgb="FF000000"/>
            </x14:dataBar>
          </x14:cfRule>
          <xm:sqref>R1018</xm:sqref>
        </x14:conditionalFormatting>
        <x14:conditionalFormatting xmlns:xm="http://schemas.microsoft.com/office/excel/2006/main">
          <x14:cfRule type="dataBar" id="{58B54EC2-BA5F-468A-A076-42E1E108ED7E}">
            <x14:dataBar minLength="0" maxLength="100" border="1" negativeBarBorderColorSameAsPositive="0">
              <x14:cfvo type="autoMin"/>
              <x14:cfvo type="autoMax"/>
              <x14:borderColor rgb="FF638EC6"/>
              <x14:negativeFillColor rgb="FFFF0000"/>
              <x14:negativeBorderColor rgb="FFFF0000"/>
              <x14:axisColor rgb="FF000000"/>
            </x14:dataBar>
          </x14:cfRule>
          <xm:sqref>Q1019</xm:sqref>
        </x14:conditionalFormatting>
        <x14:conditionalFormatting xmlns:xm="http://schemas.microsoft.com/office/excel/2006/main">
          <x14:cfRule type="dataBar" id="{3F99EF5B-8F2D-4537-AAB8-1D9D83AF3EBC}">
            <x14:dataBar minLength="0" maxLength="100" border="1" negativeBarBorderColorSameAsPositive="0">
              <x14:cfvo type="autoMin"/>
              <x14:cfvo type="autoMax"/>
              <x14:borderColor rgb="FF63C384"/>
              <x14:negativeFillColor rgb="FFFF0000"/>
              <x14:negativeBorderColor rgb="FFFF0000"/>
              <x14:axisColor rgb="FF000000"/>
            </x14:dataBar>
          </x14:cfRule>
          <xm:sqref>R1019</xm:sqref>
        </x14:conditionalFormatting>
        <x14:conditionalFormatting xmlns:xm="http://schemas.microsoft.com/office/excel/2006/main">
          <x14:cfRule type="dataBar" id="{A4A497AB-CF52-4A2A-A1FA-6BDC03822600}">
            <x14:dataBar minLength="0" maxLength="100" border="1" negativeBarBorderColorSameAsPositive="0">
              <x14:cfvo type="autoMin"/>
              <x14:cfvo type="autoMax"/>
              <x14:borderColor rgb="FF638EC6"/>
              <x14:negativeFillColor rgb="FFFF0000"/>
              <x14:negativeBorderColor rgb="FFFF0000"/>
              <x14:axisColor rgb="FF000000"/>
            </x14:dataBar>
          </x14:cfRule>
          <xm:sqref>Q1020</xm:sqref>
        </x14:conditionalFormatting>
        <x14:conditionalFormatting xmlns:xm="http://schemas.microsoft.com/office/excel/2006/main">
          <x14:cfRule type="dataBar" id="{3D57584F-E28F-41F6-B59B-F14A2BE76739}">
            <x14:dataBar minLength="0" maxLength="100" border="1" negativeBarBorderColorSameAsPositive="0">
              <x14:cfvo type="autoMin"/>
              <x14:cfvo type="autoMax"/>
              <x14:borderColor rgb="FF63C384"/>
              <x14:negativeFillColor rgb="FFFF0000"/>
              <x14:negativeBorderColor rgb="FFFF0000"/>
              <x14:axisColor rgb="FF000000"/>
            </x14:dataBar>
          </x14:cfRule>
          <xm:sqref>R1020</xm:sqref>
        </x14:conditionalFormatting>
        <x14:conditionalFormatting xmlns:xm="http://schemas.microsoft.com/office/excel/2006/main">
          <x14:cfRule type="dataBar" id="{03DDE1A8-82EF-4BAD-A958-D536AD79EBE4}">
            <x14:dataBar minLength="0" maxLength="100" border="1" negativeBarBorderColorSameAsPositive="0">
              <x14:cfvo type="autoMin"/>
              <x14:cfvo type="autoMax"/>
              <x14:borderColor rgb="FF638EC6"/>
              <x14:negativeFillColor rgb="FFFF0000"/>
              <x14:negativeBorderColor rgb="FFFF0000"/>
              <x14:axisColor rgb="FF000000"/>
            </x14:dataBar>
          </x14:cfRule>
          <xm:sqref>Q1021</xm:sqref>
        </x14:conditionalFormatting>
        <x14:conditionalFormatting xmlns:xm="http://schemas.microsoft.com/office/excel/2006/main">
          <x14:cfRule type="dataBar" id="{14487401-6834-4704-B503-0A2995C4FC42}">
            <x14:dataBar minLength="0" maxLength="100" border="1" negativeBarBorderColorSameAsPositive="0">
              <x14:cfvo type="autoMin"/>
              <x14:cfvo type="autoMax"/>
              <x14:borderColor rgb="FF63C384"/>
              <x14:negativeFillColor rgb="FFFF0000"/>
              <x14:negativeBorderColor rgb="FFFF0000"/>
              <x14:axisColor rgb="FF000000"/>
            </x14:dataBar>
          </x14:cfRule>
          <xm:sqref>R1021</xm:sqref>
        </x14:conditionalFormatting>
        <x14:conditionalFormatting xmlns:xm="http://schemas.microsoft.com/office/excel/2006/main">
          <x14:cfRule type="dataBar" id="{10425FC6-84C3-4169-806F-2ABEB5C87944}">
            <x14:dataBar minLength="0" maxLength="100" border="1" negativeBarBorderColorSameAsPositive="0">
              <x14:cfvo type="autoMin"/>
              <x14:cfvo type="autoMax"/>
              <x14:borderColor rgb="FF638EC6"/>
              <x14:negativeFillColor rgb="FFFF0000"/>
              <x14:negativeBorderColor rgb="FFFF0000"/>
              <x14:axisColor rgb="FF000000"/>
            </x14:dataBar>
          </x14:cfRule>
          <xm:sqref>Q1022</xm:sqref>
        </x14:conditionalFormatting>
        <x14:conditionalFormatting xmlns:xm="http://schemas.microsoft.com/office/excel/2006/main">
          <x14:cfRule type="dataBar" id="{FB077E65-1C6B-46DF-B865-699BE5C0D20F}">
            <x14:dataBar minLength="0" maxLength="100" border="1" negativeBarBorderColorSameAsPositive="0">
              <x14:cfvo type="autoMin"/>
              <x14:cfvo type="autoMax"/>
              <x14:borderColor rgb="FF63C384"/>
              <x14:negativeFillColor rgb="FFFF0000"/>
              <x14:negativeBorderColor rgb="FFFF0000"/>
              <x14:axisColor rgb="FF000000"/>
            </x14:dataBar>
          </x14:cfRule>
          <xm:sqref>R1022</xm:sqref>
        </x14:conditionalFormatting>
        <x14:conditionalFormatting xmlns:xm="http://schemas.microsoft.com/office/excel/2006/main">
          <x14:cfRule type="dataBar" id="{50A03B51-ED2E-4604-A5FF-B23A090A6BA9}">
            <x14:dataBar minLength="0" maxLength="100" border="1" negativeBarBorderColorSameAsPositive="0">
              <x14:cfvo type="autoMin"/>
              <x14:cfvo type="autoMax"/>
              <x14:borderColor rgb="FF638EC6"/>
              <x14:negativeFillColor rgb="FFFF0000"/>
              <x14:negativeBorderColor rgb="FFFF0000"/>
              <x14:axisColor rgb="FF000000"/>
            </x14:dataBar>
          </x14:cfRule>
          <xm:sqref>Q1023</xm:sqref>
        </x14:conditionalFormatting>
        <x14:conditionalFormatting xmlns:xm="http://schemas.microsoft.com/office/excel/2006/main">
          <x14:cfRule type="dataBar" id="{2EAB1A9F-C72D-4F20-B0BF-F1E05EAC96F4}">
            <x14:dataBar minLength="0" maxLength="100" border="1" negativeBarBorderColorSameAsPositive="0">
              <x14:cfvo type="autoMin"/>
              <x14:cfvo type="autoMax"/>
              <x14:borderColor rgb="FF63C384"/>
              <x14:negativeFillColor rgb="FFFF0000"/>
              <x14:negativeBorderColor rgb="FFFF0000"/>
              <x14:axisColor rgb="FF000000"/>
            </x14:dataBar>
          </x14:cfRule>
          <xm:sqref>R1023</xm:sqref>
        </x14:conditionalFormatting>
        <x14:conditionalFormatting xmlns:xm="http://schemas.microsoft.com/office/excel/2006/main">
          <x14:cfRule type="dataBar" id="{5F402814-EC6C-4D04-9BE2-474464CA983E}">
            <x14:dataBar minLength="0" maxLength="100" border="1" negativeBarBorderColorSameAsPositive="0">
              <x14:cfvo type="autoMin"/>
              <x14:cfvo type="autoMax"/>
              <x14:borderColor rgb="FF638EC6"/>
              <x14:negativeFillColor rgb="FFFF0000"/>
              <x14:negativeBorderColor rgb="FFFF0000"/>
              <x14:axisColor rgb="FF000000"/>
            </x14:dataBar>
          </x14:cfRule>
          <xm:sqref>Q1024</xm:sqref>
        </x14:conditionalFormatting>
        <x14:conditionalFormatting xmlns:xm="http://schemas.microsoft.com/office/excel/2006/main">
          <x14:cfRule type="dataBar" id="{4A6B6EE2-22F7-48B3-AE99-61D8E61EEF92}">
            <x14:dataBar minLength="0" maxLength="100" border="1" negativeBarBorderColorSameAsPositive="0">
              <x14:cfvo type="autoMin"/>
              <x14:cfvo type="autoMax"/>
              <x14:borderColor rgb="FF63C384"/>
              <x14:negativeFillColor rgb="FFFF0000"/>
              <x14:negativeBorderColor rgb="FFFF0000"/>
              <x14:axisColor rgb="FF000000"/>
            </x14:dataBar>
          </x14:cfRule>
          <xm:sqref>R1024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tabSelected="1" workbookViewId="0">
      <selection activeCell="B1" sqref="B1"/>
    </sheetView>
  </sheetViews>
  <sheetFormatPr baseColWidth="10" defaultRowHeight="14.4" x14ac:dyDescent="0.3"/>
  <cols>
    <col min="4" max="4" width="39.33203125" customWidth="1"/>
    <col min="6" max="6" width="15.33203125" customWidth="1"/>
    <col min="7" max="7" width="19.33203125" bestFit="1" customWidth="1"/>
    <col min="8" max="8" width="16.44140625" customWidth="1"/>
    <col min="9" max="9" width="20.33203125" style="124" customWidth="1"/>
    <col min="10" max="10" width="16.6640625" bestFit="1" customWidth="1"/>
    <col min="11" max="11" width="14.33203125" customWidth="1"/>
  </cols>
  <sheetData>
    <row r="1" spans="1:11" ht="39.6" x14ac:dyDescent="0.3">
      <c r="A1" s="118" t="s">
        <v>1</v>
      </c>
      <c r="B1" s="118" t="s">
        <v>5</v>
      </c>
      <c r="C1" s="118" t="s">
        <v>6</v>
      </c>
      <c r="D1" s="118" t="s">
        <v>11</v>
      </c>
      <c r="E1" s="119" t="s">
        <v>9</v>
      </c>
      <c r="F1" s="118" t="s">
        <v>10</v>
      </c>
      <c r="G1" s="122" t="s">
        <v>6825</v>
      </c>
      <c r="H1" s="120" t="s">
        <v>18</v>
      </c>
      <c r="I1" s="123" t="s">
        <v>6850</v>
      </c>
      <c r="J1" s="123" t="s">
        <v>6851</v>
      </c>
      <c r="K1" s="121" t="s">
        <v>23</v>
      </c>
    </row>
    <row r="2" spans="1:11" ht="39.6" x14ac:dyDescent="0.3">
      <c r="A2" s="107">
        <v>11487</v>
      </c>
      <c r="B2" s="108" t="s">
        <v>1512</v>
      </c>
      <c r="C2" s="109" t="s">
        <v>1523</v>
      </c>
      <c r="D2" s="105" t="s">
        <v>1525</v>
      </c>
      <c r="E2" s="104" t="s">
        <v>6827</v>
      </c>
      <c r="F2" s="105">
        <v>44368</v>
      </c>
      <c r="G2" s="110">
        <f>VLOOKUP(A2,Hoja3!$A$7:$B$4399,2,0)</f>
        <v>1050000000</v>
      </c>
      <c r="H2" s="111">
        <v>1</v>
      </c>
      <c r="I2" s="112">
        <v>0.9</v>
      </c>
      <c r="J2" s="110">
        <f>((G2*90)/100)</f>
        <v>945000000</v>
      </c>
      <c r="K2" s="113">
        <v>45107</v>
      </c>
    </row>
    <row r="3" spans="1:11" ht="39.6" x14ac:dyDescent="0.3">
      <c r="A3" s="114">
        <v>11552</v>
      </c>
      <c r="B3" s="115" t="s">
        <v>1512</v>
      </c>
      <c r="C3" s="104" t="s">
        <v>1550</v>
      </c>
      <c r="D3" s="106" t="s">
        <v>1552</v>
      </c>
      <c r="E3" s="104" t="s">
        <v>6828</v>
      </c>
      <c r="F3" s="106">
        <v>44410</v>
      </c>
      <c r="G3" s="110">
        <f>VLOOKUP(A3,Hoja3!$A$7:$B$4399,2,0)</f>
        <v>3693885669.0999999</v>
      </c>
      <c r="H3" s="116">
        <v>0.73</v>
      </c>
      <c r="I3" s="112">
        <v>0.30000000000000004</v>
      </c>
      <c r="J3" s="110">
        <f t="shared" ref="J3:J24" si="0">((G3*90)/100)</f>
        <v>3324497102.1900001</v>
      </c>
      <c r="K3" s="117">
        <v>45107</v>
      </c>
    </row>
    <row r="4" spans="1:11" ht="39.6" x14ac:dyDescent="0.3">
      <c r="A4" s="107">
        <v>11074</v>
      </c>
      <c r="B4" s="108" t="s">
        <v>1512</v>
      </c>
      <c r="C4" s="109" t="s">
        <v>1567</v>
      </c>
      <c r="D4" s="105" t="s">
        <v>1569</v>
      </c>
      <c r="E4" s="104" t="s">
        <v>6829</v>
      </c>
      <c r="F4" s="105">
        <v>44512</v>
      </c>
      <c r="G4" s="110">
        <f>VLOOKUP(A4,Hoja3!$A$7:$B$4399,2,0)</f>
        <v>1994378524</v>
      </c>
      <c r="H4" s="111">
        <v>0.4</v>
      </c>
      <c r="I4" s="112">
        <v>0.30000000000000004</v>
      </c>
      <c r="J4" s="110">
        <f t="shared" si="0"/>
        <v>1794940671.5999999</v>
      </c>
      <c r="K4" s="113">
        <v>45107</v>
      </c>
    </row>
    <row r="5" spans="1:11" ht="39.6" x14ac:dyDescent="0.3">
      <c r="A5" s="114">
        <v>11085</v>
      </c>
      <c r="B5" s="115" t="s">
        <v>1512</v>
      </c>
      <c r="C5" s="104" t="s">
        <v>1550</v>
      </c>
      <c r="D5" s="106" t="s">
        <v>1576</v>
      </c>
      <c r="E5" s="104" t="s">
        <v>6830</v>
      </c>
      <c r="F5" s="106">
        <v>44391</v>
      </c>
      <c r="G5" s="110">
        <f>VLOOKUP(A5,Hoja3!$A$7:$B$4399,2,0)</f>
        <v>2982223711</v>
      </c>
      <c r="H5" s="116">
        <v>0.8639</v>
      </c>
      <c r="I5" s="112">
        <v>0.30000000000000004</v>
      </c>
      <c r="J5" s="110">
        <f t="shared" si="0"/>
        <v>2684001339.9000001</v>
      </c>
      <c r="K5" s="117">
        <v>45107</v>
      </c>
    </row>
    <row r="6" spans="1:11" ht="39.6" x14ac:dyDescent="0.3">
      <c r="A6" s="107">
        <v>11241</v>
      </c>
      <c r="B6" s="108" t="s">
        <v>1512</v>
      </c>
      <c r="C6" s="109" t="s">
        <v>1584</v>
      </c>
      <c r="D6" s="105" t="s">
        <v>1586</v>
      </c>
      <c r="E6" s="104" t="s">
        <v>6831</v>
      </c>
      <c r="F6" s="105">
        <v>44427</v>
      </c>
      <c r="G6" s="110">
        <f>VLOOKUP(A6,Hoja3!$A$7:$B$4399,2,0)</f>
        <v>5000272168</v>
      </c>
      <c r="H6" s="111">
        <v>0.94210000000000005</v>
      </c>
      <c r="I6" s="112">
        <v>0.5</v>
      </c>
      <c r="J6" s="110">
        <f t="shared" si="0"/>
        <v>4500244951.1999998</v>
      </c>
      <c r="K6" s="113">
        <v>45138</v>
      </c>
    </row>
    <row r="7" spans="1:11" ht="52.8" x14ac:dyDescent="0.3">
      <c r="A7" s="114">
        <v>11324</v>
      </c>
      <c r="B7" s="115" t="s">
        <v>1512</v>
      </c>
      <c r="C7" s="104" t="s">
        <v>1593</v>
      </c>
      <c r="D7" s="106" t="s">
        <v>1595</v>
      </c>
      <c r="E7" s="104" t="s">
        <v>6832</v>
      </c>
      <c r="F7" s="106">
        <v>44378</v>
      </c>
      <c r="G7" s="110">
        <f>VLOOKUP(A7,Hoja3!$A$7:$B$4399,2,0)</f>
        <v>1886279341</v>
      </c>
      <c r="H7" s="116">
        <v>0.54630000000000001</v>
      </c>
      <c r="I7" s="112">
        <v>0.5</v>
      </c>
      <c r="J7" s="110">
        <f t="shared" si="0"/>
        <v>1697651406.9000001</v>
      </c>
      <c r="K7" s="117">
        <v>45107</v>
      </c>
    </row>
    <row r="8" spans="1:11" ht="66" x14ac:dyDescent="0.3">
      <c r="A8" s="107">
        <v>12070</v>
      </c>
      <c r="B8" s="108" t="s">
        <v>1512</v>
      </c>
      <c r="C8" s="109" t="s">
        <v>1602</v>
      </c>
      <c r="D8" s="105" t="s">
        <v>1604</v>
      </c>
      <c r="E8" s="104" t="s">
        <v>6833</v>
      </c>
      <c r="F8" s="105">
        <v>44512</v>
      </c>
      <c r="G8" s="110">
        <f>VLOOKUP(A8,Hoja3!$A$7:$B$4399,2,0)</f>
        <v>3992169510</v>
      </c>
      <c r="H8" s="111">
        <v>3.1E-2</v>
      </c>
      <c r="I8" s="112">
        <v>0</v>
      </c>
      <c r="J8" s="110">
        <f t="shared" si="0"/>
        <v>3592952559</v>
      </c>
      <c r="K8" s="113">
        <v>45107</v>
      </c>
    </row>
    <row r="9" spans="1:11" ht="52.8" x14ac:dyDescent="0.3">
      <c r="A9" s="114">
        <v>12442</v>
      </c>
      <c r="B9" s="115" t="s">
        <v>1512</v>
      </c>
      <c r="C9" s="104" t="s">
        <v>1610</v>
      </c>
      <c r="D9" s="106" t="s">
        <v>1612</v>
      </c>
      <c r="E9" s="104" t="s">
        <v>6834</v>
      </c>
      <c r="F9" s="106">
        <v>44364</v>
      </c>
      <c r="G9" s="110">
        <f>VLOOKUP(A9,Hoja3!$A$7:$B$4399,2,0)</f>
        <v>2828665154</v>
      </c>
      <c r="H9" s="116">
        <v>0.90180000000000005</v>
      </c>
      <c r="I9" s="112">
        <v>0.30000000000000004</v>
      </c>
      <c r="J9" s="110">
        <f t="shared" si="0"/>
        <v>2545798638.5999999</v>
      </c>
      <c r="K9" s="117">
        <v>45107</v>
      </c>
    </row>
    <row r="10" spans="1:11" ht="39.6" x14ac:dyDescent="0.3">
      <c r="A10" s="107">
        <v>10983</v>
      </c>
      <c r="B10" s="108" t="s">
        <v>1512</v>
      </c>
      <c r="C10" s="109" t="s">
        <v>1513</v>
      </c>
      <c r="D10" s="105" t="s">
        <v>1619</v>
      </c>
      <c r="E10" s="104" t="s">
        <v>6835</v>
      </c>
      <c r="F10" s="105">
        <v>44512</v>
      </c>
      <c r="G10" s="110">
        <f>VLOOKUP(A10,Hoja3!$A$7:$B$4399,2,0)</f>
        <v>3382292367</v>
      </c>
      <c r="H10" s="111">
        <v>0.70569999999999999</v>
      </c>
      <c r="I10" s="112">
        <v>0.7</v>
      </c>
      <c r="J10" s="110">
        <f t="shared" si="0"/>
        <v>3044063130.3000002</v>
      </c>
      <c r="K10" s="113">
        <v>45107</v>
      </c>
    </row>
    <row r="11" spans="1:11" ht="39.6" x14ac:dyDescent="0.3">
      <c r="A11" s="114">
        <v>11133</v>
      </c>
      <c r="B11" s="115" t="s">
        <v>1512</v>
      </c>
      <c r="C11" s="104" t="s">
        <v>1625</v>
      </c>
      <c r="D11" s="106" t="s">
        <v>1627</v>
      </c>
      <c r="E11" s="104" t="s">
        <v>6836</v>
      </c>
      <c r="F11" s="106">
        <v>44512</v>
      </c>
      <c r="G11" s="110">
        <f>VLOOKUP(A11,Hoja3!$A$7:$B$4399,2,0)</f>
        <v>4074408860</v>
      </c>
      <c r="H11" s="116">
        <v>0.41</v>
      </c>
      <c r="I11" s="112">
        <v>0.30000000000000004</v>
      </c>
      <c r="J11" s="110">
        <f t="shared" si="0"/>
        <v>3666967974</v>
      </c>
      <c r="K11" s="117">
        <v>45107</v>
      </c>
    </row>
    <row r="12" spans="1:11" ht="39.6" x14ac:dyDescent="0.3">
      <c r="A12" s="107">
        <v>11170</v>
      </c>
      <c r="B12" s="108" t="s">
        <v>1512</v>
      </c>
      <c r="C12" s="109" t="s">
        <v>1513</v>
      </c>
      <c r="D12" s="105" t="s">
        <v>1634</v>
      </c>
      <c r="E12" s="104" t="s">
        <v>6837</v>
      </c>
      <c r="F12" s="105">
        <v>44512</v>
      </c>
      <c r="G12" s="110">
        <f>VLOOKUP(A12,Hoja3!$A$7:$B$4399,2,0)</f>
        <v>2511337221</v>
      </c>
      <c r="H12" s="111">
        <v>0.58499999999999996</v>
      </c>
      <c r="I12" s="112">
        <v>0.5</v>
      </c>
      <c r="J12" s="110">
        <f t="shared" si="0"/>
        <v>2260203498.9000001</v>
      </c>
      <c r="K12" s="113">
        <v>45107</v>
      </c>
    </row>
    <row r="13" spans="1:11" ht="52.8" x14ac:dyDescent="0.3">
      <c r="A13" s="114">
        <v>11169</v>
      </c>
      <c r="B13" s="115" t="s">
        <v>1512</v>
      </c>
      <c r="C13" s="104" t="s">
        <v>1513</v>
      </c>
      <c r="D13" s="106" t="s">
        <v>1642</v>
      </c>
      <c r="E13" s="104" t="s">
        <v>6838</v>
      </c>
      <c r="F13" s="106">
        <v>44512</v>
      </c>
      <c r="G13" s="110">
        <f>VLOOKUP(A13,Hoja3!$A$7:$B$4399,2,0)</f>
        <v>2000000000</v>
      </c>
      <c r="H13" s="116">
        <v>0.82199999999999995</v>
      </c>
      <c r="I13" s="112">
        <v>0.5</v>
      </c>
      <c r="J13" s="110">
        <f t="shared" si="0"/>
        <v>1800000000</v>
      </c>
      <c r="K13" s="117">
        <v>45107</v>
      </c>
    </row>
    <row r="14" spans="1:11" ht="52.8" x14ac:dyDescent="0.3">
      <c r="A14" s="107">
        <v>11447</v>
      </c>
      <c r="B14" s="108" t="s">
        <v>1512</v>
      </c>
      <c r="C14" s="109" t="s">
        <v>1550</v>
      </c>
      <c r="D14" s="105" t="s">
        <v>1648</v>
      </c>
      <c r="E14" s="104" t="s">
        <v>6839</v>
      </c>
      <c r="F14" s="105">
        <v>44512</v>
      </c>
      <c r="G14" s="110">
        <f>VLOOKUP(A14,Hoja3!$A$7:$B$4399,2,0)</f>
        <v>2499988566.8699999</v>
      </c>
      <c r="H14" s="111">
        <v>0.73150000000000004</v>
      </c>
      <c r="I14" s="112">
        <v>0.70000000000000007</v>
      </c>
      <c r="J14" s="110">
        <f t="shared" si="0"/>
        <v>2249989710.1830001</v>
      </c>
      <c r="K14" s="113">
        <v>45107</v>
      </c>
    </row>
    <row r="15" spans="1:11" ht="52.8" x14ac:dyDescent="0.3">
      <c r="A15" s="114">
        <v>11488</v>
      </c>
      <c r="B15" s="115" t="s">
        <v>1512</v>
      </c>
      <c r="C15" s="104" t="s">
        <v>1625</v>
      </c>
      <c r="D15" s="106" t="s">
        <v>1654</v>
      </c>
      <c r="E15" s="104" t="s">
        <v>6840</v>
      </c>
      <c r="F15" s="106">
        <v>44512</v>
      </c>
      <c r="G15" s="110">
        <f>VLOOKUP(A15,Hoja3!$A$7:$B$4399,2,0)</f>
        <v>2402443912</v>
      </c>
      <c r="H15" s="116">
        <v>0.51200000000000001</v>
      </c>
      <c r="I15" s="112">
        <v>0.5</v>
      </c>
      <c r="J15" s="110">
        <f t="shared" si="0"/>
        <v>2162199520.8000002</v>
      </c>
      <c r="K15" s="117">
        <v>45107</v>
      </c>
    </row>
    <row r="16" spans="1:11" ht="52.8" x14ac:dyDescent="0.3">
      <c r="A16" s="107">
        <v>11554</v>
      </c>
      <c r="B16" s="108" t="s">
        <v>1512</v>
      </c>
      <c r="C16" s="109" t="s">
        <v>1557</v>
      </c>
      <c r="D16" s="105" t="s">
        <v>1662</v>
      </c>
      <c r="E16" s="104" t="s">
        <v>6841</v>
      </c>
      <c r="F16" s="105">
        <v>44512</v>
      </c>
      <c r="G16" s="110">
        <f>VLOOKUP(A16,Hoja3!$A$7:$B$4399,2,0)</f>
        <v>1108789108</v>
      </c>
      <c r="H16" s="111">
        <v>1</v>
      </c>
      <c r="I16" s="112">
        <v>0.90000000000000013</v>
      </c>
      <c r="J16" s="110">
        <f t="shared" si="0"/>
        <v>997910197.20000005</v>
      </c>
      <c r="K16" s="113">
        <v>45107</v>
      </c>
    </row>
    <row r="17" spans="1:11" ht="52.8" x14ac:dyDescent="0.3">
      <c r="A17" s="114">
        <v>11624</v>
      </c>
      <c r="B17" s="115" t="s">
        <v>1512</v>
      </c>
      <c r="C17" s="104" t="s">
        <v>1550</v>
      </c>
      <c r="D17" s="106" t="s">
        <v>1670</v>
      </c>
      <c r="E17" s="104" t="s">
        <v>6842</v>
      </c>
      <c r="F17" s="106">
        <v>44512</v>
      </c>
      <c r="G17" s="110">
        <f>VLOOKUP(A17,Hoja3!$A$7:$B$4399,2,0)</f>
        <v>3125501340</v>
      </c>
      <c r="H17" s="116">
        <v>0.72899999999999998</v>
      </c>
      <c r="I17" s="112">
        <v>0.70000000000000007</v>
      </c>
      <c r="J17" s="110">
        <f t="shared" si="0"/>
        <v>2812951206</v>
      </c>
      <c r="K17" s="117">
        <v>45107</v>
      </c>
    </row>
    <row r="18" spans="1:11" ht="52.8" x14ac:dyDescent="0.3">
      <c r="A18" s="107">
        <v>12369</v>
      </c>
      <c r="B18" s="108" t="s">
        <v>1512</v>
      </c>
      <c r="C18" s="109" t="s">
        <v>1684</v>
      </c>
      <c r="D18" s="105" t="s">
        <v>1686</v>
      </c>
      <c r="E18" s="104" t="s">
        <v>6843</v>
      </c>
      <c r="F18" s="105">
        <v>44512</v>
      </c>
      <c r="G18" s="110">
        <f>VLOOKUP(A18,Hoja3!$A$7:$B$4399,2,0)</f>
        <v>2238772142</v>
      </c>
      <c r="H18" s="111">
        <v>0.90280000000000005</v>
      </c>
      <c r="I18" s="112">
        <v>0.70000000000000007</v>
      </c>
      <c r="J18" s="110">
        <f t="shared" si="0"/>
        <v>2014894927.8</v>
      </c>
      <c r="K18" s="113">
        <v>45107</v>
      </c>
    </row>
    <row r="19" spans="1:11" ht="26.4" x14ac:dyDescent="0.3">
      <c r="A19" s="114">
        <v>2519</v>
      </c>
      <c r="B19" s="115" t="s">
        <v>5323</v>
      </c>
      <c r="C19" s="104" t="s">
        <v>5324</v>
      </c>
      <c r="D19" s="106" t="s">
        <v>5325</v>
      </c>
      <c r="E19" s="104" t="s">
        <v>6844</v>
      </c>
      <c r="F19" s="106" t="s">
        <v>107</v>
      </c>
      <c r="G19" s="110">
        <f>VLOOKUP(A19,Hoja3!$A$7:$B$4399,2,0)</f>
        <v>14071127508</v>
      </c>
      <c r="H19" s="116">
        <v>0.91420000000000001</v>
      </c>
      <c r="I19" s="112">
        <v>0.9</v>
      </c>
      <c r="J19" s="110">
        <f t="shared" si="0"/>
        <v>12664014757.200001</v>
      </c>
      <c r="K19" s="117">
        <v>45107</v>
      </c>
    </row>
    <row r="20" spans="1:11" ht="39.6" x14ac:dyDescent="0.3">
      <c r="A20" s="107">
        <v>11412</v>
      </c>
      <c r="B20" s="108" t="s">
        <v>5323</v>
      </c>
      <c r="C20" s="109" t="s">
        <v>1684</v>
      </c>
      <c r="D20" s="105" t="s">
        <v>5401</v>
      </c>
      <c r="E20" s="104" t="s">
        <v>6845</v>
      </c>
      <c r="F20" s="105">
        <v>44432</v>
      </c>
      <c r="G20" s="110">
        <f>VLOOKUP(A20,Hoja3!$A$7:$B$4399,2,0)</f>
        <v>1341035256</v>
      </c>
      <c r="H20" s="111">
        <v>0.60299999999999998</v>
      </c>
      <c r="I20" s="112">
        <v>0.30000000000000004</v>
      </c>
      <c r="J20" s="110">
        <f t="shared" si="0"/>
        <v>1206931730.4000001</v>
      </c>
      <c r="K20" s="113">
        <v>45107</v>
      </c>
    </row>
    <row r="21" spans="1:11" ht="39.6" x14ac:dyDescent="0.3">
      <c r="A21" s="114">
        <v>11430</v>
      </c>
      <c r="B21" s="115" t="s">
        <v>5323</v>
      </c>
      <c r="C21" s="104" t="s">
        <v>1541</v>
      </c>
      <c r="D21" s="106" t="s">
        <v>5419</v>
      </c>
      <c r="E21" s="104" t="s">
        <v>6846</v>
      </c>
      <c r="F21" s="106">
        <v>44461</v>
      </c>
      <c r="G21" s="110">
        <f>VLOOKUP(A21,Hoja3!$A$7:$B$4399,2,0)</f>
        <v>3000000000</v>
      </c>
      <c r="H21" s="116">
        <v>0.36</v>
      </c>
      <c r="I21" s="112">
        <v>0.30000000000000004</v>
      </c>
      <c r="J21" s="110">
        <f t="shared" si="0"/>
        <v>2700000000</v>
      </c>
      <c r="K21" s="117">
        <v>45107</v>
      </c>
    </row>
    <row r="22" spans="1:11" ht="39.6" x14ac:dyDescent="0.3">
      <c r="A22" s="107">
        <v>11969</v>
      </c>
      <c r="B22" s="108" t="s">
        <v>5323</v>
      </c>
      <c r="C22" s="109" t="s">
        <v>5503</v>
      </c>
      <c r="D22" s="105" t="s">
        <v>5505</v>
      </c>
      <c r="E22" s="104" t="s">
        <v>6847</v>
      </c>
      <c r="F22" s="105">
        <v>44427</v>
      </c>
      <c r="G22" s="110">
        <f>VLOOKUP(A22,Hoja3!$A$7:$B$4399,2,0)</f>
        <v>3630926291</v>
      </c>
      <c r="H22" s="111">
        <v>0.38329999999999997</v>
      </c>
      <c r="I22" s="112">
        <v>0.2</v>
      </c>
      <c r="J22" s="110">
        <f t="shared" si="0"/>
        <v>3267833661.9000001</v>
      </c>
      <c r="K22" s="113">
        <v>45107</v>
      </c>
    </row>
    <row r="23" spans="1:11" ht="39.6" x14ac:dyDescent="0.3">
      <c r="A23" s="114">
        <v>12336</v>
      </c>
      <c r="B23" s="115" t="s">
        <v>5323</v>
      </c>
      <c r="C23" s="104" t="s">
        <v>1557</v>
      </c>
      <c r="D23" s="106" t="s">
        <v>5519</v>
      </c>
      <c r="E23" s="104" t="s">
        <v>6848</v>
      </c>
      <c r="F23" s="106">
        <v>44427</v>
      </c>
      <c r="G23" s="110">
        <f>VLOOKUP(A23,Hoja3!$A$7:$B$4399,2,0)</f>
        <v>2674870731</v>
      </c>
      <c r="H23" s="116">
        <v>0.94179999999999997</v>
      </c>
      <c r="I23" s="112">
        <v>0.5</v>
      </c>
      <c r="J23" s="110">
        <f t="shared" si="0"/>
        <v>2407383657.9000001</v>
      </c>
      <c r="K23" s="117">
        <v>45107</v>
      </c>
    </row>
    <row r="24" spans="1:11" ht="39.6" x14ac:dyDescent="0.3">
      <c r="A24" s="107">
        <v>12365</v>
      </c>
      <c r="B24" s="108" t="s">
        <v>5323</v>
      </c>
      <c r="C24" s="109" t="s">
        <v>5536</v>
      </c>
      <c r="D24" s="105" t="s">
        <v>5538</v>
      </c>
      <c r="E24" s="104" t="s">
        <v>6849</v>
      </c>
      <c r="F24" s="105">
        <v>44432</v>
      </c>
      <c r="G24" s="110">
        <f>VLOOKUP(A24,Hoja3!$A$7:$B$4399,2,0)</f>
        <v>5624932221</v>
      </c>
      <c r="H24" s="111">
        <v>0.5232</v>
      </c>
      <c r="I24" s="112">
        <v>0.30000000000000004</v>
      </c>
      <c r="J24" s="110">
        <f t="shared" si="0"/>
        <v>5062438998.8999996</v>
      </c>
      <c r="K24" s="113">
        <v>45107</v>
      </c>
    </row>
  </sheetData>
  <conditionalFormatting sqref="H1:H24">
    <cfRule type="dataBar" priority="3">
      <dataBar>
        <cfvo type="min"/>
        <cfvo type="max"/>
        <color rgb="FF63C384"/>
      </dataBar>
      <extLst>
        <ext xmlns:x14="http://schemas.microsoft.com/office/spreadsheetml/2009/9/main" uri="{B025F937-C7B1-47D3-B67F-A62EFF666E3E}">
          <x14:id>{21FF75BF-D282-4B55-931D-0F778E1B6E58}</x14:id>
        </ext>
      </extLst>
    </cfRule>
  </conditionalFormatting>
  <conditionalFormatting sqref="K2:K24">
    <cfRule type="expression" dxfId="0" priority="2">
      <formula>AND($P2="Ejecución",$P2="En Ejecución",$P2="Suspendido",$X$3&lt;TODAY())</formula>
    </cfRule>
  </conditionalFormatting>
  <conditionalFormatting sqref="H1:H1048576">
    <cfRule type="dataBar" priority="1">
      <dataBar>
        <cfvo type="min"/>
        <cfvo type="max"/>
        <color theme="0"/>
      </dataBar>
      <extLst>
        <ext xmlns:x14="http://schemas.microsoft.com/office/spreadsheetml/2009/9/main" uri="{B025F937-C7B1-47D3-B67F-A62EFF666E3E}">
          <x14:id>{BCEB9B9F-0019-45C9-AE1C-A0E498631297}</x14:id>
        </ext>
      </extLst>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dataBar" id="{21FF75BF-D282-4B55-931D-0F778E1B6E58}">
            <x14:dataBar minLength="0" maxLength="100" border="1" negativeBarBorderColorSameAsPositive="0">
              <x14:cfvo type="autoMin"/>
              <x14:cfvo type="autoMax"/>
              <x14:borderColor rgb="FF63C384"/>
              <x14:negativeFillColor rgb="FFFF0000"/>
              <x14:negativeBorderColor rgb="FFFF0000"/>
              <x14:axisColor rgb="FF000000"/>
            </x14:dataBar>
          </x14:cfRule>
          <xm:sqref>H1:H24</xm:sqref>
        </x14:conditionalFormatting>
        <x14:conditionalFormatting xmlns:xm="http://schemas.microsoft.com/office/excel/2006/main">
          <x14:cfRule type="dataBar" id="{BCEB9B9F-0019-45C9-AE1C-A0E498631297}">
            <x14:dataBar minLength="0" maxLength="100" gradient="0">
              <x14:cfvo type="autoMin"/>
              <x14:cfvo type="autoMax"/>
              <x14:negativeFillColor rgb="FFFF0000"/>
              <x14:axisColor rgb="FF000000"/>
            </x14:dataBar>
          </x14:cfRule>
          <xm:sqref>H1:H1048576</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4400"/>
  <sheetViews>
    <sheetView topLeftCell="A4379" workbookViewId="0">
      <selection activeCell="C4399" sqref="C4399"/>
    </sheetView>
  </sheetViews>
  <sheetFormatPr baseColWidth="10" defaultRowHeight="14.4" outlineLevelCol="1" x14ac:dyDescent="0.3"/>
  <cols>
    <col min="1" max="1" width="14.88671875" style="91" customWidth="1"/>
    <col min="2" max="2" width="18" style="91" customWidth="1" outlineLevel="1"/>
  </cols>
  <sheetData>
    <row r="1" spans="1:3" x14ac:dyDescent="0.3">
      <c r="A1" s="78"/>
      <c r="B1" s="78">
        <f t="shared" ref="B1:B3" si="0">A1+1</f>
        <v>1</v>
      </c>
    </row>
    <row r="2" spans="1:3" x14ac:dyDescent="0.3">
      <c r="A2" s="78"/>
      <c r="B2" s="78">
        <f t="shared" si="0"/>
        <v>1</v>
      </c>
    </row>
    <row r="3" spans="1:3" x14ac:dyDescent="0.3">
      <c r="A3" s="78">
        <v>1</v>
      </c>
      <c r="B3" s="78">
        <f t="shared" si="0"/>
        <v>2</v>
      </c>
    </row>
    <row r="4" spans="1:3" ht="34.799999999999997" x14ac:dyDescent="0.3">
      <c r="A4" s="79"/>
      <c r="B4" s="92"/>
    </row>
    <row r="5" spans="1:3" x14ac:dyDescent="0.3">
      <c r="A5" s="80"/>
      <c r="B5" s="93"/>
    </row>
    <row r="6" spans="1:3" ht="27.6" x14ac:dyDescent="0.3">
      <c r="A6" s="81" t="s">
        <v>6824</v>
      </c>
      <c r="B6" s="95" t="s">
        <v>6825</v>
      </c>
      <c r="C6" s="101" t="s">
        <v>6826</v>
      </c>
    </row>
    <row r="7" spans="1:3" x14ac:dyDescent="0.3">
      <c r="A7" s="82">
        <v>12998</v>
      </c>
      <c r="B7" s="96">
        <v>650000000</v>
      </c>
      <c r="C7" s="102">
        <v>1</v>
      </c>
    </row>
    <row r="8" spans="1:3" x14ac:dyDescent="0.3">
      <c r="A8" s="83">
        <v>14604</v>
      </c>
      <c r="B8" s="96">
        <v>951338012</v>
      </c>
      <c r="C8" s="103">
        <v>0</v>
      </c>
    </row>
    <row r="9" spans="1:3" x14ac:dyDescent="0.3">
      <c r="A9" s="82">
        <v>15086</v>
      </c>
      <c r="B9" s="96">
        <v>344363213</v>
      </c>
      <c r="C9" s="102">
        <v>0</v>
      </c>
    </row>
    <row r="10" spans="1:3" x14ac:dyDescent="0.3">
      <c r="A10" s="82">
        <v>15662</v>
      </c>
      <c r="B10" s="96">
        <v>1158282720</v>
      </c>
      <c r="C10" s="103">
        <v>0</v>
      </c>
    </row>
    <row r="11" spans="1:3" x14ac:dyDescent="0.3">
      <c r="A11" s="82">
        <v>15663</v>
      </c>
      <c r="B11" s="96">
        <v>579141360</v>
      </c>
      <c r="C11" s="102">
        <v>0</v>
      </c>
    </row>
    <row r="12" spans="1:3" x14ac:dyDescent="0.3">
      <c r="A12" s="82">
        <v>12620</v>
      </c>
      <c r="B12" s="96">
        <v>1099594510</v>
      </c>
      <c r="C12" s="103">
        <v>0.3</v>
      </c>
    </row>
    <row r="13" spans="1:3" x14ac:dyDescent="0.3">
      <c r="A13" s="83">
        <v>14933</v>
      </c>
      <c r="B13" s="96">
        <v>400000000</v>
      </c>
      <c r="C13" s="102">
        <v>0.99199999999999999</v>
      </c>
    </row>
    <row r="14" spans="1:3" x14ac:dyDescent="0.3">
      <c r="A14" s="82">
        <v>7303</v>
      </c>
      <c r="B14" s="96">
        <v>423728814</v>
      </c>
      <c r="C14" s="103">
        <v>0</v>
      </c>
    </row>
    <row r="15" spans="1:3" x14ac:dyDescent="0.3">
      <c r="A15" s="82">
        <v>12305</v>
      </c>
      <c r="B15" s="96">
        <v>2803067777</v>
      </c>
      <c r="C15" s="102">
        <v>0</v>
      </c>
    </row>
    <row r="16" spans="1:3" x14ac:dyDescent="0.3">
      <c r="A16" s="84">
        <v>16452</v>
      </c>
      <c r="B16" s="96">
        <v>909090909.090909</v>
      </c>
      <c r="C16" s="103">
        <v>0</v>
      </c>
    </row>
    <row r="17" spans="1:3" x14ac:dyDescent="0.3">
      <c r="A17" s="82">
        <v>14449</v>
      </c>
      <c r="B17" s="96">
        <v>1549780495</v>
      </c>
      <c r="C17" s="102">
        <v>0</v>
      </c>
    </row>
    <row r="18" spans="1:3" x14ac:dyDescent="0.3">
      <c r="A18" s="82">
        <v>12578</v>
      </c>
      <c r="B18" s="97">
        <v>1215306720</v>
      </c>
      <c r="C18" s="103">
        <v>0</v>
      </c>
    </row>
    <row r="19" spans="1:3" x14ac:dyDescent="0.3">
      <c r="A19" s="82">
        <v>13064</v>
      </c>
      <c r="B19" s="96">
        <v>269857000</v>
      </c>
      <c r="C19" s="102">
        <v>1</v>
      </c>
    </row>
    <row r="20" spans="1:3" x14ac:dyDescent="0.3">
      <c r="A20" s="82">
        <v>12775</v>
      </c>
      <c r="B20" s="96">
        <v>3535926748</v>
      </c>
      <c r="C20" s="103">
        <v>0</v>
      </c>
    </row>
    <row r="21" spans="1:3" x14ac:dyDescent="0.3">
      <c r="A21" s="82">
        <v>13035</v>
      </c>
      <c r="B21" s="96">
        <v>176996847</v>
      </c>
      <c r="C21" s="102">
        <v>1</v>
      </c>
    </row>
    <row r="22" spans="1:3" x14ac:dyDescent="0.3">
      <c r="A22" s="83">
        <v>13848</v>
      </c>
      <c r="B22" s="96">
        <v>1320000000</v>
      </c>
      <c r="C22" s="103">
        <v>1</v>
      </c>
    </row>
    <row r="23" spans="1:3" x14ac:dyDescent="0.3">
      <c r="A23" s="82">
        <v>15003</v>
      </c>
      <c r="B23" s="96">
        <v>467289720</v>
      </c>
      <c r="C23" s="102">
        <v>1</v>
      </c>
    </row>
    <row r="24" spans="1:3" x14ac:dyDescent="0.3">
      <c r="A24" s="82">
        <v>15594</v>
      </c>
      <c r="B24" s="96">
        <v>1000000000</v>
      </c>
      <c r="C24" s="103">
        <v>0</v>
      </c>
    </row>
    <row r="25" spans="1:3" x14ac:dyDescent="0.3">
      <c r="A25" s="82">
        <v>4813</v>
      </c>
      <c r="B25" s="96">
        <v>612065422</v>
      </c>
      <c r="C25" s="102">
        <v>1</v>
      </c>
    </row>
    <row r="26" spans="1:3" x14ac:dyDescent="0.3">
      <c r="A26" s="82">
        <v>10144</v>
      </c>
      <c r="B26" s="96">
        <v>2336261467</v>
      </c>
      <c r="C26" s="103">
        <v>1</v>
      </c>
    </row>
    <row r="27" spans="1:3" x14ac:dyDescent="0.3">
      <c r="A27" s="82">
        <v>11540</v>
      </c>
      <c r="B27" s="98">
        <v>3000000000</v>
      </c>
      <c r="C27" s="102">
        <v>0</v>
      </c>
    </row>
    <row r="28" spans="1:3" x14ac:dyDescent="0.3">
      <c r="A28" s="83">
        <v>14927</v>
      </c>
      <c r="B28" s="96">
        <v>1000000000</v>
      </c>
      <c r="C28" s="103">
        <v>0</v>
      </c>
    </row>
    <row r="29" spans="1:3" x14ac:dyDescent="0.3">
      <c r="A29" s="82">
        <v>9544</v>
      </c>
      <c r="B29" s="96">
        <v>598062753</v>
      </c>
      <c r="C29" s="102">
        <v>1</v>
      </c>
    </row>
    <row r="30" spans="1:3" x14ac:dyDescent="0.3">
      <c r="A30" s="83">
        <v>14928</v>
      </c>
      <c r="B30" s="96">
        <v>461911822.25</v>
      </c>
      <c r="C30" s="103">
        <v>0</v>
      </c>
    </row>
    <row r="31" spans="1:3" x14ac:dyDescent="0.3">
      <c r="A31" s="82">
        <v>15572</v>
      </c>
      <c r="B31" s="96">
        <v>246900000</v>
      </c>
      <c r="C31" s="102">
        <v>1</v>
      </c>
    </row>
    <row r="32" spans="1:3" x14ac:dyDescent="0.3">
      <c r="A32" s="82">
        <v>11573</v>
      </c>
      <c r="B32" s="98">
        <v>2500000000</v>
      </c>
      <c r="C32" s="103">
        <v>0.3</v>
      </c>
    </row>
    <row r="33" spans="1:3" x14ac:dyDescent="0.3">
      <c r="A33" s="82">
        <v>13794</v>
      </c>
      <c r="B33" s="96">
        <v>112300000</v>
      </c>
      <c r="C33" s="102">
        <v>1</v>
      </c>
    </row>
    <row r="34" spans="1:3" x14ac:dyDescent="0.3">
      <c r="A34" s="82">
        <v>13804</v>
      </c>
      <c r="B34" s="96">
        <v>200000000</v>
      </c>
      <c r="C34" s="103">
        <v>1</v>
      </c>
    </row>
    <row r="35" spans="1:3" x14ac:dyDescent="0.3">
      <c r="A35" s="82">
        <v>13892</v>
      </c>
      <c r="B35" s="96">
        <v>200000000</v>
      </c>
      <c r="C35" s="102">
        <v>1</v>
      </c>
    </row>
    <row r="36" spans="1:3" x14ac:dyDescent="0.3">
      <c r="A36" s="82">
        <v>13893</v>
      </c>
      <c r="B36" s="96">
        <v>200000000</v>
      </c>
      <c r="C36" s="103">
        <v>1</v>
      </c>
    </row>
    <row r="37" spans="1:3" x14ac:dyDescent="0.3">
      <c r="A37" s="82">
        <v>13895</v>
      </c>
      <c r="B37" s="96">
        <v>1000000000</v>
      </c>
      <c r="C37" s="102">
        <v>1</v>
      </c>
    </row>
    <row r="38" spans="1:3" x14ac:dyDescent="0.3">
      <c r="A38" s="82">
        <v>14215</v>
      </c>
      <c r="B38" s="96">
        <v>2252440000</v>
      </c>
      <c r="C38" s="103">
        <v>1</v>
      </c>
    </row>
    <row r="39" spans="1:3" x14ac:dyDescent="0.3">
      <c r="A39" s="82">
        <v>14216</v>
      </c>
      <c r="B39" s="96">
        <v>200000000</v>
      </c>
      <c r="C39" s="102">
        <v>1</v>
      </c>
    </row>
    <row r="40" spans="1:3" x14ac:dyDescent="0.3">
      <c r="A40" s="83">
        <v>14408</v>
      </c>
      <c r="B40" s="96">
        <v>2097893543</v>
      </c>
      <c r="C40" s="103">
        <v>1</v>
      </c>
    </row>
    <row r="41" spans="1:3" x14ac:dyDescent="0.3">
      <c r="A41" s="82">
        <v>15081</v>
      </c>
      <c r="B41" s="96">
        <v>450000000</v>
      </c>
      <c r="C41" s="102">
        <v>0</v>
      </c>
    </row>
    <row r="42" spans="1:3" x14ac:dyDescent="0.3">
      <c r="A42" s="82">
        <v>15483</v>
      </c>
      <c r="B42" s="96">
        <v>3913159615</v>
      </c>
      <c r="C42" s="103">
        <v>1</v>
      </c>
    </row>
    <row r="43" spans="1:3" x14ac:dyDescent="0.3">
      <c r="A43" s="82">
        <v>15484</v>
      </c>
      <c r="B43" s="96">
        <v>7965625728</v>
      </c>
      <c r="C43" s="102">
        <v>1</v>
      </c>
    </row>
    <row r="44" spans="1:3" x14ac:dyDescent="0.3">
      <c r="A44" s="82">
        <v>640</v>
      </c>
      <c r="B44" s="96">
        <v>6416206953</v>
      </c>
      <c r="C44" s="103">
        <v>0.99860000000000004</v>
      </c>
    </row>
    <row r="45" spans="1:3" x14ac:dyDescent="0.3">
      <c r="A45" s="82">
        <v>4590</v>
      </c>
      <c r="B45" s="96">
        <v>2557178030</v>
      </c>
      <c r="C45" s="102">
        <v>1</v>
      </c>
    </row>
    <row r="46" spans="1:3" x14ac:dyDescent="0.3">
      <c r="A46" s="82">
        <v>3969</v>
      </c>
      <c r="B46" s="96">
        <v>4747292418</v>
      </c>
      <c r="C46" s="103">
        <v>1</v>
      </c>
    </row>
    <row r="47" spans="1:3" x14ac:dyDescent="0.3">
      <c r="A47" s="82">
        <v>5115</v>
      </c>
      <c r="B47" s="96">
        <v>2811453467</v>
      </c>
      <c r="C47" s="102">
        <v>0.99990000000000001</v>
      </c>
    </row>
    <row r="48" spans="1:3" x14ac:dyDescent="0.3">
      <c r="A48" s="82">
        <v>11045</v>
      </c>
      <c r="B48" s="96">
        <v>2050150463</v>
      </c>
      <c r="C48" s="103">
        <v>0.9</v>
      </c>
    </row>
    <row r="49" spans="1:3" x14ac:dyDescent="0.3">
      <c r="A49" s="82">
        <v>14843</v>
      </c>
      <c r="B49" s="96">
        <v>3868116838</v>
      </c>
      <c r="C49" s="102">
        <v>1</v>
      </c>
    </row>
    <row r="50" spans="1:3" x14ac:dyDescent="0.3">
      <c r="A50" s="82">
        <v>14844</v>
      </c>
      <c r="B50" s="96">
        <v>2000943137</v>
      </c>
      <c r="C50" s="103">
        <v>0.98970000000000002</v>
      </c>
    </row>
    <row r="51" spans="1:3" x14ac:dyDescent="0.3">
      <c r="A51" s="82">
        <v>14845</v>
      </c>
      <c r="B51" s="96">
        <v>935046395</v>
      </c>
      <c r="C51" s="102">
        <v>1</v>
      </c>
    </row>
    <row r="52" spans="1:3" x14ac:dyDescent="0.3">
      <c r="A52" s="82">
        <v>15501</v>
      </c>
      <c r="B52" s="96">
        <v>1545454546</v>
      </c>
      <c r="C52" s="103">
        <v>0.99990000000000001</v>
      </c>
    </row>
    <row r="53" spans="1:3" x14ac:dyDescent="0.3">
      <c r="A53" s="82">
        <v>3056</v>
      </c>
      <c r="B53" s="96">
        <v>446428572</v>
      </c>
      <c r="C53" s="102">
        <v>1</v>
      </c>
    </row>
    <row r="54" spans="1:3" x14ac:dyDescent="0.3">
      <c r="A54" s="82">
        <v>3114</v>
      </c>
      <c r="B54" s="96">
        <v>495370371</v>
      </c>
      <c r="C54" s="103">
        <v>1</v>
      </c>
    </row>
    <row r="55" spans="1:3" x14ac:dyDescent="0.3">
      <c r="A55" s="82">
        <v>5187</v>
      </c>
      <c r="B55" s="96">
        <v>1869158878</v>
      </c>
      <c r="C55" s="102">
        <v>1</v>
      </c>
    </row>
    <row r="56" spans="1:3" x14ac:dyDescent="0.3">
      <c r="A56" s="82">
        <v>9860</v>
      </c>
      <c r="B56" s="96">
        <v>1901332320</v>
      </c>
      <c r="C56" s="103">
        <v>1</v>
      </c>
    </row>
    <row r="57" spans="1:3" x14ac:dyDescent="0.3">
      <c r="A57" s="82">
        <v>4591</v>
      </c>
      <c r="B57" s="96">
        <v>2290260331</v>
      </c>
      <c r="C57" s="102">
        <v>1</v>
      </c>
    </row>
    <row r="58" spans="1:3" x14ac:dyDescent="0.3">
      <c r="A58" s="82">
        <v>8384</v>
      </c>
      <c r="B58" s="96">
        <v>4859813083</v>
      </c>
      <c r="C58" s="103">
        <v>1</v>
      </c>
    </row>
    <row r="59" spans="1:3" x14ac:dyDescent="0.3">
      <c r="A59" s="82">
        <v>12237</v>
      </c>
      <c r="B59" s="96">
        <v>6673502753</v>
      </c>
      <c r="C59" s="102">
        <v>0.3</v>
      </c>
    </row>
    <row r="60" spans="1:3" x14ac:dyDescent="0.3">
      <c r="A60" s="82">
        <v>12715</v>
      </c>
      <c r="B60" s="98">
        <v>3000000000</v>
      </c>
      <c r="C60" s="103">
        <v>0</v>
      </c>
    </row>
    <row r="61" spans="1:3" x14ac:dyDescent="0.3">
      <c r="A61" s="82">
        <v>12773</v>
      </c>
      <c r="B61" s="98">
        <v>3000000000</v>
      </c>
      <c r="C61" s="102">
        <v>0</v>
      </c>
    </row>
    <row r="62" spans="1:3" x14ac:dyDescent="0.3">
      <c r="A62" s="82">
        <v>15478</v>
      </c>
      <c r="B62" s="96">
        <v>349200000</v>
      </c>
      <c r="C62" s="103">
        <v>0.99709999999999999</v>
      </c>
    </row>
    <row r="63" spans="1:3" x14ac:dyDescent="0.3">
      <c r="A63" s="82">
        <v>13063</v>
      </c>
      <c r="B63" s="96">
        <v>200000000</v>
      </c>
      <c r="C63" s="102">
        <v>1</v>
      </c>
    </row>
    <row r="64" spans="1:3" x14ac:dyDescent="0.3">
      <c r="A64" s="82">
        <v>13194</v>
      </c>
      <c r="B64" s="96">
        <v>254883499</v>
      </c>
      <c r="C64" s="103">
        <v>1</v>
      </c>
    </row>
    <row r="65" spans="1:3" x14ac:dyDescent="0.3">
      <c r="A65" s="82">
        <v>3101</v>
      </c>
      <c r="B65" s="96">
        <v>7440000000</v>
      </c>
      <c r="C65" s="102">
        <v>1</v>
      </c>
    </row>
    <row r="66" spans="1:3" x14ac:dyDescent="0.3">
      <c r="A66" s="82">
        <v>721</v>
      </c>
      <c r="B66" s="96">
        <v>180144909</v>
      </c>
      <c r="C66" s="103">
        <v>1</v>
      </c>
    </row>
    <row r="67" spans="1:3" x14ac:dyDescent="0.3">
      <c r="A67" s="82">
        <v>723</v>
      </c>
      <c r="B67" s="96">
        <v>593346155</v>
      </c>
      <c r="C67" s="102">
        <v>1</v>
      </c>
    </row>
    <row r="68" spans="1:3" x14ac:dyDescent="0.3">
      <c r="A68" s="82">
        <v>7831</v>
      </c>
      <c r="B68" s="96">
        <v>593220339</v>
      </c>
      <c r="C68" s="103">
        <v>0.30000000000000004</v>
      </c>
    </row>
    <row r="69" spans="1:3" x14ac:dyDescent="0.3">
      <c r="A69" s="82">
        <v>13052</v>
      </c>
      <c r="B69" s="96">
        <v>200000000</v>
      </c>
      <c r="C69" s="102">
        <v>1</v>
      </c>
    </row>
    <row r="70" spans="1:3" x14ac:dyDescent="0.3">
      <c r="A70" s="82">
        <v>10039</v>
      </c>
      <c r="B70" s="96">
        <v>2008541853</v>
      </c>
      <c r="C70" s="103">
        <v>1</v>
      </c>
    </row>
    <row r="71" spans="1:3" x14ac:dyDescent="0.3">
      <c r="A71" s="82">
        <v>11283</v>
      </c>
      <c r="B71" s="99">
        <v>1488676434.2</v>
      </c>
      <c r="C71" s="102">
        <v>0</v>
      </c>
    </row>
    <row r="72" spans="1:3" x14ac:dyDescent="0.3">
      <c r="A72" s="83">
        <v>14363</v>
      </c>
      <c r="B72" s="96">
        <v>2754103038</v>
      </c>
      <c r="C72" s="103">
        <v>1</v>
      </c>
    </row>
    <row r="73" spans="1:3" x14ac:dyDescent="0.3">
      <c r="A73" s="82">
        <v>2623</v>
      </c>
      <c r="B73" s="96">
        <v>185185186</v>
      </c>
      <c r="C73" s="102">
        <v>1</v>
      </c>
    </row>
    <row r="74" spans="1:3" x14ac:dyDescent="0.3">
      <c r="A74" s="82">
        <v>12952</v>
      </c>
      <c r="B74" s="96">
        <v>579141360</v>
      </c>
      <c r="C74" s="103">
        <v>0</v>
      </c>
    </row>
    <row r="75" spans="1:3" x14ac:dyDescent="0.3">
      <c r="A75" s="82">
        <v>13589</v>
      </c>
      <c r="B75" s="96">
        <v>110879503</v>
      </c>
      <c r="C75" s="102">
        <v>1</v>
      </c>
    </row>
    <row r="76" spans="1:3" x14ac:dyDescent="0.3">
      <c r="A76" s="83">
        <v>14642</v>
      </c>
      <c r="B76" s="96">
        <v>200000000</v>
      </c>
      <c r="C76" s="103">
        <v>0</v>
      </c>
    </row>
    <row r="77" spans="1:3" x14ac:dyDescent="0.3">
      <c r="A77" s="83">
        <v>14419</v>
      </c>
      <c r="B77" s="96">
        <v>28595905</v>
      </c>
      <c r="C77" s="102">
        <v>0.11</v>
      </c>
    </row>
    <row r="78" spans="1:3" x14ac:dyDescent="0.3">
      <c r="A78" s="82">
        <v>9294</v>
      </c>
      <c r="B78" s="96">
        <v>2753791427</v>
      </c>
      <c r="C78" s="103">
        <v>1</v>
      </c>
    </row>
    <row r="79" spans="1:3" x14ac:dyDescent="0.3">
      <c r="A79" s="83">
        <v>14935</v>
      </c>
      <c r="B79" s="96">
        <v>300000000</v>
      </c>
      <c r="C79" s="102">
        <v>0</v>
      </c>
    </row>
    <row r="80" spans="1:3" x14ac:dyDescent="0.3">
      <c r="A80" s="82">
        <v>15565</v>
      </c>
      <c r="B80" s="96">
        <v>909090909</v>
      </c>
      <c r="C80" s="103">
        <v>1</v>
      </c>
    </row>
    <row r="81" spans="1:3" x14ac:dyDescent="0.3">
      <c r="A81" s="82">
        <v>15566</v>
      </c>
      <c r="B81" s="96">
        <v>890228166</v>
      </c>
      <c r="C81" s="102">
        <v>0.999</v>
      </c>
    </row>
    <row r="82" spans="1:3" x14ac:dyDescent="0.3">
      <c r="A82" s="82">
        <v>951</v>
      </c>
      <c r="B82" s="96">
        <v>1212950599</v>
      </c>
      <c r="C82" s="103">
        <v>1</v>
      </c>
    </row>
    <row r="83" spans="1:3" x14ac:dyDescent="0.3">
      <c r="A83" s="82">
        <v>953</v>
      </c>
      <c r="B83" s="96">
        <v>3240740741</v>
      </c>
      <c r="C83" s="102">
        <v>1</v>
      </c>
    </row>
    <row r="84" spans="1:3" x14ac:dyDescent="0.3">
      <c r="A84" s="82">
        <v>2459</v>
      </c>
      <c r="B84" s="96">
        <v>462962963</v>
      </c>
      <c r="C84" s="103">
        <v>1</v>
      </c>
    </row>
    <row r="85" spans="1:3" x14ac:dyDescent="0.3">
      <c r="A85" s="82">
        <v>11227</v>
      </c>
      <c r="B85" s="98">
        <v>2500000000</v>
      </c>
      <c r="C85" s="102">
        <v>0</v>
      </c>
    </row>
    <row r="86" spans="1:3" x14ac:dyDescent="0.3">
      <c r="A86" s="82">
        <v>15647</v>
      </c>
      <c r="B86" s="96">
        <v>1737424080</v>
      </c>
      <c r="C86" s="103">
        <v>0.67</v>
      </c>
    </row>
    <row r="87" spans="1:3" x14ac:dyDescent="0.3">
      <c r="A87" s="82">
        <v>13058</v>
      </c>
      <c r="B87" s="96">
        <v>200000000</v>
      </c>
      <c r="C87" s="102">
        <v>1</v>
      </c>
    </row>
    <row r="88" spans="1:3" x14ac:dyDescent="0.3">
      <c r="A88" s="82">
        <v>14279</v>
      </c>
      <c r="B88" s="96">
        <v>784768505</v>
      </c>
      <c r="C88" s="103">
        <v>1</v>
      </c>
    </row>
    <row r="89" spans="1:3" x14ac:dyDescent="0.3">
      <c r="A89" s="83">
        <v>14641</v>
      </c>
      <c r="B89" s="96">
        <v>735642443</v>
      </c>
      <c r="C89" s="102">
        <v>0</v>
      </c>
    </row>
    <row r="90" spans="1:3" x14ac:dyDescent="0.3">
      <c r="A90" s="83">
        <v>14890</v>
      </c>
      <c r="B90" s="96">
        <v>855433500</v>
      </c>
      <c r="C90" s="103">
        <v>0</v>
      </c>
    </row>
    <row r="91" spans="1:3" x14ac:dyDescent="0.3">
      <c r="A91" s="82">
        <v>954</v>
      </c>
      <c r="B91" s="96">
        <v>457676866</v>
      </c>
      <c r="C91" s="102">
        <v>0.99929999999999997</v>
      </c>
    </row>
    <row r="92" spans="1:3" x14ac:dyDescent="0.3">
      <c r="A92" s="82">
        <v>3530</v>
      </c>
      <c r="B92" s="96">
        <v>938210940</v>
      </c>
      <c r="C92" s="103">
        <v>0.69</v>
      </c>
    </row>
    <row r="93" spans="1:3" x14ac:dyDescent="0.3">
      <c r="A93" s="82">
        <v>9305</v>
      </c>
      <c r="B93" s="96">
        <v>1214953271</v>
      </c>
      <c r="C93" s="102">
        <v>1</v>
      </c>
    </row>
    <row r="94" spans="1:3" x14ac:dyDescent="0.3">
      <c r="A94" s="82">
        <v>13506</v>
      </c>
      <c r="B94" s="96">
        <v>476500000</v>
      </c>
      <c r="C94" s="103">
        <v>1</v>
      </c>
    </row>
    <row r="95" spans="1:3" x14ac:dyDescent="0.3">
      <c r="A95" s="82">
        <v>12641</v>
      </c>
      <c r="B95" s="98">
        <v>1500000000</v>
      </c>
      <c r="C95" s="102">
        <v>0</v>
      </c>
    </row>
    <row r="96" spans="1:3" x14ac:dyDescent="0.3">
      <c r="A96" s="82">
        <v>11058</v>
      </c>
      <c r="B96" s="99">
        <v>2950306873</v>
      </c>
      <c r="C96" s="103">
        <v>0</v>
      </c>
    </row>
    <row r="97" spans="1:3" x14ac:dyDescent="0.3">
      <c r="A97" s="84">
        <v>16453</v>
      </c>
      <c r="B97" s="96">
        <v>909090909.090909</v>
      </c>
      <c r="C97" s="102">
        <v>0</v>
      </c>
    </row>
    <row r="98" spans="1:3" x14ac:dyDescent="0.3">
      <c r="A98" s="82">
        <v>15001</v>
      </c>
      <c r="B98" s="96">
        <v>417231944</v>
      </c>
      <c r="C98" s="103">
        <v>0.99039999999999995</v>
      </c>
    </row>
    <row r="99" spans="1:3" x14ac:dyDescent="0.3">
      <c r="A99" s="82">
        <v>15002</v>
      </c>
      <c r="B99" s="96">
        <v>2336448598</v>
      </c>
      <c r="C99" s="102">
        <v>0.99990000000000001</v>
      </c>
    </row>
    <row r="100" spans="1:3" x14ac:dyDescent="0.3">
      <c r="A100" s="82">
        <v>2942</v>
      </c>
      <c r="B100" s="96">
        <v>3759139622</v>
      </c>
      <c r="C100" s="103">
        <v>1</v>
      </c>
    </row>
    <row r="101" spans="1:3" x14ac:dyDescent="0.3">
      <c r="A101" s="82">
        <v>2943</v>
      </c>
      <c r="B101" s="96">
        <v>2647830480</v>
      </c>
      <c r="C101" s="102">
        <v>1</v>
      </c>
    </row>
    <row r="102" spans="1:3" x14ac:dyDescent="0.3">
      <c r="A102" s="82">
        <v>5405</v>
      </c>
      <c r="B102" s="96">
        <v>508474576</v>
      </c>
      <c r="C102" s="103">
        <v>1</v>
      </c>
    </row>
    <row r="103" spans="1:3" x14ac:dyDescent="0.3">
      <c r="A103" s="82">
        <v>4586</v>
      </c>
      <c r="B103" s="96">
        <v>2215601013</v>
      </c>
      <c r="C103" s="102">
        <v>1</v>
      </c>
    </row>
    <row r="104" spans="1:3" x14ac:dyDescent="0.3">
      <c r="A104" s="82">
        <v>12592</v>
      </c>
      <c r="B104" s="96">
        <v>1251941534</v>
      </c>
      <c r="C104" s="103">
        <v>0.7</v>
      </c>
    </row>
    <row r="105" spans="1:3" x14ac:dyDescent="0.3">
      <c r="A105" s="83">
        <v>14932</v>
      </c>
      <c r="B105" s="96">
        <v>300000000</v>
      </c>
      <c r="C105" s="102">
        <v>0</v>
      </c>
    </row>
    <row r="106" spans="1:3" x14ac:dyDescent="0.3">
      <c r="A106" s="83">
        <v>14420</v>
      </c>
      <c r="B106" s="96">
        <v>14990508</v>
      </c>
      <c r="C106" s="103">
        <v>0</v>
      </c>
    </row>
    <row r="107" spans="1:3" x14ac:dyDescent="0.3">
      <c r="A107" s="82">
        <v>3761</v>
      </c>
      <c r="B107" s="96">
        <v>2803741898</v>
      </c>
      <c r="C107" s="102">
        <v>1</v>
      </c>
    </row>
    <row r="108" spans="1:3" x14ac:dyDescent="0.3">
      <c r="A108" s="82">
        <v>5584</v>
      </c>
      <c r="B108" s="96">
        <v>3732355838</v>
      </c>
      <c r="C108" s="103">
        <v>1</v>
      </c>
    </row>
    <row r="109" spans="1:3" x14ac:dyDescent="0.3">
      <c r="A109" s="82">
        <v>5190</v>
      </c>
      <c r="B109" s="96">
        <v>2842329240</v>
      </c>
      <c r="C109" s="102">
        <v>1</v>
      </c>
    </row>
    <row r="110" spans="1:3" x14ac:dyDescent="0.3">
      <c r="A110" s="82">
        <v>14811</v>
      </c>
      <c r="B110" s="96">
        <v>2336448598</v>
      </c>
      <c r="C110" s="103">
        <v>0.95630000000000004</v>
      </c>
    </row>
    <row r="111" spans="1:3" x14ac:dyDescent="0.3">
      <c r="A111" s="83">
        <v>14888</v>
      </c>
      <c r="B111" s="96">
        <v>824151168</v>
      </c>
      <c r="C111" s="102">
        <v>1</v>
      </c>
    </row>
    <row r="112" spans="1:3" x14ac:dyDescent="0.3">
      <c r="A112" s="82">
        <v>15482</v>
      </c>
      <c r="B112" s="96">
        <v>1757009346</v>
      </c>
      <c r="C112" s="103">
        <v>0.99990000000000001</v>
      </c>
    </row>
    <row r="113" spans="1:3" x14ac:dyDescent="0.3">
      <c r="A113" s="82">
        <v>2370</v>
      </c>
      <c r="B113" s="96">
        <v>1851851852</v>
      </c>
      <c r="C113" s="102">
        <v>0.9</v>
      </c>
    </row>
    <row r="114" spans="1:3" x14ac:dyDescent="0.3">
      <c r="A114" s="82">
        <v>4606</v>
      </c>
      <c r="B114" s="96">
        <v>3649907728</v>
      </c>
      <c r="C114" s="103">
        <v>0.31380000000000002</v>
      </c>
    </row>
    <row r="115" spans="1:3" x14ac:dyDescent="0.3">
      <c r="A115" s="82">
        <v>8527</v>
      </c>
      <c r="B115" s="96">
        <v>4671372437</v>
      </c>
      <c r="C115" s="102">
        <v>0.9998999999999999</v>
      </c>
    </row>
    <row r="116" spans="1:3" x14ac:dyDescent="0.3">
      <c r="A116" s="82">
        <v>12159</v>
      </c>
      <c r="B116" s="98">
        <v>3000000000</v>
      </c>
      <c r="C116" s="103">
        <v>0</v>
      </c>
    </row>
    <row r="117" spans="1:3" x14ac:dyDescent="0.3">
      <c r="A117" s="83">
        <v>14903</v>
      </c>
      <c r="B117" s="96">
        <v>355836693</v>
      </c>
      <c r="C117" s="102">
        <v>0.9</v>
      </c>
    </row>
    <row r="118" spans="1:3" x14ac:dyDescent="0.3">
      <c r="A118" s="82">
        <v>3217</v>
      </c>
      <c r="B118" s="96">
        <v>462962963</v>
      </c>
      <c r="C118" s="103">
        <v>0.99980000000000002</v>
      </c>
    </row>
    <row r="119" spans="1:3" x14ac:dyDescent="0.3">
      <c r="A119" s="82">
        <v>12253</v>
      </c>
      <c r="B119" s="96">
        <v>1500000000</v>
      </c>
      <c r="C119" s="102">
        <v>0.7</v>
      </c>
    </row>
    <row r="120" spans="1:3" x14ac:dyDescent="0.3">
      <c r="A120" s="84">
        <v>16454</v>
      </c>
      <c r="B120" s="96">
        <v>909090909.090909</v>
      </c>
      <c r="C120" s="103">
        <v>0</v>
      </c>
    </row>
    <row r="121" spans="1:3" x14ac:dyDescent="0.3">
      <c r="A121" s="82">
        <v>13785</v>
      </c>
      <c r="B121" s="96">
        <v>43000000</v>
      </c>
      <c r="C121" s="102">
        <v>1</v>
      </c>
    </row>
    <row r="122" spans="1:3" x14ac:dyDescent="0.3">
      <c r="A122" s="82">
        <v>13786</v>
      </c>
      <c r="B122" s="96">
        <v>198320521</v>
      </c>
      <c r="C122" s="103">
        <v>1</v>
      </c>
    </row>
    <row r="123" spans="1:3" x14ac:dyDescent="0.3">
      <c r="A123" s="82">
        <v>13795</v>
      </c>
      <c r="B123" s="96">
        <v>145780000</v>
      </c>
      <c r="C123" s="102">
        <v>1</v>
      </c>
    </row>
    <row r="124" spans="1:3" x14ac:dyDescent="0.3">
      <c r="A124" s="82">
        <v>13796</v>
      </c>
      <c r="B124" s="96">
        <v>61181518</v>
      </c>
      <c r="C124" s="103">
        <v>1</v>
      </c>
    </row>
    <row r="125" spans="1:3" x14ac:dyDescent="0.3">
      <c r="A125" s="82">
        <v>13797</v>
      </c>
      <c r="B125" s="96">
        <v>121022046</v>
      </c>
      <c r="C125" s="102">
        <v>1</v>
      </c>
    </row>
    <row r="126" spans="1:3" x14ac:dyDescent="0.3">
      <c r="A126" s="82">
        <v>13798</v>
      </c>
      <c r="B126" s="96">
        <v>31014928</v>
      </c>
      <c r="C126" s="103">
        <v>1</v>
      </c>
    </row>
    <row r="127" spans="1:3" x14ac:dyDescent="0.3">
      <c r="A127" s="82">
        <v>13799</v>
      </c>
      <c r="B127" s="96">
        <v>72509891</v>
      </c>
      <c r="C127" s="102">
        <v>1</v>
      </c>
    </row>
    <row r="128" spans="1:3" x14ac:dyDescent="0.3">
      <c r="A128" s="82">
        <v>13805</v>
      </c>
      <c r="B128" s="96">
        <v>30000000</v>
      </c>
      <c r="C128" s="103">
        <v>1</v>
      </c>
    </row>
    <row r="129" spans="1:3" x14ac:dyDescent="0.3">
      <c r="A129" s="82">
        <v>13806</v>
      </c>
      <c r="B129" s="96">
        <v>21704461</v>
      </c>
      <c r="C129" s="102">
        <v>1</v>
      </c>
    </row>
    <row r="130" spans="1:3" x14ac:dyDescent="0.3">
      <c r="A130" s="82">
        <v>13807</v>
      </c>
      <c r="B130" s="96">
        <v>30000000</v>
      </c>
      <c r="C130" s="103">
        <v>1</v>
      </c>
    </row>
    <row r="131" spans="1:3" x14ac:dyDescent="0.3">
      <c r="A131" s="83">
        <v>13957</v>
      </c>
      <c r="B131" s="96">
        <v>382778647</v>
      </c>
      <c r="C131" s="102">
        <v>1</v>
      </c>
    </row>
    <row r="132" spans="1:3" x14ac:dyDescent="0.3">
      <c r="A132" s="82">
        <v>14269</v>
      </c>
      <c r="B132" s="96">
        <v>2347510</v>
      </c>
      <c r="C132" s="103">
        <v>1</v>
      </c>
    </row>
    <row r="133" spans="1:3" x14ac:dyDescent="0.3">
      <c r="A133" s="82">
        <v>14272</v>
      </c>
      <c r="B133" s="96">
        <v>719279</v>
      </c>
      <c r="C133" s="102">
        <v>1</v>
      </c>
    </row>
    <row r="134" spans="1:3" x14ac:dyDescent="0.3">
      <c r="A134" s="82">
        <v>14770</v>
      </c>
      <c r="B134" s="96">
        <v>107117920</v>
      </c>
      <c r="C134" s="103">
        <v>0</v>
      </c>
    </row>
    <row r="135" spans="1:3" x14ac:dyDescent="0.3">
      <c r="A135" s="82">
        <v>14771</v>
      </c>
      <c r="B135" s="96">
        <v>565431461</v>
      </c>
      <c r="C135" s="102">
        <v>1</v>
      </c>
    </row>
    <row r="136" spans="1:3" x14ac:dyDescent="0.3">
      <c r="A136" s="82">
        <v>15521</v>
      </c>
      <c r="B136" s="96">
        <v>1499216808</v>
      </c>
      <c r="C136" s="103">
        <v>1</v>
      </c>
    </row>
    <row r="137" spans="1:3" x14ac:dyDescent="0.3">
      <c r="A137" s="82">
        <v>12439</v>
      </c>
      <c r="B137" s="98">
        <v>769228833</v>
      </c>
      <c r="C137" s="102">
        <v>0</v>
      </c>
    </row>
    <row r="138" spans="1:3" x14ac:dyDescent="0.3">
      <c r="A138" s="82">
        <v>13130</v>
      </c>
      <c r="B138" s="96">
        <v>297500000</v>
      </c>
      <c r="C138" s="103">
        <v>1</v>
      </c>
    </row>
    <row r="139" spans="1:3" x14ac:dyDescent="0.3">
      <c r="A139" s="82">
        <v>14285</v>
      </c>
      <c r="B139" s="96">
        <v>263488173</v>
      </c>
      <c r="C139" s="102">
        <v>1</v>
      </c>
    </row>
    <row r="140" spans="1:3" x14ac:dyDescent="0.3">
      <c r="A140" s="82">
        <v>13089</v>
      </c>
      <c r="B140" s="96">
        <v>255000000</v>
      </c>
      <c r="C140" s="103">
        <v>1</v>
      </c>
    </row>
    <row r="141" spans="1:3" x14ac:dyDescent="0.3">
      <c r="A141" s="82">
        <v>15574</v>
      </c>
      <c r="B141" s="96">
        <v>1214950212</v>
      </c>
      <c r="C141" s="102">
        <v>0.99990000000000001</v>
      </c>
    </row>
    <row r="142" spans="1:3" x14ac:dyDescent="0.3">
      <c r="A142" s="82">
        <v>1395</v>
      </c>
      <c r="B142" s="96">
        <v>664898365</v>
      </c>
      <c r="C142" s="103">
        <v>1</v>
      </c>
    </row>
    <row r="143" spans="1:3" x14ac:dyDescent="0.3">
      <c r="A143" s="82">
        <v>4613</v>
      </c>
      <c r="B143" s="96">
        <v>5106594341</v>
      </c>
      <c r="C143" s="102">
        <v>0.5</v>
      </c>
    </row>
    <row r="144" spans="1:3" x14ac:dyDescent="0.3">
      <c r="A144" s="82">
        <v>8434</v>
      </c>
      <c r="B144" s="96">
        <v>1177920127</v>
      </c>
      <c r="C144" s="103">
        <v>1</v>
      </c>
    </row>
    <row r="145" spans="1:3" x14ac:dyDescent="0.3">
      <c r="A145" s="82">
        <v>13192</v>
      </c>
      <c r="B145" s="96">
        <v>255000000</v>
      </c>
      <c r="C145" s="102">
        <v>1</v>
      </c>
    </row>
    <row r="146" spans="1:3" x14ac:dyDescent="0.3">
      <c r="A146" s="82">
        <v>8524</v>
      </c>
      <c r="B146" s="96">
        <v>1000000000</v>
      </c>
      <c r="C146" s="103">
        <v>1</v>
      </c>
    </row>
    <row r="147" spans="1:3" x14ac:dyDescent="0.3">
      <c r="A147" s="82">
        <v>11876</v>
      </c>
      <c r="B147" s="96">
        <v>1805043074</v>
      </c>
      <c r="C147" s="102">
        <v>0.5</v>
      </c>
    </row>
    <row r="148" spans="1:3" x14ac:dyDescent="0.3">
      <c r="A148" s="84">
        <v>16455</v>
      </c>
      <c r="B148" s="96">
        <v>909090909.090909</v>
      </c>
      <c r="C148" s="103">
        <v>0</v>
      </c>
    </row>
    <row r="149" spans="1:3" x14ac:dyDescent="0.3">
      <c r="A149" s="82">
        <v>15419</v>
      </c>
      <c r="B149" s="96">
        <v>117600000</v>
      </c>
      <c r="C149" s="102">
        <v>0.92</v>
      </c>
    </row>
    <row r="150" spans="1:3" x14ac:dyDescent="0.3">
      <c r="A150" s="82">
        <v>13507</v>
      </c>
      <c r="B150" s="96">
        <v>327500000</v>
      </c>
      <c r="C150" s="103">
        <v>1</v>
      </c>
    </row>
    <row r="151" spans="1:3" x14ac:dyDescent="0.3">
      <c r="A151" s="82">
        <v>15489</v>
      </c>
      <c r="B151" s="96">
        <v>1214953271</v>
      </c>
      <c r="C151" s="102">
        <v>1</v>
      </c>
    </row>
    <row r="152" spans="1:3" x14ac:dyDescent="0.3">
      <c r="A152" s="82">
        <v>9678</v>
      </c>
      <c r="B152" s="96">
        <v>2351851853</v>
      </c>
      <c r="C152" s="103">
        <v>1</v>
      </c>
    </row>
    <row r="153" spans="1:3" x14ac:dyDescent="0.3">
      <c r="A153" s="82">
        <v>12352</v>
      </c>
      <c r="B153" s="96">
        <v>2624135504</v>
      </c>
      <c r="C153" s="102">
        <v>0</v>
      </c>
    </row>
    <row r="154" spans="1:3" x14ac:dyDescent="0.3">
      <c r="A154" s="82">
        <v>9113</v>
      </c>
      <c r="B154" s="96">
        <v>508474577</v>
      </c>
      <c r="C154" s="103">
        <v>1</v>
      </c>
    </row>
    <row r="155" spans="1:3" x14ac:dyDescent="0.3">
      <c r="A155" s="82">
        <v>10324</v>
      </c>
      <c r="B155" s="96">
        <v>1000152647</v>
      </c>
      <c r="C155" s="102">
        <v>1</v>
      </c>
    </row>
    <row r="156" spans="1:3" x14ac:dyDescent="0.3">
      <c r="A156" s="84">
        <v>16456</v>
      </c>
      <c r="B156" s="96">
        <v>909090909.090909</v>
      </c>
      <c r="C156" s="103">
        <v>0</v>
      </c>
    </row>
    <row r="157" spans="1:3" x14ac:dyDescent="0.3">
      <c r="A157" s="82">
        <v>15476</v>
      </c>
      <c r="B157" s="96">
        <v>1267446159</v>
      </c>
      <c r="C157" s="102">
        <v>0.99950000000000006</v>
      </c>
    </row>
    <row r="158" spans="1:3" x14ac:dyDescent="0.3">
      <c r="A158" s="82">
        <v>3108</v>
      </c>
      <c r="B158" s="96">
        <v>1530308397</v>
      </c>
      <c r="C158" s="103">
        <v>0.95389999999999997</v>
      </c>
    </row>
    <row r="159" spans="1:3" x14ac:dyDescent="0.3">
      <c r="A159" s="82">
        <v>8391</v>
      </c>
      <c r="B159" s="96">
        <v>827786173</v>
      </c>
      <c r="C159" s="102">
        <v>1</v>
      </c>
    </row>
    <row r="160" spans="1:3" x14ac:dyDescent="0.3">
      <c r="A160" s="83">
        <v>14479</v>
      </c>
      <c r="B160" s="96">
        <v>2500000000</v>
      </c>
      <c r="C160" s="103">
        <v>0</v>
      </c>
    </row>
    <row r="161" spans="1:3" x14ac:dyDescent="0.3">
      <c r="A161" s="82">
        <v>15530</v>
      </c>
      <c r="B161" s="96">
        <v>349200000</v>
      </c>
      <c r="C161" s="102">
        <v>0.998</v>
      </c>
    </row>
    <row r="162" spans="1:3" x14ac:dyDescent="0.3">
      <c r="A162" s="82">
        <v>10513</v>
      </c>
      <c r="B162" s="96">
        <v>1522933723</v>
      </c>
      <c r="C162" s="103">
        <v>1</v>
      </c>
    </row>
    <row r="163" spans="1:3" x14ac:dyDescent="0.3">
      <c r="A163" s="82">
        <v>12393</v>
      </c>
      <c r="B163" s="98">
        <v>1994667679</v>
      </c>
      <c r="C163" s="102">
        <v>0.3</v>
      </c>
    </row>
    <row r="164" spans="1:3" x14ac:dyDescent="0.3">
      <c r="A164" s="82">
        <v>12504</v>
      </c>
      <c r="B164" s="99">
        <v>1694773160</v>
      </c>
      <c r="C164" s="103">
        <v>0</v>
      </c>
    </row>
    <row r="165" spans="1:3" x14ac:dyDescent="0.3">
      <c r="A165" s="82">
        <v>13062</v>
      </c>
      <c r="B165" s="96">
        <v>200000000</v>
      </c>
      <c r="C165" s="102">
        <v>1</v>
      </c>
    </row>
    <row r="166" spans="1:3" x14ac:dyDescent="0.3">
      <c r="A166" s="82">
        <v>3031</v>
      </c>
      <c r="B166" s="96">
        <v>185185186</v>
      </c>
      <c r="C166" s="103">
        <v>0</v>
      </c>
    </row>
    <row r="167" spans="1:3" x14ac:dyDescent="0.3">
      <c r="A167" s="82">
        <v>11387</v>
      </c>
      <c r="B167" s="96">
        <v>1032186747</v>
      </c>
      <c r="C167" s="102">
        <v>0</v>
      </c>
    </row>
    <row r="168" spans="1:3" x14ac:dyDescent="0.3">
      <c r="A168" s="83">
        <v>14613</v>
      </c>
      <c r="B168" s="96">
        <v>1500000000</v>
      </c>
      <c r="C168" s="103">
        <v>0.87</v>
      </c>
    </row>
    <row r="169" spans="1:3" x14ac:dyDescent="0.3">
      <c r="A169" s="82">
        <v>1428</v>
      </c>
      <c r="B169" s="96">
        <v>3322627165</v>
      </c>
      <c r="C169" s="102">
        <v>1</v>
      </c>
    </row>
    <row r="170" spans="1:3" x14ac:dyDescent="0.3">
      <c r="A170" s="82">
        <v>2938</v>
      </c>
      <c r="B170" s="96">
        <v>500000000</v>
      </c>
      <c r="C170" s="103">
        <v>1</v>
      </c>
    </row>
    <row r="171" spans="1:3" x14ac:dyDescent="0.3">
      <c r="A171" s="82">
        <v>12161</v>
      </c>
      <c r="B171" s="98">
        <v>4073766241</v>
      </c>
      <c r="C171" s="102">
        <v>0</v>
      </c>
    </row>
    <row r="172" spans="1:3" x14ac:dyDescent="0.3">
      <c r="A172" s="84">
        <v>16472</v>
      </c>
      <c r="B172" s="96">
        <v>51835951</v>
      </c>
      <c r="C172" s="103">
        <v>0</v>
      </c>
    </row>
    <row r="173" spans="1:3" x14ac:dyDescent="0.3">
      <c r="A173" s="82">
        <v>13065</v>
      </c>
      <c r="B173" s="96">
        <v>255000000</v>
      </c>
      <c r="C173" s="102">
        <v>1</v>
      </c>
    </row>
    <row r="174" spans="1:3" x14ac:dyDescent="0.3">
      <c r="A174" s="82">
        <v>13787</v>
      </c>
      <c r="B174" s="96">
        <v>598988995</v>
      </c>
      <c r="C174" s="103">
        <v>1</v>
      </c>
    </row>
    <row r="175" spans="1:3" x14ac:dyDescent="0.3">
      <c r="A175" s="82">
        <v>13788</v>
      </c>
      <c r="B175" s="96">
        <v>598988995</v>
      </c>
      <c r="C175" s="102">
        <v>1</v>
      </c>
    </row>
    <row r="176" spans="1:3" x14ac:dyDescent="0.3">
      <c r="A176" s="82">
        <v>13800</v>
      </c>
      <c r="B176" s="96">
        <v>169975257</v>
      </c>
      <c r="C176" s="103">
        <v>1</v>
      </c>
    </row>
    <row r="177" spans="1:3" x14ac:dyDescent="0.3">
      <c r="A177" s="82">
        <v>13808</v>
      </c>
      <c r="B177" s="96">
        <v>32592642</v>
      </c>
      <c r="C177" s="102">
        <v>1</v>
      </c>
    </row>
    <row r="178" spans="1:3" x14ac:dyDescent="0.3">
      <c r="A178" s="82">
        <v>13809</v>
      </c>
      <c r="B178" s="96">
        <v>33990353</v>
      </c>
      <c r="C178" s="103">
        <v>1</v>
      </c>
    </row>
    <row r="179" spans="1:3" x14ac:dyDescent="0.3">
      <c r="A179" s="82">
        <v>13810</v>
      </c>
      <c r="B179" s="96">
        <v>22817537</v>
      </c>
      <c r="C179" s="102">
        <v>1</v>
      </c>
    </row>
    <row r="180" spans="1:3" x14ac:dyDescent="0.3">
      <c r="A180" s="82">
        <v>14270</v>
      </c>
      <c r="B180" s="96">
        <v>21129241</v>
      </c>
      <c r="C180" s="103">
        <v>1</v>
      </c>
    </row>
    <row r="181" spans="1:3" x14ac:dyDescent="0.3">
      <c r="A181" s="82">
        <v>14271</v>
      </c>
      <c r="B181" s="96">
        <v>4205104</v>
      </c>
      <c r="C181" s="102">
        <v>1</v>
      </c>
    </row>
    <row r="182" spans="1:3" x14ac:dyDescent="0.3">
      <c r="A182" s="82">
        <v>14273</v>
      </c>
      <c r="B182" s="96">
        <v>7245660</v>
      </c>
      <c r="C182" s="103">
        <v>1</v>
      </c>
    </row>
    <row r="183" spans="1:3" x14ac:dyDescent="0.3">
      <c r="A183" s="82">
        <v>14274</v>
      </c>
      <c r="B183" s="96">
        <v>326162</v>
      </c>
      <c r="C183" s="102">
        <v>1</v>
      </c>
    </row>
    <row r="184" spans="1:3" x14ac:dyDescent="0.3">
      <c r="A184" s="82">
        <v>14275</v>
      </c>
      <c r="B184" s="96">
        <v>5762044</v>
      </c>
      <c r="C184" s="103">
        <v>1</v>
      </c>
    </row>
    <row r="185" spans="1:3" x14ac:dyDescent="0.3">
      <c r="A185" s="83">
        <v>14328</v>
      </c>
      <c r="B185" s="96">
        <v>80622041</v>
      </c>
      <c r="C185" s="102">
        <v>0</v>
      </c>
    </row>
    <row r="186" spans="1:3" x14ac:dyDescent="0.3">
      <c r="A186" s="82">
        <v>15589</v>
      </c>
      <c r="B186" s="96">
        <v>939650476</v>
      </c>
      <c r="C186" s="103">
        <v>0</v>
      </c>
    </row>
    <row r="187" spans="1:3" x14ac:dyDescent="0.3">
      <c r="A187" s="82">
        <v>11276</v>
      </c>
      <c r="B187" s="96">
        <v>326194079</v>
      </c>
      <c r="C187" s="102">
        <v>1</v>
      </c>
    </row>
    <row r="188" spans="1:3" x14ac:dyDescent="0.3">
      <c r="A188" s="82">
        <v>2936</v>
      </c>
      <c r="B188" s="96">
        <v>1851851988</v>
      </c>
      <c r="C188" s="103">
        <v>0.75</v>
      </c>
    </row>
    <row r="189" spans="1:3" x14ac:dyDescent="0.3">
      <c r="A189" s="82">
        <v>1434</v>
      </c>
      <c r="B189" s="96">
        <v>1085032430</v>
      </c>
      <c r="C189" s="102">
        <v>1</v>
      </c>
    </row>
    <row r="190" spans="1:3" x14ac:dyDescent="0.3">
      <c r="A190" s="82">
        <v>15595</v>
      </c>
      <c r="B190" s="96">
        <v>1275917286</v>
      </c>
      <c r="C190" s="103">
        <v>0</v>
      </c>
    </row>
    <row r="191" spans="1:3" x14ac:dyDescent="0.3">
      <c r="A191" s="82">
        <v>8948</v>
      </c>
      <c r="B191" s="96">
        <v>508474577</v>
      </c>
      <c r="C191" s="102">
        <v>0.89999999999999991</v>
      </c>
    </row>
    <row r="192" spans="1:3" x14ac:dyDescent="0.3">
      <c r="A192" s="83">
        <v>14366</v>
      </c>
      <c r="B192" s="96">
        <v>1140924255</v>
      </c>
      <c r="C192" s="103">
        <v>0</v>
      </c>
    </row>
    <row r="193" spans="1:3" x14ac:dyDescent="0.3">
      <c r="A193" s="82">
        <v>15506</v>
      </c>
      <c r="B193" s="96">
        <v>337948598</v>
      </c>
      <c r="C193" s="102">
        <v>0.99970000000000003</v>
      </c>
    </row>
    <row r="194" spans="1:3" x14ac:dyDescent="0.3">
      <c r="A194" s="82">
        <v>8364</v>
      </c>
      <c r="B194" s="96">
        <v>1307522078</v>
      </c>
      <c r="C194" s="103">
        <v>1</v>
      </c>
    </row>
    <row r="195" spans="1:3" x14ac:dyDescent="0.3">
      <c r="A195" s="83">
        <v>14333</v>
      </c>
      <c r="B195" s="96">
        <v>2844116000</v>
      </c>
      <c r="C195" s="102">
        <v>0.99</v>
      </c>
    </row>
    <row r="196" spans="1:3" x14ac:dyDescent="0.3">
      <c r="A196" s="82">
        <v>1439</v>
      </c>
      <c r="B196" s="96">
        <v>25070414002</v>
      </c>
      <c r="C196" s="103">
        <v>1</v>
      </c>
    </row>
    <row r="197" spans="1:3" x14ac:dyDescent="0.3">
      <c r="A197" s="83">
        <v>14421</v>
      </c>
      <c r="B197" s="96">
        <v>58360565</v>
      </c>
      <c r="C197" s="102">
        <v>0</v>
      </c>
    </row>
    <row r="198" spans="1:3" x14ac:dyDescent="0.3">
      <c r="A198" s="82">
        <v>12670</v>
      </c>
      <c r="B198" s="99">
        <v>1766326530.95</v>
      </c>
      <c r="C198" s="103">
        <v>0</v>
      </c>
    </row>
    <row r="199" spans="1:3" x14ac:dyDescent="0.3">
      <c r="A199" s="82">
        <v>4449</v>
      </c>
      <c r="B199" s="96">
        <v>654205607</v>
      </c>
      <c r="C199" s="102">
        <v>1</v>
      </c>
    </row>
    <row r="200" spans="1:3" x14ac:dyDescent="0.3">
      <c r="A200" s="82">
        <v>15585</v>
      </c>
      <c r="B200" s="96">
        <v>956363636</v>
      </c>
      <c r="C200" s="103">
        <v>1</v>
      </c>
    </row>
    <row r="201" spans="1:3" x14ac:dyDescent="0.3">
      <c r="A201" s="84">
        <v>16457</v>
      </c>
      <c r="B201" s="96">
        <v>909090909.090909</v>
      </c>
      <c r="C201" s="102">
        <v>0</v>
      </c>
    </row>
    <row r="202" spans="1:3" x14ac:dyDescent="0.3">
      <c r="A202" s="83">
        <v>14480</v>
      </c>
      <c r="B202" s="96">
        <v>300000000</v>
      </c>
      <c r="C202" s="103">
        <v>0</v>
      </c>
    </row>
    <row r="203" spans="1:3" x14ac:dyDescent="0.3">
      <c r="A203" s="83">
        <v>14643</v>
      </c>
      <c r="B203" s="96">
        <v>1050000000</v>
      </c>
      <c r="C203" s="102">
        <v>0</v>
      </c>
    </row>
    <row r="204" spans="1:3" x14ac:dyDescent="0.3">
      <c r="A204" s="82">
        <v>15284</v>
      </c>
      <c r="B204" s="96">
        <v>2962124438</v>
      </c>
      <c r="C204" s="103">
        <v>0.99750000000000005</v>
      </c>
    </row>
    <row r="205" spans="1:3" x14ac:dyDescent="0.3">
      <c r="A205" s="82">
        <v>2535</v>
      </c>
      <c r="B205" s="96">
        <v>1789935678</v>
      </c>
      <c r="C205" s="102">
        <v>1</v>
      </c>
    </row>
    <row r="206" spans="1:3" x14ac:dyDescent="0.3">
      <c r="A206" s="82">
        <v>2583</v>
      </c>
      <c r="B206" s="96">
        <v>2222222223</v>
      </c>
      <c r="C206" s="103">
        <v>1</v>
      </c>
    </row>
    <row r="207" spans="1:3" x14ac:dyDescent="0.3">
      <c r="A207" s="82">
        <v>11188</v>
      </c>
      <c r="B207" s="99">
        <v>938386750</v>
      </c>
      <c r="C207" s="102">
        <v>0</v>
      </c>
    </row>
    <row r="208" spans="1:3" x14ac:dyDescent="0.3">
      <c r="A208" s="82">
        <v>9160</v>
      </c>
      <c r="B208" s="96">
        <v>323728813</v>
      </c>
      <c r="C208" s="103">
        <v>0</v>
      </c>
    </row>
    <row r="209" spans="1:3" x14ac:dyDescent="0.3">
      <c r="A209" s="83">
        <v>14931</v>
      </c>
      <c r="B209" s="96">
        <v>630745219</v>
      </c>
      <c r="C209" s="102">
        <v>0.67</v>
      </c>
    </row>
    <row r="210" spans="1:3" x14ac:dyDescent="0.3">
      <c r="A210" s="82">
        <v>11446</v>
      </c>
      <c r="B210" s="98">
        <v>1982147476</v>
      </c>
      <c r="C210" s="103">
        <v>0.5</v>
      </c>
    </row>
    <row r="211" spans="1:3" x14ac:dyDescent="0.3">
      <c r="A211" s="82">
        <v>5977</v>
      </c>
      <c r="B211" s="96">
        <v>423728814</v>
      </c>
      <c r="C211" s="102">
        <v>0.9</v>
      </c>
    </row>
    <row r="212" spans="1:3" x14ac:dyDescent="0.3">
      <c r="A212" s="82">
        <v>12832</v>
      </c>
      <c r="B212" s="98">
        <v>3000000000</v>
      </c>
      <c r="C212" s="103">
        <v>0</v>
      </c>
    </row>
    <row r="213" spans="1:3" x14ac:dyDescent="0.3">
      <c r="A213" s="82">
        <v>13193</v>
      </c>
      <c r="B213" s="96">
        <v>850000000</v>
      </c>
      <c r="C213" s="102">
        <v>1</v>
      </c>
    </row>
    <row r="214" spans="1:3" x14ac:dyDescent="0.3">
      <c r="A214" s="82">
        <v>14284</v>
      </c>
      <c r="B214" s="96">
        <v>500998887</v>
      </c>
      <c r="C214" s="103">
        <v>1</v>
      </c>
    </row>
    <row r="215" spans="1:3" x14ac:dyDescent="0.3">
      <c r="A215" s="82">
        <v>15466</v>
      </c>
      <c r="B215" s="96">
        <v>1520680794</v>
      </c>
      <c r="C215" s="102">
        <v>1</v>
      </c>
    </row>
    <row r="216" spans="1:3" x14ac:dyDescent="0.3">
      <c r="A216" s="82">
        <v>1458</v>
      </c>
      <c r="B216" s="96">
        <v>925925926</v>
      </c>
      <c r="C216" s="103">
        <v>1</v>
      </c>
    </row>
    <row r="217" spans="1:3" x14ac:dyDescent="0.3">
      <c r="A217" s="82">
        <v>852</v>
      </c>
      <c r="B217" s="96">
        <v>358149040</v>
      </c>
      <c r="C217" s="102">
        <v>1</v>
      </c>
    </row>
    <row r="218" spans="1:3" x14ac:dyDescent="0.3">
      <c r="A218" s="82">
        <v>854</v>
      </c>
      <c r="B218" s="96">
        <v>557713103</v>
      </c>
      <c r="C218" s="103">
        <v>1</v>
      </c>
    </row>
    <row r="219" spans="1:3" x14ac:dyDescent="0.3">
      <c r="A219" s="82">
        <v>855</v>
      </c>
      <c r="B219" s="96">
        <v>410617503</v>
      </c>
      <c r="C219" s="102">
        <v>1</v>
      </c>
    </row>
    <row r="220" spans="1:3" x14ac:dyDescent="0.3">
      <c r="A220" s="82">
        <v>9462</v>
      </c>
      <c r="B220" s="96">
        <v>6139076514</v>
      </c>
      <c r="C220" s="103">
        <v>0.85</v>
      </c>
    </row>
    <row r="221" spans="1:3" x14ac:dyDescent="0.3">
      <c r="A221" s="82">
        <v>11747</v>
      </c>
      <c r="B221" s="98">
        <v>1344989531</v>
      </c>
      <c r="C221" s="102">
        <v>0</v>
      </c>
    </row>
    <row r="222" spans="1:3" x14ac:dyDescent="0.3">
      <c r="A222" s="82">
        <v>7396</v>
      </c>
      <c r="B222" s="96">
        <v>762711864</v>
      </c>
      <c r="C222" s="103">
        <v>0.77470000000000006</v>
      </c>
    </row>
    <row r="223" spans="1:3" x14ac:dyDescent="0.3">
      <c r="A223" s="83">
        <v>13485</v>
      </c>
      <c r="B223" s="96">
        <v>400000000</v>
      </c>
      <c r="C223" s="102">
        <v>1</v>
      </c>
    </row>
    <row r="224" spans="1:3" x14ac:dyDescent="0.3">
      <c r="A224" s="83">
        <v>13486</v>
      </c>
      <c r="B224" s="96">
        <v>400500000</v>
      </c>
      <c r="C224" s="103">
        <v>1</v>
      </c>
    </row>
    <row r="225" spans="1:3" x14ac:dyDescent="0.3">
      <c r="A225" s="82">
        <v>14307</v>
      </c>
      <c r="B225" s="96">
        <v>150000000</v>
      </c>
      <c r="C225" s="102">
        <v>1</v>
      </c>
    </row>
    <row r="226" spans="1:3" x14ac:dyDescent="0.3">
      <c r="A226" s="83">
        <v>14877</v>
      </c>
      <c r="B226" s="96">
        <v>2575759835</v>
      </c>
      <c r="C226" s="103">
        <v>1</v>
      </c>
    </row>
    <row r="227" spans="1:3" x14ac:dyDescent="0.3">
      <c r="A227" s="82">
        <v>5984</v>
      </c>
      <c r="B227" s="96">
        <v>847457627</v>
      </c>
      <c r="C227" s="102">
        <v>0.2</v>
      </c>
    </row>
    <row r="228" spans="1:3" x14ac:dyDescent="0.3">
      <c r="A228" s="82">
        <v>15368</v>
      </c>
      <c r="B228" s="96">
        <v>280373832</v>
      </c>
      <c r="C228" s="103">
        <v>1</v>
      </c>
    </row>
    <row r="229" spans="1:3" x14ac:dyDescent="0.3">
      <c r="A229" s="82">
        <v>5882</v>
      </c>
      <c r="B229" s="96">
        <v>2301607113</v>
      </c>
      <c r="C229" s="102">
        <v>1</v>
      </c>
    </row>
    <row r="230" spans="1:3" x14ac:dyDescent="0.3">
      <c r="A230" s="82">
        <v>5883</v>
      </c>
      <c r="B230" s="96">
        <v>2420032461</v>
      </c>
      <c r="C230" s="103">
        <v>0.7</v>
      </c>
    </row>
    <row r="231" spans="1:3" x14ac:dyDescent="0.3">
      <c r="A231" s="82">
        <v>11304</v>
      </c>
      <c r="B231" s="98">
        <v>2513425625</v>
      </c>
      <c r="C231" s="102">
        <v>0</v>
      </c>
    </row>
    <row r="232" spans="1:3" x14ac:dyDescent="0.3">
      <c r="A232" s="82">
        <v>13004</v>
      </c>
      <c r="B232" s="96">
        <v>950000000</v>
      </c>
      <c r="C232" s="103">
        <v>1</v>
      </c>
    </row>
    <row r="233" spans="1:3" x14ac:dyDescent="0.3">
      <c r="A233" s="83">
        <v>13847</v>
      </c>
      <c r="B233" s="96">
        <v>10000000</v>
      </c>
      <c r="C233" s="102">
        <v>1</v>
      </c>
    </row>
    <row r="234" spans="1:3" x14ac:dyDescent="0.3">
      <c r="A234" s="82">
        <v>14833</v>
      </c>
      <c r="B234" s="96">
        <v>4672897196</v>
      </c>
      <c r="C234" s="103">
        <v>0.99939999999999996</v>
      </c>
    </row>
    <row r="235" spans="1:3" x14ac:dyDescent="0.3">
      <c r="A235" s="82">
        <v>14834</v>
      </c>
      <c r="B235" s="96">
        <v>7422828881</v>
      </c>
      <c r="C235" s="102">
        <v>0.99990000000000001</v>
      </c>
    </row>
    <row r="236" spans="1:3" x14ac:dyDescent="0.3">
      <c r="A236" s="82">
        <v>11126</v>
      </c>
      <c r="B236" s="99">
        <v>2182818921</v>
      </c>
      <c r="C236" s="103">
        <v>0</v>
      </c>
    </row>
    <row r="237" spans="1:3" x14ac:dyDescent="0.3">
      <c r="A237" s="82">
        <v>11997</v>
      </c>
      <c r="B237" s="96">
        <v>1235481503</v>
      </c>
      <c r="C237" s="102">
        <v>0</v>
      </c>
    </row>
    <row r="238" spans="1:3" x14ac:dyDescent="0.3">
      <c r="A238" s="82">
        <v>15084</v>
      </c>
      <c r="B238" s="96">
        <v>564983509</v>
      </c>
      <c r="C238" s="103">
        <v>0</v>
      </c>
    </row>
    <row r="239" spans="1:3" x14ac:dyDescent="0.3">
      <c r="A239" s="82">
        <v>1408</v>
      </c>
      <c r="B239" s="96">
        <v>1504469340</v>
      </c>
      <c r="C239" s="102">
        <v>1</v>
      </c>
    </row>
    <row r="240" spans="1:3" x14ac:dyDescent="0.3">
      <c r="A240" s="82">
        <v>12845</v>
      </c>
      <c r="B240" s="98">
        <v>911220296</v>
      </c>
      <c r="C240" s="103">
        <v>0</v>
      </c>
    </row>
    <row r="241" spans="1:3" x14ac:dyDescent="0.3">
      <c r="A241" s="82">
        <v>14983</v>
      </c>
      <c r="B241" s="96">
        <v>467289720</v>
      </c>
      <c r="C241" s="102">
        <v>0.9</v>
      </c>
    </row>
    <row r="242" spans="1:3" x14ac:dyDescent="0.3">
      <c r="A242" s="82">
        <v>12635</v>
      </c>
      <c r="B242" s="99">
        <v>683978942</v>
      </c>
      <c r="C242" s="103">
        <v>0</v>
      </c>
    </row>
    <row r="243" spans="1:3" x14ac:dyDescent="0.3">
      <c r="A243" s="84">
        <v>16458</v>
      </c>
      <c r="B243" s="96">
        <v>909090909.090909</v>
      </c>
      <c r="C243" s="102">
        <v>0</v>
      </c>
    </row>
    <row r="244" spans="1:3" x14ac:dyDescent="0.3">
      <c r="A244" s="82">
        <v>8333</v>
      </c>
      <c r="B244" s="96">
        <v>653977887</v>
      </c>
      <c r="C244" s="103">
        <v>1</v>
      </c>
    </row>
    <row r="245" spans="1:3" x14ac:dyDescent="0.3">
      <c r="A245" s="82">
        <v>15195</v>
      </c>
      <c r="B245" s="96">
        <v>1556074766</v>
      </c>
      <c r="C245" s="102">
        <v>1</v>
      </c>
    </row>
    <row r="246" spans="1:3" x14ac:dyDescent="0.3">
      <c r="A246" s="82">
        <v>11196</v>
      </c>
      <c r="B246" s="96">
        <v>1432746466</v>
      </c>
      <c r="C246" s="103">
        <v>0</v>
      </c>
    </row>
    <row r="247" spans="1:3" x14ac:dyDescent="0.3">
      <c r="A247" s="82">
        <v>11256</v>
      </c>
      <c r="B247" s="99">
        <v>893890828</v>
      </c>
      <c r="C247" s="102">
        <v>0</v>
      </c>
    </row>
    <row r="248" spans="1:3" x14ac:dyDescent="0.3">
      <c r="A248" s="82">
        <v>13888</v>
      </c>
      <c r="B248" s="96">
        <v>406083088</v>
      </c>
      <c r="C248" s="103">
        <v>1</v>
      </c>
    </row>
    <row r="249" spans="1:3" x14ac:dyDescent="0.3">
      <c r="A249" s="83">
        <v>14481</v>
      </c>
      <c r="B249" s="96">
        <v>2518828214</v>
      </c>
      <c r="C249" s="102">
        <v>0</v>
      </c>
    </row>
    <row r="250" spans="1:3" x14ac:dyDescent="0.3">
      <c r="A250" s="82">
        <v>13588</v>
      </c>
      <c r="B250" s="96">
        <v>112311015</v>
      </c>
      <c r="C250" s="103">
        <v>1</v>
      </c>
    </row>
    <row r="251" spans="1:3" x14ac:dyDescent="0.3">
      <c r="A251" s="82">
        <v>15148</v>
      </c>
      <c r="B251" s="96">
        <v>991449436</v>
      </c>
      <c r="C251" s="102">
        <v>1</v>
      </c>
    </row>
    <row r="252" spans="1:3" x14ac:dyDescent="0.3">
      <c r="A252" s="82">
        <v>15149</v>
      </c>
      <c r="B252" s="96">
        <v>120706258</v>
      </c>
      <c r="C252" s="103">
        <v>0.59509999999999996</v>
      </c>
    </row>
    <row r="253" spans="1:3" x14ac:dyDescent="0.3">
      <c r="A253" s="82">
        <v>1471</v>
      </c>
      <c r="B253" s="96">
        <v>2632483281</v>
      </c>
      <c r="C253" s="102">
        <v>1</v>
      </c>
    </row>
    <row r="254" spans="1:3" x14ac:dyDescent="0.3">
      <c r="A254" s="82">
        <v>3316</v>
      </c>
      <c r="B254" s="96">
        <v>864690715</v>
      </c>
      <c r="C254" s="103">
        <v>1</v>
      </c>
    </row>
    <row r="255" spans="1:3" x14ac:dyDescent="0.3">
      <c r="A255" s="83">
        <v>14934</v>
      </c>
      <c r="B255" s="96">
        <v>400000000</v>
      </c>
      <c r="C255" s="102">
        <v>0</v>
      </c>
    </row>
    <row r="256" spans="1:3" x14ac:dyDescent="0.3">
      <c r="A256" s="82">
        <v>12626</v>
      </c>
      <c r="B256" s="98">
        <v>4723107687</v>
      </c>
      <c r="C256" s="103">
        <v>0.3</v>
      </c>
    </row>
    <row r="257" spans="1:3" x14ac:dyDescent="0.3">
      <c r="A257" s="82">
        <v>13789</v>
      </c>
      <c r="B257" s="96">
        <v>340166400</v>
      </c>
      <c r="C257" s="102">
        <v>1</v>
      </c>
    </row>
    <row r="258" spans="1:3" x14ac:dyDescent="0.3">
      <c r="A258" s="82">
        <v>13790</v>
      </c>
      <c r="B258" s="96">
        <v>279833600</v>
      </c>
      <c r="C258" s="103">
        <v>1</v>
      </c>
    </row>
    <row r="259" spans="1:3" x14ac:dyDescent="0.3">
      <c r="A259" s="82">
        <v>13801</v>
      </c>
      <c r="B259" s="96">
        <v>84143000</v>
      </c>
      <c r="C259" s="102">
        <v>1</v>
      </c>
    </row>
    <row r="260" spans="1:3" x14ac:dyDescent="0.3">
      <c r="A260" s="82">
        <v>13811</v>
      </c>
      <c r="B260" s="96">
        <v>450000000</v>
      </c>
      <c r="C260" s="103">
        <v>1</v>
      </c>
    </row>
    <row r="261" spans="1:3" x14ac:dyDescent="0.3">
      <c r="A261" s="82">
        <v>13812</v>
      </c>
      <c r="B261" s="96">
        <v>250000000</v>
      </c>
      <c r="C261" s="102">
        <v>1</v>
      </c>
    </row>
    <row r="262" spans="1:3" x14ac:dyDescent="0.3">
      <c r="A262" s="83">
        <v>13958</v>
      </c>
      <c r="B262" s="96">
        <v>294791394</v>
      </c>
      <c r="C262" s="103">
        <v>1</v>
      </c>
    </row>
    <row r="263" spans="1:3" x14ac:dyDescent="0.3">
      <c r="A263" s="82">
        <v>13791</v>
      </c>
      <c r="B263" s="96">
        <v>194895343</v>
      </c>
      <c r="C263" s="102">
        <v>1</v>
      </c>
    </row>
    <row r="264" spans="1:3" x14ac:dyDescent="0.3">
      <c r="A264" s="82">
        <v>13792</v>
      </c>
      <c r="B264" s="96">
        <v>86396715</v>
      </c>
      <c r="C264" s="103">
        <v>1</v>
      </c>
    </row>
    <row r="265" spans="1:3" x14ac:dyDescent="0.3">
      <c r="A265" s="83">
        <v>14372</v>
      </c>
      <c r="B265" s="96">
        <v>138894083</v>
      </c>
      <c r="C265" s="102">
        <v>0</v>
      </c>
    </row>
    <row r="266" spans="1:3" x14ac:dyDescent="0.3">
      <c r="A266" s="82">
        <v>15491</v>
      </c>
      <c r="B266" s="96">
        <v>349200000</v>
      </c>
      <c r="C266" s="103">
        <v>1</v>
      </c>
    </row>
    <row r="267" spans="1:3" x14ac:dyDescent="0.3">
      <c r="A267" s="82">
        <v>15445</v>
      </c>
      <c r="B267" s="96">
        <v>1924459365</v>
      </c>
      <c r="C267" s="102">
        <v>0</v>
      </c>
    </row>
    <row r="268" spans="1:3" x14ac:dyDescent="0.3">
      <c r="A268" s="82">
        <v>11601</v>
      </c>
      <c r="B268" s="96">
        <v>1002448902</v>
      </c>
      <c r="C268" s="103">
        <v>0</v>
      </c>
    </row>
    <row r="269" spans="1:3" x14ac:dyDescent="0.3">
      <c r="A269" s="82">
        <v>5665</v>
      </c>
      <c r="B269" s="96">
        <v>508474576</v>
      </c>
      <c r="C269" s="102">
        <v>0</v>
      </c>
    </row>
    <row r="270" spans="1:3" x14ac:dyDescent="0.3">
      <c r="A270" s="82">
        <v>9736</v>
      </c>
      <c r="B270" s="96">
        <v>1700353223.9000001</v>
      </c>
      <c r="C270" s="103">
        <v>1</v>
      </c>
    </row>
    <row r="271" spans="1:3" x14ac:dyDescent="0.3">
      <c r="A271" s="82">
        <v>8679</v>
      </c>
      <c r="B271" s="96">
        <v>669623849</v>
      </c>
      <c r="C271" s="102">
        <v>0.99990000000000001</v>
      </c>
    </row>
    <row r="272" spans="1:3" x14ac:dyDescent="0.3">
      <c r="A272" s="82">
        <v>12787</v>
      </c>
      <c r="B272" s="96">
        <v>1456882667</v>
      </c>
      <c r="C272" s="103">
        <v>0.1</v>
      </c>
    </row>
    <row r="273" spans="1:3" x14ac:dyDescent="0.3">
      <c r="A273" s="82">
        <v>4883</v>
      </c>
      <c r="B273" s="96">
        <v>2803683202</v>
      </c>
      <c r="C273" s="102">
        <v>0.9</v>
      </c>
    </row>
    <row r="274" spans="1:3" x14ac:dyDescent="0.3">
      <c r="A274" s="82">
        <v>8352</v>
      </c>
      <c r="B274" s="96">
        <v>3773584907</v>
      </c>
      <c r="C274" s="103">
        <v>1</v>
      </c>
    </row>
    <row r="275" spans="1:3" x14ac:dyDescent="0.3">
      <c r="A275" s="82">
        <v>13802</v>
      </c>
      <c r="B275" s="96">
        <v>150000000</v>
      </c>
      <c r="C275" s="102">
        <v>1</v>
      </c>
    </row>
    <row r="276" spans="1:3" x14ac:dyDescent="0.3">
      <c r="A276" s="82">
        <v>13803</v>
      </c>
      <c r="B276" s="96">
        <v>402231310</v>
      </c>
      <c r="C276" s="103">
        <v>1</v>
      </c>
    </row>
    <row r="277" spans="1:3" x14ac:dyDescent="0.3">
      <c r="A277" s="82">
        <v>13813</v>
      </c>
      <c r="B277" s="96">
        <v>400000000</v>
      </c>
      <c r="C277" s="102">
        <v>1</v>
      </c>
    </row>
    <row r="278" spans="1:3" x14ac:dyDescent="0.3">
      <c r="A278" s="82">
        <v>5911</v>
      </c>
      <c r="B278" s="96">
        <v>847457627</v>
      </c>
      <c r="C278" s="103">
        <v>1</v>
      </c>
    </row>
    <row r="279" spans="1:3" x14ac:dyDescent="0.3">
      <c r="A279" s="82">
        <v>12761</v>
      </c>
      <c r="B279" s="98">
        <v>2338054118</v>
      </c>
      <c r="C279" s="102">
        <v>0</v>
      </c>
    </row>
    <row r="280" spans="1:3" x14ac:dyDescent="0.3">
      <c r="A280" s="82">
        <v>13011</v>
      </c>
      <c r="B280" s="96">
        <v>1650000000</v>
      </c>
      <c r="C280" s="103">
        <v>1</v>
      </c>
    </row>
    <row r="281" spans="1:3" x14ac:dyDescent="0.3">
      <c r="A281" s="83">
        <v>13820</v>
      </c>
      <c r="B281" s="96">
        <v>30000000</v>
      </c>
      <c r="C281" s="102">
        <v>1</v>
      </c>
    </row>
    <row r="282" spans="1:3" x14ac:dyDescent="0.3">
      <c r="A282" s="83">
        <v>13849</v>
      </c>
      <c r="B282" s="96">
        <v>725000000</v>
      </c>
      <c r="C282" s="103">
        <v>1</v>
      </c>
    </row>
    <row r="283" spans="1:3" x14ac:dyDescent="0.3">
      <c r="A283" s="82">
        <v>15508</v>
      </c>
      <c r="B283" s="96">
        <v>2803738318</v>
      </c>
      <c r="C283" s="102">
        <v>0.99950000000000006</v>
      </c>
    </row>
    <row r="284" spans="1:3" x14ac:dyDescent="0.3">
      <c r="A284" s="82">
        <v>3169</v>
      </c>
      <c r="B284" s="96">
        <v>446428572</v>
      </c>
      <c r="C284" s="103">
        <v>1</v>
      </c>
    </row>
    <row r="285" spans="1:3" x14ac:dyDescent="0.3">
      <c r="A285" s="82">
        <v>13793</v>
      </c>
      <c r="B285" s="96">
        <v>254000000</v>
      </c>
      <c r="C285" s="102">
        <v>1</v>
      </c>
    </row>
    <row r="286" spans="1:3" x14ac:dyDescent="0.3">
      <c r="A286" s="82">
        <v>13814</v>
      </c>
      <c r="B286" s="96">
        <v>476631430</v>
      </c>
      <c r="C286" s="103">
        <v>1</v>
      </c>
    </row>
    <row r="287" spans="1:3" x14ac:dyDescent="0.3">
      <c r="A287" s="83">
        <v>14325</v>
      </c>
      <c r="B287" s="96">
        <v>5000000000</v>
      </c>
      <c r="C287" s="102">
        <v>0.9</v>
      </c>
    </row>
    <row r="288" spans="1:3" x14ac:dyDescent="0.3">
      <c r="A288" s="82">
        <v>2649</v>
      </c>
      <c r="B288" s="96">
        <v>925718362</v>
      </c>
      <c r="C288" s="103">
        <v>0.99970000000000003</v>
      </c>
    </row>
    <row r="289" spans="1:3" x14ac:dyDescent="0.3">
      <c r="A289" s="82">
        <v>7177</v>
      </c>
      <c r="B289" s="96">
        <v>593220339</v>
      </c>
      <c r="C289" s="102">
        <v>0.75</v>
      </c>
    </row>
    <row r="290" spans="1:3" x14ac:dyDescent="0.3">
      <c r="A290" s="82">
        <v>12226</v>
      </c>
      <c r="B290" s="96">
        <v>800902997</v>
      </c>
      <c r="C290" s="103">
        <v>0</v>
      </c>
    </row>
    <row r="291" spans="1:3" x14ac:dyDescent="0.3">
      <c r="A291" s="82">
        <v>12652</v>
      </c>
      <c r="B291" s="99">
        <v>2700948440</v>
      </c>
      <c r="C291" s="102">
        <v>0</v>
      </c>
    </row>
    <row r="292" spans="1:3" x14ac:dyDescent="0.3">
      <c r="A292" s="82">
        <v>11891</v>
      </c>
      <c r="B292" s="99">
        <v>2198773074</v>
      </c>
      <c r="C292" s="103">
        <v>0</v>
      </c>
    </row>
    <row r="293" spans="1:3" x14ac:dyDescent="0.3">
      <c r="A293" s="82">
        <v>13607</v>
      </c>
      <c r="B293" s="96">
        <v>385481802</v>
      </c>
      <c r="C293" s="102">
        <v>1</v>
      </c>
    </row>
    <row r="294" spans="1:3" x14ac:dyDescent="0.3">
      <c r="A294" s="83">
        <v>14601</v>
      </c>
      <c r="B294" s="96">
        <v>1000000000</v>
      </c>
      <c r="C294" s="103">
        <v>0</v>
      </c>
    </row>
    <row r="295" spans="1:3" x14ac:dyDescent="0.3">
      <c r="A295" s="82">
        <v>15434</v>
      </c>
      <c r="B295" s="96">
        <v>1751025234</v>
      </c>
      <c r="C295" s="102">
        <v>0</v>
      </c>
    </row>
    <row r="296" spans="1:3" x14ac:dyDescent="0.3">
      <c r="A296" s="82">
        <v>5408</v>
      </c>
      <c r="B296" s="96">
        <v>593220339</v>
      </c>
      <c r="C296" s="103">
        <v>0</v>
      </c>
    </row>
    <row r="297" spans="1:3" x14ac:dyDescent="0.3">
      <c r="A297" s="82">
        <v>13909</v>
      </c>
      <c r="B297" s="96">
        <v>478461412</v>
      </c>
      <c r="C297" s="102">
        <v>1</v>
      </c>
    </row>
    <row r="298" spans="1:3" x14ac:dyDescent="0.3">
      <c r="A298" s="82">
        <v>2005</v>
      </c>
      <c r="B298" s="96">
        <v>740739148</v>
      </c>
      <c r="C298" s="103">
        <v>1</v>
      </c>
    </row>
    <row r="299" spans="1:3" x14ac:dyDescent="0.3">
      <c r="A299" s="82">
        <v>2815</v>
      </c>
      <c r="B299" s="96">
        <v>1111103351</v>
      </c>
      <c r="C299" s="102">
        <v>1</v>
      </c>
    </row>
    <row r="300" spans="1:3" x14ac:dyDescent="0.3">
      <c r="A300" s="84">
        <v>16459</v>
      </c>
      <c r="B300" s="96">
        <v>909090909.090909</v>
      </c>
      <c r="C300" s="103">
        <v>0</v>
      </c>
    </row>
    <row r="301" spans="1:3" x14ac:dyDescent="0.3">
      <c r="A301" s="82">
        <v>13621</v>
      </c>
      <c r="B301" s="96">
        <v>322749993</v>
      </c>
      <c r="C301" s="102">
        <v>1</v>
      </c>
    </row>
    <row r="302" spans="1:3" x14ac:dyDescent="0.3">
      <c r="A302" s="82">
        <v>13624</v>
      </c>
      <c r="B302" s="96">
        <v>143782835</v>
      </c>
      <c r="C302" s="103">
        <v>1</v>
      </c>
    </row>
    <row r="303" spans="1:3" x14ac:dyDescent="0.3">
      <c r="A303" s="82">
        <v>15439</v>
      </c>
      <c r="B303" s="96">
        <v>1526974329</v>
      </c>
      <c r="C303" s="102">
        <v>0</v>
      </c>
    </row>
    <row r="304" spans="1:3" x14ac:dyDescent="0.3">
      <c r="A304" s="82">
        <v>15533</v>
      </c>
      <c r="B304" s="96">
        <v>967289720</v>
      </c>
      <c r="C304" s="103">
        <v>1</v>
      </c>
    </row>
    <row r="305" spans="1:3" x14ac:dyDescent="0.3">
      <c r="A305" s="82">
        <v>2008</v>
      </c>
      <c r="B305" s="96">
        <v>1376625018</v>
      </c>
      <c r="C305" s="102">
        <v>0.99960000000000004</v>
      </c>
    </row>
    <row r="306" spans="1:3" x14ac:dyDescent="0.3">
      <c r="A306" s="82">
        <v>2011</v>
      </c>
      <c r="B306" s="96">
        <v>462642118</v>
      </c>
      <c r="C306" s="103">
        <v>1</v>
      </c>
    </row>
    <row r="307" spans="1:3" x14ac:dyDescent="0.3">
      <c r="A307" s="82">
        <v>5409</v>
      </c>
      <c r="B307" s="96">
        <v>423728814</v>
      </c>
      <c r="C307" s="102">
        <v>0.05</v>
      </c>
    </row>
    <row r="308" spans="1:3" x14ac:dyDescent="0.3">
      <c r="A308" s="82">
        <v>13171</v>
      </c>
      <c r="B308" s="96">
        <v>297500000</v>
      </c>
      <c r="C308" s="103">
        <v>1</v>
      </c>
    </row>
    <row r="309" spans="1:3" x14ac:dyDescent="0.3">
      <c r="A309" s="82">
        <v>13320</v>
      </c>
      <c r="B309" s="96">
        <v>92429718</v>
      </c>
      <c r="C309" s="102">
        <v>1</v>
      </c>
    </row>
    <row r="310" spans="1:3" x14ac:dyDescent="0.3">
      <c r="A310" s="83">
        <v>14892</v>
      </c>
      <c r="B310" s="96">
        <v>880885023</v>
      </c>
      <c r="C310" s="103">
        <v>0.93400000000000005</v>
      </c>
    </row>
    <row r="311" spans="1:3" x14ac:dyDescent="0.3">
      <c r="A311" s="82">
        <v>12041</v>
      </c>
      <c r="B311" s="98">
        <v>2075103403</v>
      </c>
      <c r="C311" s="102">
        <v>0.3</v>
      </c>
    </row>
    <row r="312" spans="1:3" x14ac:dyDescent="0.3">
      <c r="A312" s="84">
        <v>16460</v>
      </c>
      <c r="B312" s="96">
        <v>909090909.090909</v>
      </c>
      <c r="C312" s="103">
        <v>0</v>
      </c>
    </row>
    <row r="313" spans="1:3" x14ac:dyDescent="0.3">
      <c r="A313" s="83">
        <v>14482</v>
      </c>
      <c r="B313" s="96">
        <v>550000000</v>
      </c>
      <c r="C313" s="102">
        <v>0</v>
      </c>
    </row>
    <row r="314" spans="1:3" x14ac:dyDescent="0.3">
      <c r="A314" s="83">
        <v>14609</v>
      </c>
      <c r="B314" s="96">
        <v>438765064</v>
      </c>
      <c r="C314" s="103">
        <v>0</v>
      </c>
    </row>
    <row r="315" spans="1:3" x14ac:dyDescent="0.3">
      <c r="A315" s="82">
        <v>15498</v>
      </c>
      <c r="B315" s="96">
        <v>759124088</v>
      </c>
      <c r="C315" s="102">
        <v>0.99990000000000001</v>
      </c>
    </row>
    <row r="316" spans="1:3" x14ac:dyDescent="0.3">
      <c r="A316" s="82">
        <v>12563</v>
      </c>
      <c r="B316" s="96">
        <v>1073008417</v>
      </c>
      <c r="C316" s="103">
        <v>0.6</v>
      </c>
    </row>
    <row r="317" spans="1:3" x14ac:dyDescent="0.3">
      <c r="A317" s="82">
        <v>12785</v>
      </c>
      <c r="B317" s="96">
        <v>652244913</v>
      </c>
      <c r="C317" s="102">
        <v>0</v>
      </c>
    </row>
    <row r="318" spans="1:3" x14ac:dyDescent="0.3">
      <c r="A318" s="82">
        <v>13729</v>
      </c>
      <c r="B318" s="96">
        <v>240000000</v>
      </c>
      <c r="C318" s="103">
        <v>1</v>
      </c>
    </row>
    <row r="319" spans="1:3" x14ac:dyDescent="0.3">
      <c r="A319" s="82">
        <v>15487</v>
      </c>
      <c r="B319" s="96">
        <v>298990199</v>
      </c>
      <c r="C319" s="102">
        <v>1</v>
      </c>
    </row>
    <row r="320" spans="1:3" x14ac:dyDescent="0.3">
      <c r="A320" s="82">
        <v>15488</v>
      </c>
      <c r="B320" s="96">
        <v>2199697119</v>
      </c>
      <c r="C320" s="103">
        <v>0.84650000000000003</v>
      </c>
    </row>
    <row r="321" spans="1:3" x14ac:dyDescent="0.3">
      <c r="A321" s="82">
        <v>15608</v>
      </c>
      <c r="B321" s="96">
        <v>1838092991</v>
      </c>
      <c r="C321" s="102">
        <v>1</v>
      </c>
    </row>
    <row r="322" spans="1:3" x14ac:dyDescent="0.3">
      <c r="A322" s="82">
        <v>11269</v>
      </c>
      <c r="B322" s="98">
        <v>6089933021</v>
      </c>
      <c r="C322" s="103">
        <v>0</v>
      </c>
    </row>
    <row r="323" spans="1:3" x14ac:dyDescent="0.3">
      <c r="A323" s="83">
        <v>14415</v>
      </c>
      <c r="B323" s="96">
        <v>5500000000</v>
      </c>
      <c r="C323" s="102">
        <v>1</v>
      </c>
    </row>
    <row r="324" spans="1:3" x14ac:dyDescent="0.3">
      <c r="A324" s="82">
        <v>15522</v>
      </c>
      <c r="B324" s="96">
        <v>3226823533</v>
      </c>
      <c r="C324" s="103">
        <v>1</v>
      </c>
    </row>
    <row r="325" spans="1:3" x14ac:dyDescent="0.3">
      <c r="A325" s="82">
        <v>2350</v>
      </c>
      <c r="B325" s="96">
        <v>2986336846</v>
      </c>
      <c r="C325" s="102">
        <v>0.99990000000000001</v>
      </c>
    </row>
    <row r="326" spans="1:3" x14ac:dyDescent="0.3">
      <c r="A326" s="82">
        <v>2471</v>
      </c>
      <c r="B326" s="96">
        <v>3014412827</v>
      </c>
      <c r="C326" s="103">
        <v>0.99990000000000001</v>
      </c>
    </row>
    <row r="327" spans="1:3" x14ac:dyDescent="0.3">
      <c r="A327" s="82">
        <v>7321</v>
      </c>
      <c r="B327" s="96">
        <v>981596949</v>
      </c>
      <c r="C327" s="102">
        <v>0.35</v>
      </c>
    </row>
    <row r="328" spans="1:3" x14ac:dyDescent="0.3">
      <c r="A328" s="82">
        <v>2640</v>
      </c>
      <c r="B328" s="96">
        <v>185185186</v>
      </c>
      <c r="C328" s="103">
        <v>1</v>
      </c>
    </row>
    <row r="329" spans="1:3" x14ac:dyDescent="0.3">
      <c r="A329" s="82">
        <v>12294</v>
      </c>
      <c r="B329" s="98">
        <v>1363721595</v>
      </c>
      <c r="C329" s="102">
        <v>0</v>
      </c>
    </row>
    <row r="330" spans="1:3" x14ac:dyDescent="0.3">
      <c r="A330" s="82">
        <v>4558</v>
      </c>
      <c r="B330" s="96">
        <v>3559124493</v>
      </c>
      <c r="C330" s="103">
        <v>1</v>
      </c>
    </row>
    <row r="331" spans="1:3" x14ac:dyDescent="0.3">
      <c r="A331" s="82">
        <v>10045</v>
      </c>
      <c r="B331" s="96">
        <v>3252290027</v>
      </c>
      <c r="C331" s="102">
        <v>0.999</v>
      </c>
    </row>
    <row r="332" spans="1:3" x14ac:dyDescent="0.3">
      <c r="A332" s="82">
        <v>5913</v>
      </c>
      <c r="B332" s="96">
        <v>423728814</v>
      </c>
      <c r="C332" s="103">
        <v>0</v>
      </c>
    </row>
    <row r="333" spans="1:3" x14ac:dyDescent="0.3">
      <c r="A333" s="82">
        <v>12740</v>
      </c>
      <c r="B333" s="99">
        <v>1853546855</v>
      </c>
      <c r="C333" s="102">
        <v>0</v>
      </c>
    </row>
    <row r="334" spans="1:3" x14ac:dyDescent="0.3">
      <c r="A334" s="82">
        <v>13665</v>
      </c>
      <c r="B334" s="96">
        <v>268391365</v>
      </c>
      <c r="C334" s="103">
        <v>1</v>
      </c>
    </row>
    <row r="335" spans="1:3" x14ac:dyDescent="0.3">
      <c r="A335" s="83">
        <v>14483</v>
      </c>
      <c r="B335" s="96">
        <v>506000000</v>
      </c>
      <c r="C335" s="102">
        <v>0</v>
      </c>
    </row>
    <row r="336" spans="1:3" x14ac:dyDescent="0.3">
      <c r="A336" s="82">
        <v>4231</v>
      </c>
      <c r="B336" s="96">
        <v>891561323</v>
      </c>
      <c r="C336" s="103">
        <v>1</v>
      </c>
    </row>
    <row r="337" spans="1:3" x14ac:dyDescent="0.3">
      <c r="A337" s="82">
        <v>12639</v>
      </c>
      <c r="B337" s="98">
        <v>3230773867</v>
      </c>
      <c r="C337" s="102">
        <v>0</v>
      </c>
    </row>
    <row r="338" spans="1:3" x14ac:dyDescent="0.3">
      <c r="A338" s="82">
        <v>11842</v>
      </c>
      <c r="B338" s="99">
        <v>1258982009.4400001</v>
      </c>
      <c r="C338" s="103">
        <v>0</v>
      </c>
    </row>
    <row r="339" spans="1:3" x14ac:dyDescent="0.3">
      <c r="A339" s="82">
        <v>2598</v>
      </c>
      <c r="B339" s="96">
        <v>185185186</v>
      </c>
      <c r="C339" s="102">
        <v>0.99250000000000005</v>
      </c>
    </row>
    <row r="340" spans="1:3" x14ac:dyDescent="0.3">
      <c r="A340" s="82">
        <v>13121</v>
      </c>
      <c r="B340" s="96">
        <v>265627203</v>
      </c>
      <c r="C340" s="103">
        <v>1</v>
      </c>
    </row>
    <row r="341" spans="1:3" x14ac:dyDescent="0.3">
      <c r="A341" s="82">
        <v>13604</v>
      </c>
      <c r="B341" s="96">
        <v>185850277</v>
      </c>
      <c r="C341" s="102">
        <v>1</v>
      </c>
    </row>
    <row r="342" spans="1:3" x14ac:dyDescent="0.3">
      <c r="A342" s="82">
        <v>7271</v>
      </c>
      <c r="B342" s="96">
        <v>466101695</v>
      </c>
      <c r="C342" s="103">
        <v>0.15000000000000002</v>
      </c>
    </row>
    <row r="343" spans="1:3" x14ac:dyDescent="0.3">
      <c r="A343" s="82">
        <v>2514</v>
      </c>
      <c r="B343" s="96">
        <v>1777665242</v>
      </c>
      <c r="C343" s="102">
        <v>1</v>
      </c>
    </row>
    <row r="344" spans="1:3" x14ac:dyDescent="0.3">
      <c r="A344" s="82">
        <v>5914</v>
      </c>
      <c r="B344" s="96">
        <v>508474577</v>
      </c>
      <c r="C344" s="103">
        <v>0</v>
      </c>
    </row>
    <row r="345" spans="1:3" x14ac:dyDescent="0.3">
      <c r="A345" s="82">
        <v>12771</v>
      </c>
      <c r="B345" s="98">
        <v>3720351303</v>
      </c>
      <c r="C345" s="102">
        <v>0</v>
      </c>
    </row>
    <row r="346" spans="1:3" x14ac:dyDescent="0.3">
      <c r="A346" s="84">
        <v>16461</v>
      </c>
      <c r="B346" s="96">
        <v>909090909.090909</v>
      </c>
      <c r="C346" s="103">
        <v>0</v>
      </c>
    </row>
    <row r="347" spans="1:3" x14ac:dyDescent="0.3">
      <c r="A347" s="82">
        <v>7833</v>
      </c>
      <c r="B347" s="96">
        <v>932203390</v>
      </c>
      <c r="C347" s="102">
        <v>0</v>
      </c>
    </row>
    <row r="348" spans="1:3" x14ac:dyDescent="0.3">
      <c r="A348" s="82">
        <v>11333</v>
      </c>
      <c r="B348" s="99">
        <v>2604566373</v>
      </c>
      <c r="C348" s="103">
        <v>0</v>
      </c>
    </row>
    <row r="349" spans="1:3" x14ac:dyDescent="0.3">
      <c r="A349" s="82">
        <v>13076</v>
      </c>
      <c r="B349" s="96">
        <v>200000000</v>
      </c>
      <c r="C349" s="102">
        <v>1</v>
      </c>
    </row>
    <row r="350" spans="1:3" x14ac:dyDescent="0.3">
      <c r="A350" s="82">
        <v>8523</v>
      </c>
      <c r="B350" s="96">
        <v>1477500000</v>
      </c>
      <c r="C350" s="103">
        <v>1</v>
      </c>
    </row>
    <row r="351" spans="1:3" x14ac:dyDescent="0.3">
      <c r="A351" s="82">
        <v>14283</v>
      </c>
      <c r="B351" s="96">
        <v>290729923</v>
      </c>
      <c r="C351" s="102">
        <v>1</v>
      </c>
    </row>
    <row r="352" spans="1:3" x14ac:dyDescent="0.3">
      <c r="A352" s="83">
        <v>14930</v>
      </c>
      <c r="B352" s="96">
        <v>600000000</v>
      </c>
      <c r="C352" s="103">
        <v>0</v>
      </c>
    </row>
    <row r="353" spans="1:3" x14ac:dyDescent="0.3">
      <c r="A353" s="82">
        <v>10429</v>
      </c>
      <c r="B353" s="96">
        <v>326628078</v>
      </c>
      <c r="C353" s="102">
        <v>1</v>
      </c>
    </row>
    <row r="354" spans="1:3" x14ac:dyDescent="0.3">
      <c r="A354" s="82">
        <v>12794</v>
      </c>
      <c r="B354" s="96">
        <v>4447899072</v>
      </c>
      <c r="C354" s="103">
        <v>0.6</v>
      </c>
    </row>
    <row r="355" spans="1:3" x14ac:dyDescent="0.3">
      <c r="A355" s="83">
        <v>14484</v>
      </c>
      <c r="B355" s="96">
        <v>200000000</v>
      </c>
      <c r="C355" s="102">
        <v>0</v>
      </c>
    </row>
    <row r="356" spans="1:3" x14ac:dyDescent="0.3">
      <c r="A356" s="83">
        <v>14644</v>
      </c>
      <c r="B356" s="96">
        <v>327710990</v>
      </c>
      <c r="C356" s="103">
        <v>0</v>
      </c>
    </row>
    <row r="357" spans="1:3" x14ac:dyDescent="0.3">
      <c r="A357" s="82">
        <v>3170</v>
      </c>
      <c r="B357" s="96">
        <v>446428572</v>
      </c>
      <c r="C357" s="102">
        <v>0.9</v>
      </c>
    </row>
    <row r="358" spans="1:3" x14ac:dyDescent="0.3">
      <c r="A358" s="82">
        <v>2585</v>
      </c>
      <c r="B358" s="96">
        <v>2757531737</v>
      </c>
      <c r="C358" s="103">
        <v>1</v>
      </c>
    </row>
    <row r="359" spans="1:3" x14ac:dyDescent="0.3">
      <c r="A359" s="82">
        <v>7495</v>
      </c>
      <c r="B359" s="96">
        <v>677966102</v>
      </c>
      <c r="C359" s="102">
        <v>0.05</v>
      </c>
    </row>
    <row r="360" spans="1:3" x14ac:dyDescent="0.3">
      <c r="A360" s="82">
        <v>13889</v>
      </c>
      <c r="B360" s="96">
        <v>489738012</v>
      </c>
      <c r="C360" s="103">
        <v>1</v>
      </c>
    </row>
    <row r="361" spans="1:3" x14ac:dyDescent="0.3">
      <c r="A361" s="82">
        <v>11420</v>
      </c>
      <c r="B361" s="99">
        <v>1385472420</v>
      </c>
      <c r="C361" s="102">
        <v>0</v>
      </c>
    </row>
    <row r="362" spans="1:3" x14ac:dyDescent="0.3">
      <c r="A362" s="82">
        <v>2041</v>
      </c>
      <c r="B362" s="96">
        <v>3738204596</v>
      </c>
      <c r="C362" s="103">
        <v>1</v>
      </c>
    </row>
    <row r="363" spans="1:3" x14ac:dyDescent="0.3">
      <c r="A363" s="82">
        <v>3220</v>
      </c>
      <c r="B363" s="96">
        <v>446428572</v>
      </c>
      <c r="C363" s="102">
        <v>1</v>
      </c>
    </row>
    <row r="364" spans="1:3" x14ac:dyDescent="0.3">
      <c r="A364" s="85">
        <v>16451</v>
      </c>
      <c r="B364" s="96">
        <v>2000000000</v>
      </c>
      <c r="C364" s="103">
        <v>0</v>
      </c>
    </row>
    <row r="365" spans="1:3" x14ac:dyDescent="0.3">
      <c r="A365" s="82">
        <v>13123</v>
      </c>
      <c r="B365" s="96">
        <v>1080000000</v>
      </c>
      <c r="C365" s="102">
        <v>1</v>
      </c>
    </row>
    <row r="366" spans="1:3" x14ac:dyDescent="0.3">
      <c r="A366" s="82">
        <v>5937</v>
      </c>
      <c r="B366" s="96">
        <v>1200063796</v>
      </c>
      <c r="C366" s="103">
        <v>0</v>
      </c>
    </row>
    <row r="367" spans="1:3" x14ac:dyDescent="0.3">
      <c r="A367" s="82">
        <v>11618</v>
      </c>
      <c r="B367" s="96">
        <v>1514679820</v>
      </c>
      <c r="C367" s="102">
        <v>0.9</v>
      </c>
    </row>
    <row r="368" spans="1:3" x14ac:dyDescent="0.3">
      <c r="A368" s="82">
        <v>11263</v>
      </c>
      <c r="B368" s="96">
        <v>1409218415</v>
      </c>
      <c r="C368" s="103">
        <v>0.3</v>
      </c>
    </row>
    <row r="369" spans="1:3" x14ac:dyDescent="0.3">
      <c r="A369" s="82">
        <v>15586</v>
      </c>
      <c r="B369" s="96">
        <v>1500258140</v>
      </c>
      <c r="C369" s="102">
        <v>0</v>
      </c>
    </row>
    <row r="370" spans="1:3" x14ac:dyDescent="0.3">
      <c r="A370" s="82">
        <v>5117</v>
      </c>
      <c r="B370" s="96">
        <v>3774799321</v>
      </c>
      <c r="C370" s="103">
        <v>1</v>
      </c>
    </row>
    <row r="371" spans="1:3" x14ac:dyDescent="0.3">
      <c r="A371" s="82">
        <v>15422</v>
      </c>
      <c r="B371" s="96">
        <v>218198765</v>
      </c>
      <c r="C371" s="102">
        <v>0.82</v>
      </c>
    </row>
    <row r="372" spans="1:3" x14ac:dyDescent="0.3">
      <c r="A372" s="82">
        <v>8658</v>
      </c>
      <c r="B372" s="96">
        <v>3084337649</v>
      </c>
      <c r="C372" s="103">
        <v>1</v>
      </c>
    </row>
    <row r="373" spans="1:3" x14ac:dyDescent="0.3">
      <c r="A373" s="82">
        <v>13143</v>
      </c>
      <c r="B373" s="96">
        <v>990000000</v>
      </c>
      <c r="C373" s="102">
        <v>1</v>
      </c>
    </row>
    <row r="374" spans="1:3" x14ac:dyDescent="0.3">
      <c r="A374" s="82">
        <v>13147</v>
      </c>
      <c r="B374" s="96">
        <v>1500000000</v>
      </c>
      <c r="C374" s="103">
        <v>1</v>
      </c>
    </row>
    <row r="375" spans="1:3" x14ac:dyDescent="0.3">
      <c r="A375" s="82">
        <v>13521</v>
      </c>
      <c r="B375" s="96">
        <v>853181899</v>
      </c>
      <c r="C375" s="102">
        <v>1</v>
      </c>
    </row>
    <row r="376" spans="1:3" x14ac:dyDescent="0.3">
      <c r="A376" s="83">
        <v>14367</v>
      </c>
      <c r="B376" s="96">
        <v>3810979014</v>
      </c>
      <c r="C376" s="103">
        <v>1</v>
      </c>
    </row>
    <row r="377" spans="1:3" x14ac:dyDescent="0.3">
      <c r="A377" s="83">
        <v>14387</v>
      </c>
      <c r="B377" s="96">
        <v>2399030420</v>
      </c>
      <c r="C377" s="102">
        <v>0.98</v>
      </c>
    </row>
    <row r="378" spans="1:3" x14ac:dyDescent="0.3">
      <c r="A378" s="83">
        <v>14400</v>
      </c>
      <c r="B378" s="96">
        <v>2203306934</v>
      </c>
      <c r="C378" s="103">
        <v>0.41</v>
      </c>
    </row>
    <row r="379" spans="1:3" x14ac:dyDescent="0.3">
      <c r="A379" s="83">
        <v>14645</v>
      </c>
      <c r="B379" s="96">
        <v>2870002988</v>
      </c>
      <c r="C379" s="102">
        <v>0</v>
      </c>
    </row>
    <row r="380" spans="1:3" x14ac:dyDescent="0.3">
      <c r="A380" s="83">
        <v>14646</v>
      </c>
      <c r="B380" s="96">
        <v>3218838370.0900002</v>
      </c>
      <c r="C380" s="103">
        <v>0</v>
      </c>
    </row>
    <row r="381" spans="1:3" x14ac:dyDescent="0.3">
      <c r="A381" s="82">
        <v>15153</v>
      </c>
      <c r="B381" s="96">
        <v>1349255676</v>
      </c>
      <c r="C381" s="102">
        <v>1</v>
      </c>
    </row>
    <row r="382" spans="1:3" x14ac:dyDescent="0.3">
      <c r="A382" s="82">
        <v>15154</v>
      </c>
      <c r="B382" s="96">
        <v>2612212751</v>
      </c>
      <c r="C382" s="103">
        <v>1</v>
      </c>
    </row>
    <row r="383" spans="1:3" x14ac:dyDescent="0.3">
      <c r="A383" s="82">
        <v>15473</v>
      </c>
      <c r="B383" s="96">
        <v>1869158879</v>
      </c>
      <c r="C383" s="102">
        <v>1</v>
      </c>
    </row>
    <row r="384" spans="1:3" x14ac:dyDescent="0.3">
      <c r="A384" s="82">
        <v>15474</v>
      </c>
      <c r="B384" s="96">
        <v>2038519713</v>
      </c>
      <c r="C384" s="103">
        <v>1</v>
      </c>
    </row>
    <row r="385" spans="1:3" x14ac:dyDescent="0.3">
      <c r="A385" s="82">
        <v>15475</v>
      </c>
      <c r="B385" s="96">
        <v>2671911080</v>
      </c>
      <c r="C385" s="102">
        <v>1</v>
      </c>
    </row>
    <row r="386" spans="1:3" x14ac:dyDescent="0.3">
      <c r="A386" s="82">
        <v>3055</v>
      </c>
      <c r="B386" s="96">
        <v>1339285715</v>
      </c>
      <c r="C386" s="103">
        <v>0.85270000000000001</v>
      </c>
    </row>
    <row r="387" spans="1:3" x14ac:dyDescent="0.3">
      <c r="A387" s="82">
        <v>2093</v>
      </c>
      <c r="B387" s="96">
        <v>1111111112</v>
      </c>
      <c r="C387" s="102">
        <v>1</v>
      </c>
    </row>
    <row r="388" spans="1:3" x14ac:dyDescent="0.3">
      <c r="A388" s="82">
        <v>2097</v>
      </c>
      <c r="B388" s="96">
        <v>3233733092</v>
      </c>
      <c r="C388" s="103">
        <v>1</v>
      </c>
    </row>
    <row r="389" spans="1:3" x14ac:dyDescent="0.3">
      <c r="A389" s="82">
        <v>2099</v>
      </c>
      <c r="B389" s="96">
        <v>1061928761</v>
      </c>
      <c r="C389" s="102">
        <v>1</v>
      </c>
    </row>
    <row r="390" spans="1:3" x14ac:dyDescent="0.3">
      <c r="A390" s="82">
        <v>2789</v>
      </c>
      <c r="B390" s="96">
        <v>1851851852</v>
      </c>
      <c r="C390" s="103">
        <v>0.90159999999999996</v>
      </c>
    </row>
    <row r="391" spans="1:3" x14ac:dyDescent="0.3">
      <c r="A391" s="82">
        <v>2980</v>
      </c>
      <c r="B391" s="96">
        <v>2529538842</v>
      </c>
      <c r="C391" s="102">
        <v>1</v>
      </c>
    </row>
    <row r="392" spans="1:3" x14ac:dyDescent="0.3">
      <c r="A392" s="82">
        <v>5221</v>
      </c>
      <c r="B392" s="96">
        <v>895739284.04999995</v>
      </c>
      <c r="C392" s="103">
        <v>0.7</v>
      </c>
    </row>
    <row r="393" spans="1:3" x14ac:dyDescent="0.3">
      <c r="A393" s="82">
        <v>8201</v>
      </c>
      <c r="B393" s="96">
        <v>1290043278</v>
      </c>
      <c r="C393" s="102">
        <v>1</v>
      </c>
    </row>
    <row r="394" spans="1:3" x14ac:dyDescent="0.3">
      <c r="A394" s="82">
        <v>9514</v>
      </c>
      <c r="B394" s="96">
        <v>1437582780</v>
      </c>
      <c r="C394" s="103">
        <v>1</v>
      </c>
    </row>
    <row r="395" spans="1:3" x14ac:dyDescent="0.3">
      <c r="A395" s="82">
        <v>8202</v>
      </c>
      <c r="B395" s="96">
        <v>5092672087</v>
      </c>
      <c r="C395" s="102">
        <v>1</v>
      </c>
    </row>
    <row r="396" spans="1:3" x14ac:dyDescent="0.3">
      <c r="A396" s="82">
        <v>11085</v>
      </c>
      <c r="B396" s="99">
        <v>2982223711</v>
      </c>
      <c r="C396" s="103">
        <v>0.30000000000000004</v>
      </c>
    </row>
    <row r="397" spans="1:3" x14ac:dyDescent="0.3">
      <c r="A397" s="82">
        <v>11447</v>
      </c>
      <c r="B397" s="99">
        <v>2499988566.8699999</v>
      </c>
      <c r="C397" s="102">
        <v>0.1</v>
      </c>
    </row>
    <row r="398" spans="1:3" x14ac:dyDescent="0.3">
      <c r="A398" s="82">
        <v>11552</v>
      </c>
      <c r="B398" s="99">
        <v>3693885669.0999999</v>
      </c>
      <c r="C398" s="103">
        <v>0.3</v>
      </c>
    </row>
    <row r="399" spans="1:3" x14ac:dyDescent="0.3">
      <c r="A399" s="82">
        <v>11624</v>
      </c>
      <c r="B399" s="99">
        <v>3125501340</v>
      </c>
      <c r="C399" s="102">
        <v>0.3</v>
      </c>
    </row>
    <row r="400" spans="1:3" x14ac:dyDescent="0.3">
      <c r="A400" s="82">
        <v>12991</v>
      </c>
      <c r="B400" s="96">
        <v>1404681874</v>
      </c>
      <c r="C400" s="103">
        <v>1</v>
      </c>
    </row>
    <row r="401" spans="1:3" x14ac:dyDescent="0.3">
      <c r="A401" s="82">
        <v>13338</v>
      </c>
      <c r="B401" s="96">
        <v>110655738</v>
      </c>
      <c r="C401" s="102">
        <v>1</v>
      </c>
    </row>
    <row r="402" spans="1:3" x14ac:dyDescent="0.3">
      <c r="A402" s="83">
        <v>13850</v>
      </c>
      <c r="B402" s="96">
        <v>19090000000</v>
      </c>
      <c r="C402" s="103">
        <v>1</v>
      </c>
    </row>
    <row r="403" spans="1:3" x14ac:dyDescent="0.3">
      <c r="A403" s="82">
        <v>13894</v>
      </c>
      <c r="B403" s="96">
        <v>246500000</v>
      </c>
      <c r="C403" s="102">
        <v>1</v>
      </c>
    </row>
    <row r="404" spans="1:3" x14ac:dyDescent="0.3">
      <c r="A404" s="83">
        <v>14647</v>
      </c>
      <c r="B404" s="96">
        <v>6000000000</v>
      </c>
      <c r="C404" s="103">
        <v>0</v>
      </c>
    </row>
    <row r="405" spans="1:3" x14ac:dyDescent="0.3">
      <c r="A405" s="83">
        <v>14648</v>
      </c>
      <c r="B405" s="96">
        <v>14728567450</v>
      </c>
      <c r="C405" s="102">
        <v>0</v>
      </c>
    </row>
    <row r="406" spans="1:3" x14ac:dyDescent="0.3">
      <c r="A406" s="83">
        <v>14746</v>
      </c>
      <c r="B406" s="96">
        <v>16421077235</v>
      </c>
      <c r="C406" s="103">
        <v>0.97</v>
      </c>
    </row>
    <row r="407" spans="1:3" x14ac:dyDescent="0.3">
      <c r="A407" s="82">
        <v>15459</v>
      </c>
      <c r="B407" s="96">
        <v>18369397671</v>
      </c>
      <c r="C407" s="102">
        <v>1</v>
      </c>
    </row>
    <row r="408" spans="1:3" x14ac:dyDescent="0.3">
      <c r="A408" s="82">
        <v>15460</v>
      </c>
      <c r="B408" s="96">
        <v>10569266655</v>
      </c>
      <c r="C408" s="103">
        <v>1</v>
      </c>
    </row>
    <row r="409" spans="1:3" x14ac:dyDescent="0.3">
      <c r="A409" s="82">
        <v>15461</v>
      </c>
      <c r="B409" s="96">
        <v>4412452802</v>
      </c>
      <c r="C409" s="102">
        <v>1</v>
      </c>
    </row>
    <row r="410" spans="1:3" x14ac:dyDescent="0.3">
      <c r="A410" s="82">
        <v>15462</v>
      </c>
      <c r="B410" s="96">
        <v>3722873911</v>
      </c>
      <c r="C410" s="103">
        <v>0.99609999999999999</v>
      </c>
    </row>
    <row r="411" spans="1:3" x14ac:dyDescent="0.3">
      <c r="A411" s="83">
        <v>13959</v>
      </c>
      <c r="B411" s="96">
        <v>7858629</v>
      </c>
      <c r="C411" s="102">
        <v>0</v>
      </c>
    </row>
    <row r="412" spans="1:3" x14ac:dyDescent="0.3">
      <c r="A412" s="83">
        <v>14649</v>
      </c>
      <c r="B412" s="96">
        <v>1824562720</v>
      </c>
      <c r="C412" s="103">
        <v>0</v>
      </c>
    </row>
    <row r="413" spans="1:3" x14ac:dyDescent="0.3">
      <c r="A413" s="82">
        <v>14841</v>
      </c>
      <c r="B413" s="96">
        <v>4584112150</v>
      </c>
      <c r="C413" s="102">
        <v>0.99919999999999998</v>
      </c>
    </row>
    <row r="414" spans="1:3" x14ac:dyDescent="0.3">
      <c r="A414" s="82">
        <v>14842</v>
      </c>
      <c r="B414" s="96">
        <v>1869158878</v>
      </c>
      <c r="C414" s="103">
        <v>0.99519999999999997</v>
      </c>
    </row>
    <row r="415" spans="1:3" x14ac:dyDescent="0.3">
      <c r="A415" s="82">
        <v>15400</v>
      </c>
      <c r="B415" s="96">
        <v>828428529</v>
      </c>
      <c r="C415" s="102">
        <v>1</v>
      </c>
    </row>
    <row r="416" spans="1:3" x14ac:dyDescent="0.3">
      <c r="A416" s="82">
        <v>15467</v>
      </c>
      <c r="B416" s="96">
        <v>3767289720</v>
      </c>
      <c r="C416" s="103">
        <v>1</v>
      </c>
    </row>
    <row r="417" spans="1:3" x14ac:dyDescent="0.3">
      <c r="A417" s="82">
        <v>3221</v>
      </c>
      <c r="B417" s="96">
        <v>446428572</v>
      </c>
      <c r="C417" s="102">
        <v>1</v>
      </c>
    </row>
    <row r="418" spans="1:3" x14ac:dyDescent="0.3">
      <c r="A418" s="82">
        <v>960</v>
      </c>
      <c r="B418" s="96">
        <v>1388888889</v>
      </c>
      <c r="C418" s="103">
        <v>0.99670000000000003</v>
      </c>
    </row>
    <row r="419" spans="1:3" x14ac:dyDescent="0.3">
      <c r="A419" s="82">
        <v>963</v>
      </c>
      <c r="B419" s="96">
        <v>3703703704</v>
      </c>
      <c r="C419" s="102">
        <v>1</v>
      </c>
    </row>
    <row r="420" spans="1:3" x14ac:dyDescent="0.3">
      <c r="A420" s="82">
        <v>3654</v>
      </c>
      <c r="B420" s="96">
        <v>4492666967</v>
      </c>
      <c r="C420" s="103">
        <v>0.9</v>
      </c>
    </row>
    <row r="421" spans="1:3" x14ac:dyDescent="0.3">
      <c r="A421" s="82">
        <v>5218</v>
      </c>
      <c r="B421" s="96">
        <v>348623853</v>
      </c>
      <c r="C421" s="102">
        <v>0.3</v>
      </c>
    </row>
    <row r="422" spans="1:3" x14ac:dyDescent="0.3">
      <c r="A422" s="82">
        <v>10087</v>
      </c>
      <c r="B422" s="96">
        <v>2429906542</v>
      </c>
      <c r="C422" s="103">
        <v>1</v>
      </c>
    </row>
    <row r="423" spans="1:3" x14ac:dyDescent="0.3">
      <c r="A423" s="82">
        <v>8115</v>
      </c>
      <c r="B423" s="96">
        <v>2195983167</v>
      </c>
      <c r="C423" s="102">
        <v>1</v>
      </c>
    </row>
    <row r="424" spans="1:3" x14ac:dyDescent="0.3">
      <c r="A424" s="82">
        <v>11969</v>
      </c>
      <c r="B424" s="96">
        <v>3630926291</v>
      </c>
      <c r="C424" s="103">
        <v>0</v>
      </c>
    </row>
    <row r="425" spans="1:3" x14ac:dyDescent="0.3">
      <c r="A425" s="82">
        <v>15404</v>
      </c>
      <c r="B425" s="96">
        <v>828428529</v>
      </c>
      <c r="C425" s="102">
        <v>1</v>
      </c>
    </row>
    <row r="426" spans="1:3" x14ac:dyDescent="0.3">
      <c r="A426" s="82">
        <v>970</v>
      </c>
      <c r="B426" s="96">
        <v>2452755528</v>
      </c>
      <c r="C426" s="103">
        <v>1</v>
      </c>
    </row>
    <row r="427" spans="1:3" x14ac:dyDescent="0.3">
      <c r="A427" s="82">
        <v>3629</v>
      </c>
      <c r="B427" s="96">
        <v>1929399067</v>
      </c>
      <c r="C427" s="102">
        <v>1</v>
      </c>
    </row>
    <row r="428" spans="1:3" x14ac:dyDescent="0.3">
      <c r="A428" s="82">
        <v>15671</v>
      </c>
      <c r="B428" s="96">
        <v>6318823568</v>
      </c>
      <c r="C428" s="103">
        <v>1</v>
      </c>
    </row>
    <row r="429" spans="1:3" x14ac:dyDescent="0.3">
      <c r="A429" s="82">
        <v>7328</v>
      </c>
      <c r="B429" s="96">
        <v>932203390</v>
      </c>
      <c r="C429" s="102">
        <v>0.75</v>
      </c>
    </row>
    <row r="430" spans="1:3" x14ac:dyDescent="0.3">
      <c r="A430" s="82">
        <v>5219</v>
      </c>
      <c r="B430" s="96">
        <v>348623853</v>
      </c>
      <c r="C430" s="103">
        <v>0.45619999999999999</v>
      </c>
    </row>
    <row r="431" spans="1:3" x14ac:dyDescent="0.3">
      <c r="A431" s="82">
        <v>972</v>
      </c>
      <c r="B431" s="96">
        <v>2805831353</v>
      </c>
      <c r="C431" s="102">
        <v>0.99999999999999989</v>
      </c>
    </row>
    <row r="432" spans="1:3" x14ac:dyDescent="0.3">
      <c r="A432" s="82">
        <v>11133</v>
      </c>
      <c r="B432" s="99">
        <v>4074408860</v>
      </c>
      <c r="C432" s="103">
        <v>0</v>
      </c>
    </row>
    <row r="433" spans="1:3" x14ac:dyDescent="0.3">
      <c r="A433" s="82">
        <v>11134</v>
      </c>
      <c r="B433" s="99">
        <v>2821044299</v>
      </c>
      <c r="C433" s="102">
        <v>0</v>
      </c>
    </row>
    <row r="434" spans="1:3" x14ac:dyDescent="0.3">
      <c r="A434" s="82">
        <v>11488</v>
      </c>
      <c r="B434" s="99">
        <v>2402443912</v>
      </c>
      <c r="C434" s="103">
        <v>0</v>
      </c>
    </row>
    <row r="435" spans="1:3" x14ac:dyDescent="0.3">
      <c r="A435" s="82">
        <v>13087</v>
      </c>
      <c r="B435" s="96">
        <v>2407726898</v>
      </c>
      <c r="C435" s="102">
        <v>1</v>
      </c>
    </row>
    <row r="436" spans="1:3" x14ac:dyDescent="0.3">
      <c r="A436" s="82">
        <v>13522</v>
      </c>
      <c r="B436" s="96">
        <v>2509406312</v>
      </c>
      <c r="C436" s="103">
        <v>1</v>
      </c>
    </row>
    <row r="437" spans="1:3" x14ac:dyDescent="0.3">
      <c r="A437" s="82">
        <v>13860</v>
      </c>
      <c r="B437" s="96">
        <v>2327767539</v>
      </c>
      <c r="C437" s="102">
        <v>1</v>
      </c>
    </row>
    <row r="438" spans="1:3" x14ac:dyDescent="0.3">
      <c r="A438" s="83">
        <v>13960</v>
      </c>
      <c r="B438" s="96">
        <v>2006988936</v>
      </c>
      <c r="C438" s="103">
        <v>0</v>
      </c>
    </row>
    <row r="439" spans="1:3" x14ac:dyDescent="0.3">
      <c r="A439" s="83">
        <v>14115</v>
      </c>
      <c r="B439" s="96">
        <v>1211845737</v>
      </c>
      <c r="C439" s="102">
        <v>0</v>
      </c>
    </row>
    <row r="440" spans="1:3" x14ac:dyDescent="0.3">
      <c r="A440" s="83">
        <v>14401</v>
      </c>
      <c r="B440" s="96">
        <v>4020042609</v>
      </c>
      <c r="C440" s="103">
        <v>0.93</v>
      </c>
    </row>
    <row r="441" spans="1:3" x14ac:dyDescent="0.3">
      <c r="A441" s="83">
        <v>14418</v>
      </c>
      <c r="B441" s="96">
        <v>1190074046</v>
      </c>
      <c r="C441" s="102">
        <v>0.97</v>
      </c>
    </row>
    <row r="442" spans="1:3" x14ac:dyDescent="0.3">
      <c r="A442" s="83">
        <v>14485</v>
      </c>
      <c r="B442" s="96">
        <v>3583754679</v>
      </c>
      <c r="C442" s="103">
        <v>0</v>
      </c>
    </row>
    <row r="443" spans="1:3" x14ac:dyDescent="0.3">
      <c r="A443" s="82">
        <v>15085</v>
      </c>
      <c r="B443" s="96">
        <v>742608285</v>
      </c>
      <c r="C443" s="102">
        <v>1</v>
      </c>
    </row>
    <row r="444" spans="1:3" x14ac:dyDescent="0.3">
      <c r="A444" s="82">
        <v>15088</v>
      </c>
      <c r="B444" s="96">
        <v>1401869159</v>
      </c>
      <c r="C444" s="103">
        <v>0.99729999999999996</v>
      </c>
    </row>
    <row r="445" spans="1:3" x14ac:dyDescent="0.3">
      <c r="A445" s="82">
        <v>982</v>
      </c>
      <c r="B445" s="96">
        <v>1850813807</v>
      </c>
      <c r="C445" s="102">
        <v>1</v>
      </c>
    </row>
    <row r="446" spans="1:3" x14ac:dyDescent="0.3">
      <c r="A446" s="82">
        <v>2648</v>
      </c>
      <c r="B446" s="96">
        <v>1851851852</v>
      </c>
      <c r="C446" s="103">
        <v>0.99970000000000003</v>
      </c>
    </row>
    <row r="447" spans="1:3" x14ac:dyDescent="0.3">
      <c r="A447" s="82">
        <v>5009</v>
      </c>
      <c r="B447" s="96">
        <v>1696837387</v>
      </c>
      <c r="C447" s="102">
        <v>1</v>
      </c>
    </row>
    <row r="448" spans="1:3" x14ac:dyDescent="0.3">
      <c r="A448" s="82">
        <v>11251</v>
      </c>
      <c r="B448" s="96">
        <v>2044233148</v>
      </c>
      <c r="C448" s="103">
        <v>0.3</v>
      </c>
    </row>
    <row r="449" spans="1:3" x14ac:dyDescent="0.3">
      <c r="A449" s="82">
        <v>11430</v>
      </c>
      <c r="B449" s="96">
        <v>3000000000</v>
      </c>
      <c r="C449" s="102">
        <v>0</v>
      </c>
    </row>
    <row r="450" spans="1:3" x14ac:dyDescent="0.3">
      <c r="A450" s="82">
        <v>15403</v>
      </c>
      <c r="B450" s="96">
        <v>1193016958</v>
      </c>
      <c r="C450" s="103">
        <v>1</v>
      </c>
    </row>
    <row r="451" spans="1:3" x14ac:dyDescent="0.3">
      <c r="A451" s="82">
        <v>2519</v>
      </c>
      <c r="B451" s="96">
        <v>14071127508</v>
      </c>
      <c r="C451" s="102">
        <v>0.9</v>
      </c>
    </row>
    <row r="452" spans="1:3" x14ac:dyDescent="0.3">
      <c r="A452" s="82">
        <v>988</v>
      </c>
      <c r="B452" s="96">
        <v>2971698113</v>
      </c>
      <c r="C452" s="103">
        <v>0.35</v>
      </c>
    </row>
    <row r="453" spans="1:3" x14ac:dyDescent="0.3">
      <c r="A453" s="82">
        <v>3171</v>
      </c>
      <c r="B453" s="96">
        <v>892857143</v>
      </c>
      <c r="C453" s="102">
        <v>1.12E-2</v>
      </c>
    </row>
    <row r="454" spans="1:3" x14ac:dyDescent="0.3">
      <c r="A454" s="82">
        <v>13168</v>
      </c>
      <c r="B454" s="96">
        <v>1700000000</v>
      </c>
      <c r="C454" s="103">
        <v>1</v>
      </c>
    </row>
    <row r="455" spans="1:3" x14ac:dyDescent="0.3">
      <c r="A455" s="82">
        <v>13321</v>
      </c>
      <c r="B455" s="96">
        <v>800555443</v>
      </c>
      <c r="C455" s="102">
        <v>1</v>
      </c>
    </row>
    <row r="456" spans="1:3" x14ac:dyDescent="0.3">
      <c r="A456" s="83">
        <v>14404</v>
      </c>
      <c r="B456" s="96">
        <v>2677552132</v>
      </c>
      <c r="C456" s="103">
        <v>1</v>
      </c>
    </row>
    <row r="457" spans="1:3" x14ac:dyDescent="0.3">
      <c r="A457" s="83">
        <v>14942</v>
      </c>
      <c r="B457" s="96">
        <v>1102248175</v>
      </c>
      <c r="C457" s="102">
        <v>0</v>
      </c>
    </row>
    <row r="458" spans="1:3" x14ac:dyDescent="0.3">
      <c r="A458" s="82">
        <v>15033</v>
      </c>
      <c r="B458" s="96">
        <v>934579439</v>
      </c>
      <c r="C458" s="103">
        <v>0.90249999999999997</v>
      </c>
    </row>
    <row r="459" spans="1:3" x14ac:dyDescent="0.3">
      <c r="A459" s="82">
        <v>15034</v>
      </c>
      <c r="B459" s="96">
        <v>1401869159</v>
      </c>
      <c r="C459" s="102">
        <v>1</v>
      </c>
    </row>
    <row r="460" spans="1:3" x14ac:dyDescent="0.3">
      <c r="A460" s="82">
        <v>15035</v>
      </c>
      <c r="B460" s="96">
        <v>567289720</v>
      </c>
      <c r="C460" s="103">
        <v>0.98939999999999995</v>
      </c>
    </row>
    <row r="461" spans="1:3" x14ac:dyDescent="0.3">
      <c r="A461" s="82">
        <v>15402</v>
      </c>
      <c r="B461" s="96">
        <v>1265314185</v>
      </c>
      <c r="C461" s="102">
        <v>1</v>
      </c>
    </row>
    <row r="462" spans="1:3" x14ac:dyDescent="0.3">
      <c r="A462" s="82">
        <v>15463</v>
      </c>
      <c r="B462" s="96">
        <v>2973394088</v>
      </c>
      <c r="C462" s="103">
        <v>1</v>
      </c>
    </row>
    <row r="463" spans="1:3" x14ac:dyDescent="0.3">
      <c r="A463" s="82">
        <v>15464</v>
      </c>
      <c r="B463" s="96">
        <v>1764524640</v>
      </c>
      <c r="C463" s="102">
        <v>0.9506</v>
      </c>
    </row>
    <row r="464" spans="1:3" x14ac:dyDescent="0.3">
      <c r="A464" s="82">
        <v>1001</v>
      </c>
      <c r="B464" s="96">
        <v>792152130</v>
      </c>
      <c r="C464" s="103">
        <v>0.999</v>
      </c>
    </row>
    <row r="465" spans="1:3" x14ac:dyDescent="0.3">
      <c r="A465" s="82">
        <v>1002</v>
      </c>
      <c r="B465" s="96">
        <v>1574960100</v>
      </c>
      <c r="C465" s="102">
        <v>0.99929999999999997</v>
      </c>
    </row>
    <row r="466" spans="1:3" x14ac:dyDescent="0.3">
      <c r="A466" s="82">
        <v>1004</v>
      </c>
      <c r="B466" s="96">
        <v>2606663610</v>
      </c>
      <c r="C466" s="103">
        <v>0.98550000000000004</v>
      </c>
    </row>
    <row r="467" spans="1:3" x14ac:dyDescent="0.3">
      <c r="A467" s="82">
        <v>12442</v>
      </c>
      <c r="B467" s="96">
        <v>2828665154</v>
      </c>
      <c r="C467" s="102">
        <v>0.30000000000000004</v>
      </c>
    </row>
    <row r="468" spans="1:3" x14ac:dyDescent="0.3">
      <c r="A468" s="82">
        <v>13865</v>
      </c>
      <c r="B468" s="96">
        <v>986944923</v>
      </c>
      <c r="C468" s="103">
        <v>1</v>
      </c>
    </row>
    <row r="469" spans="1:3" x14ac:dyDescent="0.3">
      <c r="A469" s="83">
        <v>14891</v>
      </c>
      <c r="B469" s="96">
        <v>2603710001</v>
      </c>
      <c r="C469" s="102">
        <v>0.96099999999999997</v>
      </c>
    </row>
    <row r="470" spans="1:3" x14ac:dyDescent="0.3">
      <c r="A470" s="82">
        <v>15468</v>
      </c>
      <c r="B470" s="96">
        <v>9584063430</v>
      </c>
      <c r="C470" s="103">
        <v>0.99929999999999997</v>
      </c>
    </row>
    <row r="471" spans="1:3" x14ac:dyDescent="0.3">
      <c r="A471" s="82">
        <v>5220</v>
      </c>
      <c r="B471" s="96">
        <v>895739284.04999995</v>
      </c>
      <c r="C471" s="102">
        <v>0.7</v>
      </c>
    </row>
    <row r="472" spans="1:3" x14ac:dyDescent="0.3">
      <c r="A472" s="83">
        <v>14740</v>
      </c>
      <c r="B472" s="96">
        <v>1211213497</v>
      </c>
      <c r="C472" s="103">
        <v>0</v>
      </c>
    </row>
    <row r="473" spans="1:3" x14ac:dyDescent="0.3">
      <c r="A473" s="82">
        <v>15052</v>
      </c>
      <c r="B473" s="96">
        <v>2149532710</v>
      </c>
      <c r="C473" s="102">
        <v>0.9</v>
      </c>
    </row>
    <row r="474" spans="1:3" x14ac:dyDescent="0.3">
      <c r="A474" s="82">
        <v>15398</v>
      </c>
      <c r="B474" s="96">
        <v>828428529</v>
      </c>
      <c r="C474" s="103">
        <v>1</v>
      </c>
    </row>
    <row r="475" spans="1:3" x14ac:dyDescent="0.3">
      <c r="A475" s="82">
        <v>5222</v>
      </c>
      <c r="B475" s="96">
        <v>1961009174</v>
      </c>
      <c r="C475" s="102">
        <v>0.3</v>
      </c>
    </row>
    <row r="476" spans="1:3" x14ac:dyDescent="0.3">
      <c r="A476" s="82">
        <v>8457</v>
      </c>
      <c r="B476" s="96">
        <v>8317757009</v>
      </c>
      <c r="C476" s="103">
        <v>1</v>
      </c>
    </row>
    <row r="477" spans="1:3" x14ac:dyDescent="0.3">
      <c r="A477" s="82">
        <v>11074</v>
      </c>
      <c r="B477" s="99">
        <v>1994378524</v>
      </c>
      <c r="C477" s="102">
        <v>0.1</v>
      </c>
    </row>
    <row r="478" spans="1:3" x14ac:dyDescent="0.3">
      <c r="A478" s="82">
        <v>13071</v>
      </c>
      <c r="B478" s="96">
        <v>437696960</v>
      </c>
      <c r="C478" s="103">
        <v>1</v>
      </c>
    </row>
    <row r="479" spans="1:3" x14ac:dyDescent="0.3">
      <c r="A479" s="83">
        <v>14388</v>
      </c>
      <c r="B479" s="96">
        <v>1275713140</v>
      </c>
      <c r="C479" s="102">
        <v>0.44</v>
      </c>
    </row>
    <row r="480" spans="1:3" x14ac:dyDescent="0.3">
      <c r="A480" s="83">
        <v>14389</v>
      </c>
      <c r="B480" s="96">
        <v>1087244236</v>
      </c>
      <c r="C480" s="103">
        <v>0.44</v>
      </c>
    </row>
    <row r="481" spans="1:3" x14ac:dyDescent="0.3">
      <c r="A481" s="83">
        <v>14410</v>
      </c>
      <c r="B481" s="96">
        <v>2201304680</v>
      </c>
      <c r="C481" s="102">
        <v>0.5</v>
      </c>
    </row>
    <row r="482" spans="1:3" x14ac:dyDescent="0.3">
      <c r="A482" s="83">
        <v>14411</v>
      </c>
      <c r="B482" s="96">
        <v>1639656075</v>
      </c>
      <c r="C482" s="103">
        <v>0.5</v>
      </c>
    </row>
    <row r="483" spans="1:3" x14ac:dyDescent="0.3">
      <c r="A483" s="83">
        <v>14650</v>
      </c>
      <c r="B483" s="96">
        <v>2113802580</v>
      </c>
      <c r="C483" s="102">
        <v>0</v>
      </c>
    </row>
    <row r="484" spans="1:3" x14ac:dyDescent="0.3">
      <c r="A484" s="83">
        <v>14651</v>
      </c>
      <c r="B484" s="96">
        <v>1271925173</v>
      </c>
      <c r="C484" s="103">
        <v>0</v>
      </c>
    </row>
    <row r="485" spans="1:3" x14ac:dyDescent="0.3">
      <c r="A485" s="82">
        <v>15123</v>
      </c>
      <c r="B485" s="96">
        <v>3271028037</v>
      </c>
      <c r="C485" s="102">
        <v>1</v>
      </c>
    </row>
    <row r="486" spans="1:3" x14ac:dyDescent="0.3">
      <c r="A486" s="82">
        <v>15405</v>
      </c>
      <c r="B486" s="96">
        <v>828428529</v>
      </c>
      <c r="C486" s="103">
        <v>1</v>
      </c>
    </row>
    <row r="487" spans="1:3" x14ac:dyDescent="0.3">
      <c r="A487" s="82">
        <v>15469</v>
      </c>
      <c r="B487" s="96">
        <v>1184429078</v>
      </c>
      <c r="C487" s="102">
        <v>1</v>
      </c>
    </row>
    <row r="488" spans="1:3" x14ac:dyDescent="0.3">
      <c r="A488" s="82">
        <v>15470</v>
      </c>
      <c r="B488" s="96">
        <v>786387483</v>
      </c>
      <c r="C488" s="103">
        <v>1</v>
      </c>
    </row>
    <row r="489" spans="1:3" x14ac:dyDescent="0.3">
      <c r="A489" s="82">
        <v>15471</v>
      </c>
      <c r="B489" s="96">
        <v>870132802</v>
      </c>
      <c r="C489" s="102">
        <v>1</v>
      </c>
    </row>
    <row r="490" spans="1:3" x14ac:dyDescent="0.3">
      <c r="A490" s="82">
        <v>15472</v>
      </c>
      <c r="B490" s="96">
        <v>1966814075</v>
      </c>
      <c r="C490" s="103">
        <v>0.94420000000000004</v>
      </c>
    </row>
    <row r="491" spans="1:3" x14ac:dyDescent="0.3">
      <c r="A491" s="82">
        <v>3933</v>
      </c>
      <c r="B491" s="96">
        <v>4122522618</v>
      </c>
      <c r="C491" s="102">
        <v>0.9</v>
      </c>
    </row>
    <row r="492" spans="1:3" x14ac:dyDescent="0.3">
      <c r="A492" s="82">
        <v>8365</v>
      </c>
      <c r="B492" s="96">
        <v>1260511283</v>
      </c>
      <c r="C492" s="103">
        <v>1</v>
      </c>
    </row>
    <row r="493" spans="1:3" x14ac:dyDescent="0.3">
      <c r="A493" s="82">
        <v>11324</v>
      </c>
      <c r="B493" s="99">
        <v>1886279341</v>
      </c>
      <c r="C493" s="102">
        <v>0.30000000000000004</v>
      </c>
    </row>
    <row r="494" spans="1:3" x14ac:dyDescent="0.3">
      <c r="A494" s="82">
        <v>5238</v>
      </c>
      <c r="B494" s="96">
        <v>348160455.12</v>
      </c>
      <c r="C494" s="103">
        <v>0.9</v>
      </c>
    </row>
    <row r="495" spans="1:3" x14ac:dyDescent="0.3">
      <c r="A495" s="82">
        <v>9556</v>
      </c>
      <c r="B495" s="96">
        <v>2118644067</v>
      </c>
      <c r="C495" s="102">
        <v>0.75</v>
      </c>
    </row>
    <row r="496" spans="1:3" x14ac:dyDescent="0.3">
      <c r="A496" s="82">
        <v>3172</v>
      </c>
      <c r="B496" s="96">
        <v>892857143</v>
      </c>
      <c r="C496" s="103">
        <v>1</v>
      </c>
    </row>
    <row r="497" spans="1:3" x14ac:dyDescent="0.3">
      <c r="A497" s="82">
        <v>2526</v>
      </c>
      <c r="B497" s="96">
        <v>4746851806</v>
      </c>
      <c r="C497" s="102">
        <v>0.90129999999999999</v>
      </c>
    </row>
    <row r="498" spans="1:3" x14ac:dyDescent="0.3">
      <c r="A498" s="82">
        <v>7434</v>
      </c>
      <c r="B498" s="96">
        <v>1016949153</v>
      </c>
      <c r="C498" s="103">
        <v>0.88300000000000001</v>
      </c>
    </row>
    <row r="499" spans="1:3" x14ac:dyDescent="0.3">
      <c r="A499" s="82">
        <v>13523</v>
      </c>
      <c r="B499" s="96">
        <v>1200000000</v>
      </c>
      <c r="C499" s="102">
        <v>1</v>
      </c>
    </row>
    <row r="500" spans="1:3" x14ac:dyDescent="0.3">
      <c r="A500" s="82">
        <v>13524</v>
      </c>
      <c r="B500" s="96">
        <v>422412000</v>
      </c>
      <c r="C500" s="103">
        <v>1</v>
      </c>
    </row>
    <row r="501" spans="1:3" x14ac:dyDescent="0.3">
      <c r="A501" s="82">
        <v>13525</v>
      </c>
      <c r="B501" s="96">
        <v>500000000</v>
      </c>
      <c r="C501" s="102">
        <v>1</v>
      </c>
    </row>
    <row r="502" spans="1:3" x14ac:dyDescent="0.3">
      <c r="A502" s="83">
        <v>14356</v>
      </c>
      <c r="B502" s="96">
        <v>867097063</v>
      </c>
      <c r="C502" s="103">
        <v>0.25</v>
      </c>
    </row>
    <row r="503" spans="1:3" x14ac:dyDescent="0.3">
      <c r="A503" s="83">
        <v>14402</v>
      </c>
      <c r="B503" s="96">
        <v>4070390052</v>
      </c>
      <c r="C503" s="102">
        <v>0.98</v>
      </c>
    </row>
    <row r="504" spans="1:3" x14ac:dyDescent="0.3">
      <c r="A504" s="83">
        <v>14412</v>
      </c>
      <c r="B504" s="96">
        <v>2020481197</v>
      </c>
      <c r="C504" s="103">
        <v>0.7</v>
      </c>
    </row>
    <row r="505" spans="1:3" x14ac:dyDescent="0.3">
      <c r="A505" s="83">
        <v>14486</v>
      </c>
      <c r="B505" s="96">
        <v>2221167158</v>
      </c>
      <c r="C505" s="102">
        <v>0</v>
      </c>
    </row>
    <row r="506" spans="1:3" x14ac:dyDescent="0.3">
      <c r="A506" s="83">
        <v>14652</v>
      </c>
      <c r="B506" s="96">
        <v>2368552268</v>
      </c>
      <c r="C506" s="103">
        <v>0</v>
      </c>
    </row>
    <row r="507" spans="1:3" x14ac:dyDescent="0.3">
      <c r="A507" s="82">
        <v>14988</v>
      </c>
      <c r="B507" s="96">
        <v>2984746694</v>
      </c>
      <c r="C507" s="102">
        <v>0.99929999999999997</v>
      </c>
    </row>
    <row r="508" spans="1:3" x14ac:dyDescent="0.3">
      <c r="A508" s="82">
        <v>14989</v>
      </c>
      <c r="B508" s="96">
        <v>1869158879</v>
      </c>
      <c r="C508" s="103">
        <v>0.99890000000000001</v>
      </c>
    </row>
    <row r="509" spans="1:3" x14ac:dyDescent="0.3">
      <c r="A509" s="82">
        <v>15458</v>
      </c>
      <c r="B509" s="96">
        <v>3159117641</v>
      </c>
      <c r="C509" s="102">
        <v>0.99919999999999998</v>
      </c>
    </row>
    <row r="510" spans="1:3" x14ac:dyDescent="0.3">
      <c r="A510" s="82">
        <v>6303</v>
      </c>
      <c r="B510" s="96">
        <v>3234699718</v>
      </c>
      <c r="C510" s="103">
        <v>1</v>
      </c>
    </row>
    <row r="511" spans="1:3" x14ac:dyDescent="0.3">
      <c r="A511" s="82">
        <v>5938</v>
      </c>
      <c r="B511" s="96">
        <v>1432203390</v>
      </c>
      <c r="C511" s="102">
        <v>0.94989999999999997</v>
      </c>
    </row>
    <row r="512" spans="1:3" x14ac:dyDescent="0.3">
      <c r="A512" s="82">
        <v>5240</v>
      </c>
      <c r="B512" s="96">
        <v>348160455.12</v>
      </c>
      <c r="C512" s="103">
        <v>0.9</v>
      </c>
    </row>
    <row r="513" spans="1:3" x14ac:dyDescent="0.3">
      <c r="A513" s="82">
        <v>10522</v>
      </c>
      <c r="B513" s="96">
        <v>4642659862</v>
      </c>
      <c r="C513" s="102">
        <v>1</v>
      </c>
    </row>
    <row r="514" spans="1:3" x14ac:dyDescent="0.3">
      <c r="A514" s="82">
        <v>11554</v>
      </c>
      <c r="B514" s="96">
        <v>1108789108</v>
      </c>
      <c r="C514" s="103">
        <v>0.3</v>
      </c>
    </row>
    <row r="515" spans="1:3" x14ac:dyDescent="0.3">
      <c r="A515" s="82">
        <v>11556</v>
      </c>
      <c r="B515" s="96">
        <v>1224868493</v>
      </c>
      <c r="C515" s="102">
        <v>0.6</v>
      </c>
    </row>
    <row r="516" spans="1:3" x14ac:dyDescent="0.3">
      <c r="A516" s="82">
        <v>12336</v>
      </c>
      <c r="B516" s="96">
        <v>2674870731</v>
      </c>
      <c r="C516" s="103">
        <v>0.5</v>
      </c>
    </row>
    <row r="517" spans="1:3" x14ac:dyDescent="0.3">
      <c r="A517" s="82">
        <v>12992</v>
      </c>
      <c r="B517" s="96">
        <v>452733027</v>
      </c>
      <c r="C517" s="102">
        <v>1</v>
      </c>
    </row>
    <row r="518" spans="1:3" x14ac:dyDescent="0.3">
      <c r="A518" s="83">
        <v>14403</v>
      </c>
      <c r="B518" s="96">
        <v>2385334581</v>
      </c>
      <c r="C518" s="103">
        <v>1</v>
      </c>
    </row>
    <row r="519" spans="1:3" x14ac:dyDescent="0.3">
      <c r="A519" s="83">
        <v>14487</v>
      </c>
      <c r="B519" s="96">
        <v>4499998350</v>
      </c>
      <c r="C519" s="102">
        <v>0</v>
      </c>
    </row>
    <row r="520" spans="1:3" x14ac:dyDescent="0.3">
      <c r="A520" s="82">
        <v>15269</v>
      </c>
      <c r="B520" s="96">
        <v>1682242991</v>
      </c>
      <c r="C520" s="103">
        <v>0.99670000000000003</v>
      </c>
    </row>
    <row r="521" spans="1:3" x14ac:dyDescent="0.3">
      <c r="A521" s="82">
        <v>2162</v>
      </c>
      <c r="B521" s="96">
        <v>5633431198</v>
      </c>
      <c r="C521" s="102">
        <v>0.999</v>
      </c>
    </row>
    <row r="522" spans="1:3" x14ac:dyDescent="0.3">
      <c r="A522" s="82">
        <v>1053</v>
      </c>
      <c r="B522" s="96">
        <v>2673774838</v>
      </c>
      <c r="C522" s="103">
        <v>1</v>
      </c>
    </row>
    <row r="523" spans="1:3" x14ac:dyDescent="0.3">
      <c r="A523" s="82">
        <v>6116</v>
      </c>
      <c r="B523" s="96">
        <v>4410285955</v>
      </c>
      <c r="C523" s="102">
        <v>1</v>
      </c>
    </row>
    <row r="524" spans="1:3" x14ac:dyDescent="0.3">
      <c r="A524" s="82">
        <v>9223</v>
      </c>
      <c r="B524" s="96">
        <v>5435192576</v>
      </c>
      <c r="C524" s="103">
        <v>1</v>
      </c>
    </row>
    <row r="525" spans="1:3" x14ac:dyDescent="0.3">
      <c r="A525" s="82">
        <v>8459</v>
      </c>
      <c r="B525" s="96">
        <v>4391289870</v>
      </c>
      <c r="C525" s="102">
        <v>1</v>
      </c>
    </row>
    <row r="526" spans="1:3" x14ac:dyDescent="0.3">
      <c r="A526" s="83">
        <v>14405</v>
      </c>
      <c r="B526" s="96">
        <v>4470373379</v>
      </c>
      <c r="C526" s="103">
        <v>0.98</v>
      </c>
    </row>
    <row r="527" spans="1:3" x14ac:dyDescent="0.3">
      <c r="A527" s="82">
        <v>15397</v>
      </c>
      <c r="B527" s="96">
        <v>828428529</v>
      </c>
      <c r="C527" s="102">
        <v>1</v>
      </c>
    </row>
    <row r="528" spans="1:3" x14ac:dyDescent="0.3">
      <c r="A528" s="82">
        <v>3118</v>
      </c>
      <c r="B528" s="96">
        <v>892857143</v>
      </c>
      <c r="C528" s="103">
        <v>1</v>
      </c>
    </row>
    <row r="529" spans="1:3" x14ac:dyDescent="0.3">
      <c r="A529" s="82">
        <v>11241</v>
      </c>
      <c r="B529" s="96">
        <v>5000272168</v>
      </c>
      <c r="C529" s="102">
        <v>0.3</v>
      </c>
    </row>
    <row r="530" spans="1:3" x14ac:dyDescent="0.3">
      <c r="A530" s="82">
        <v>13526</v>
      </c>
      <c r="B530" s="96">
        <v>2550000000</v>
      </c>
      <c r="C530" s="103">
        <v>1</v>
      </c>
    </row>
    <row r="531" spans="1:3" x14ac:dyDescent="0.3">
      <c r="A531" s="83">
        <v>14747</v>
      </c>
      <c r="B531" s="96">
        <v>1054840451</v>
      </c>
      <c r="C531" s="102">
        <v>1</v>
      </c>
    </row>
    <row r="532" spans="1:3" x14ac:dyDescent="0.3">
      <c r="A532" s="83">
        <v>14748</v>
      </c>
      <c r="B532" s="96">
        <v>643813506</v>
      </c>
      <c r="C532" s="103">
        <v>1</v>
      </c>
    </row>
    <row r="533" spans="1:3" x14ac:dyDescent="0.3">
      <c r="A533" s="82">
        <v>14789</v>
      </c>
      <c r="B533" s="96">
        <v>1357259342</v>
      </c>
      <c r="C533" s="102">
        <v>0</v>
      </c>
    </row>
    <row r="534" spans="1:3" x14ac:dyDescent="0.3">
      <c r="A534" s="82">
        <v>14790</v>
      </c>
      <c r="B534" s="96">
        <v>1203607342</v>
      </c>
      <c r="C534" s="103">
        <v>0</v>
      </c>
    </row>
    <row r="535" spans="1:3" x14ac:dyDescent="0.3">
      <c r="A535" s="82">
        <v>15477</v>
      </c>
      <c r="B535" s="96">
        <v>1367094772</v>
      </c>
      <c r="C535" s="102">
        <v>0.99819999999999998</v>
      </c>
    </row>
    <row r="536" spans="1:3" x14ac:dyDescent="0.3">
      <c r="A536" s="82">
        <v>3185</v>
      </c>
      <c r="B536" s="96">
        <v>446428572</v>
      </c>
      <c r="C536" s="103">
        <v>0.7</v>
      </c>
    </row>
    <row r="537" spans="1:3" x14ac:dyDescent="0.3">
      <c r="A537" s="82">
        <v>2429</v>
      </c>
      <c r="B537" s="96">
        <v>4133276350</v>
      </c>
      <c r="C537" s="102">
        <v>0.99780000000000002</v>
      </c>
    </row>
    <row r="538" spans="1:3" x14ac:dyDescent="0.3">
      <c r="A538" s="82">
        <v>2435</v>
      </c>
      <c r="B538" s="96">
        <v>767535050</v>
      </c>
      <c r="C538" s="103">
        <v>0.99960000000000004</v>
      </c>
    </row>
    <row r="539" spans="1:3" x14ac:dyDescent="0.3">
      <c r="A539" s="82">
        <v>8271</v>
      </c>
      <c r="B539" s="96">
        <v>2738991347</v>
      </c>
      <c r="C539" s="102">
        <v>1</v>
      </c>
    </row>
    <row r="540" spans="1:3" x14ac:dyDescent="0.3">
      <c r="A540" s="82">
        <v>10982</v>
      </c>
      <c r="B540" s="96">
        <v>1674251815</v>
      </c>
      <c r="C540" s="103">
        <v>0.9</v>
      </c>
    </row>
    <row r="541" spans="1:3" x14ac:dyDescent="0.3">
      <c r="A541" s="82">
        <v>10983</v>
      </c>
      <c r="B541" s="96">
        <v>3382292367</v>
      </c>
      <c r="C541" s="102">
        <v>0</v>
      </c>
    </row>
    <row r="542" spans="1:3" x14ac:dyDescent="0.3">
      <c r="A542" s="82">
        <v>11169</v>
      </c>
      <c r="B542" s="96">
        <v>2000000000</v>
      </c>
      <c r="C542" s="103">
        <v>0</v>
      </c>
    </row>
    <row r="543" spans="1:3" x14ac:dyDescent="0.3">
      <c r="A543" s="82">
        <v>11170</v>
      </c>
      <c r="B543" s="96">
        <v>2511337221</v>
      </c>
      <c r="C543" s="102">
        <v>0</v>
      </c>
    </row>
    <row r="544" spans="1:3" x14ac:dyDescent="0.3">
      <c r="A544" s="82">
        <v>13158</v>
      </c>
      <c r="B544" s="96">
        <v>971000000</v>
      </c>
      <c r="C544" s="103">
        <v>1</v>
      </c>
    </row>
    <row r="545" spans="1:3" x14ac:dyDescent="0.3">
      <c r="A545" s="82">
        <v>13322</v>
      </c>
      <c r="B545" s="96">
        <v>851510758</v>
      </c>
      <c r="C545" s="102">
        <v>1</v>
      </c>
    </row>
    <row r="546" spans="1:3" x14ac:dyDescent="0.3">
      <c r="A546" s="83">
        <v>14409</v>
      </c>
      <c r="B546" s="96">
        <v>1280307921</v>
      </c>
      <c r="C546" s="103">
        <v>0.89</v>
      </c>
    </row>
    <row r="547" spans="1:3" x14ac:dyDescent="0.3">
      <c r="A547" s="83">
        <v>14488</v>
      </c>
      <c r="B547" s="96">
        <v>783340200</v>
      </c>
      <c r="C547" s="102">
        <v>0</v>
      </c>
    </row>
    <row r="548" spans="1:3" x14ac:dyDescent="0.3">
      <c r="A548" s="83">
        <v>14653</v>
      </c>
      <c r="B548" s="96">
        <v>4830786443</v>
      </c>
      <c r="C548" s="103">
        <v>0</v>
      </c>
    </row>
    <row r="549" spans="1:3" x14ac:dyDescent="0.3">
      <c r="A549" s="82">
        <v>15211</v>
      </c>
      <c r="B549" s="96">
        <v>1401869159</v>
      </c>
      <c r="C549" s="102">
        <v>1</v>
      </c>
    </row>
    <row r="550" spans="1:3" x14ac:dyDescent="0.3">
      <c r="A550" s="82">
        <v>15212</v>
      </c>
      <c r="B550" s="96">
        <v>2011230166</v>
      </c>
      <c r="C550" s="103">
        <v>0.99960000000000004</v>
      </c>
    </row>
    <row r="551" spans="1:3" x14ac:dyDescent="0.3">
      <c r="A551" s="82">
        <v>15213</v>
      </c>
      <c r="B551" s="96">
        <v>3686456965</v>
      </c>
      <c r="C551" s="102">
        <v>0.99829999999999997</v>
      </c>
    </row>
    <row r="552" spans="1:3" x14ac:dyDescent="0.3">
      <c r="A552" s="82">
        <v>15214</v>
      </c>
      <c r="B552" s="96">
        <v>1168224299</v>
      </c>
      <c r="C552" s="103">
        <v>1</v>
      </c>
    </row>
    <row r="553" spans="1:3" x14ac:dyDescent="0.3">
      <c r="A553" s="82">
        <v>3222</v>
      </c>
      <c r="B553" s="96">
        <v>1160714286</v>
      </c>
      <c r="C553" s="102">
        <v>0.96109999999999995</v>
      </c>
    </row>
    <row r="554" spans="1:3" x14ac:dyDescent="0.3">
      <c r="A554" s="82">
        <v>6305</v>
      </c>
      <c r="B554" s="96">
        <v>3018408676</v>
      </c>
      <c r="C554" s="103">
        <v>1</v>
      </c>
    </row>
    <row r="555" spans="1:3" x14ac:dyDescent="0.3">
      <c r="A555" s="82">
        <v>5244</v>
      </c>
      <c r="B555" s="96">
        <v>348160455.12</v>
      </c>
      <c r="C555" s="102">
        <v>0.7</v>
      </c>
    </row>
    <row r="556" spans="1:3" x14ac:dyDescent="0.3">
      <c r="A556" s="82">
        <v>9876</v>
      </c>
      <c r="B556" s="96">
        <v>3395650958</v>
      </c>
      <c r="C556" s="103">
        <v>1</v>
      </c>
    </row>
    <row r="557" spans="1:3" x14ac:dyDescent="0.3">
      <c r="A557" s="82">
        <v>12070</v>
      </c>
      <c r="B557" s="99">
        <v>3992169510</v>
      </c>
      <c r="C557" s="102">
        <v>0</v>
      </c>
    </row>
    <row r="558" spans="1:3" x14ac:dyDescent="0.3">
      <c r="A558" s="83">
        <v>14654</v>
      </c>
      <c r="B558" s="96">
        <v>1250665700</v>
      </c>
      <c r="C558" s="103">
        <v>0</v>
      </c>
    </row>
    <row r="559" spans="1:3" x14ac:dyDescent="0.3">
      <c r="A559" s="82">
        <v>14864</v>
      </c>
      <c r="B559" s="96">
        <v>1168224299</v>
      </c>
      <c r="C559" s="102">
        <v>0.98119999999999996</v>
      </c>
    </row>
    <row r="560" spans="1:3" x14ac:dyDescent="0.3">
      <c r="A560" s="82">
        <v>15399</v>
      </c>
      <c r="B560" s="96">
        <v>828428529</v>
      </c>
      <c r="C560" s="103">
        <v>1</v>
      </c>
    </row>
    <row r="561" spans="1:3" x14ac:dyDescent="0.3">
      <c r="A561" s="82">
        <v>1077</v>
      </c>
      <c r="B561" s="96">
        <v>2065509989</v>
      </c>
      <c r="C561" s="102">
        <v>0.99970000000000003</v>
      </c>
    </row>
    <row r="562" spans="1:3" x14ac:dyDescent="0.3">
      <c r="A562" s="82">
        <v>1078</v>
      </c>
      <c r="B562" s="96">
        <v>2240567900</v>
      </c>
      <c r="C562" s="103">
        <v>0.99970000000000003</v>
      </c>
    </row>
    <row r="563" spans="1:3" x14ac:dyDescent="0.3">
      <c r="A563" s="82">
        <v>4467</v>
      </c>
      <c r="B563" s="96">
        <v>2203001379</v>
      </c>
      <c r="C563" s="102">
        <v>0.9</v>
      </c>
    </row>
    <row r="564" spans="1:3" x14ac:dyDescent="0.3">
      <c r="A564" s="82">
        <v>4489</v>
      </c>
      <c r="B564" s="96">
        <v>5205053475</v>
      </c>
      <c r="C564" s="103">
        <v>0.9</v>
      </c>
    </row>
    <row r="565" spans="1:3" x14ac:dyDescent="0.3">
      <c r="A565" s="82">
        <v>5706</v>
      </c>
      <c r="B565" s="96">
        <v>847457627</v>
      </c>
      <c r="C565" s="102">
        <v>0.8</v>
      </c>
    </row>
    <row r="566" spans="1:3" x14ac:dyDescent="0.3">
      <c r="A566" s="82">
        <v>10252</v>
      </c>
      <c r="B566" s="96">
        <v>4796593807</v>
      </c>
      <c r="C566" s="103">
        <v>1</v>
      </c>
    </row>
    <row r="567" spans="1:3" x14ac:dyDescent="0.3">
      <c r="A567" s="82">
        <v>9213</v>
      </c>
      <c r="B567" s="96">
        <v>4636543927</v>
      </c>
      <c r="C567" s="102">
        <v>1</v>
      </c>
    </row>
    <row r="568" spans="1:3" x14ac:dyDescent="0.3">
      <c r="A568" s="82">
        <v>11487</v>
      </c>
      <c r="B568" s="96">
        <v>1050000000</v>
      </c>
      <c r="C568" s="103">
        <v>0.9</v>
      </c>
    </row>
    <row r="569" spans="1:3" x14ac:dyDescent="0.3">
      <c r="A569" s="82">
        <v>13323</v>
      </c>
      <c r="B569" s="96">
        <v>100000000</v>
      </c>
      <c r="C569" s="102">
        <v>1</v>
      </c>
    </row>
    <row r="570" spans="1:3" x14ac:dyDescent="0.3">
      <c r="A570" s="83">
        <v>13851</v>
      </c>
      <c r="B570" s="96">
        <v>100000000</v>
      </c>
      <c r="C570" s="103">
        <v>1</v>
      </c>
    </row>
    <row r="571" spans="1:3" x14ac:dyDescent="0.3">
      <c r="A571" s="83">
        <v>14655</v>
      </c>
      <c r="B571" s="96">
        <v>2762348470</v>
      </c>
      <c r="C571" s="102">
        <v>0</v>
      </c>
    </row>
    <row r="572" spans="1:3" x14ac:dyDescent="0.3">
      <c r="A572" s="82">
        <v>15626</v>
      </c>
      <c r="B572" s="96">
        <v>1158282720</v>
      </c>
      <c r="C572" s="103">
        <v>1</v>
      </c>
    </row>
    <row r="573" spans="1:3" x14ac:dyDescent="0.3">
      <c r="A573" s="82">
        <v>4568</v>
      </c>
      <c r="B573" s="96">
        <v>1819376776</v>
      </c>
      <c r="C573" s="102">
        <v>0.6</v>
      </c>
    </row>
    <row r="574" spans="1:3" x14ac:dyDescent="0.3">
      <c r="A574" s="82">
        <v>7624</v>
      </c>
      <c r="B574" s="96">
        <v>934579440</v>
      </c>
      <c r="C574" s="103">
        <v>1</v>
      </c>
    </row>
    <row r="575" spans="1:3" x14ac:dyDescent="0.3">
      <c r="A575" s="82">
        <v>11412</v>
      </c>
      <c r="B575" s="96">
        <v>1341035256</v>
      </c>
      <c r="C575" s="102">
        <v>0</v>
      </c>
    </row>
    <row r="576" spans="1:3" x14ac:dyDescent="0.3">
      <c r="A576" s="82">
        <v>12369</v>
      </c>
      <c r="B576" s="96">
        <v>2238772142</v>
      </c>
      <c r="C576" s="103">
        <v>0.2</v>
      </c>
    </row>
    <row r="577" spans="1:3" x14ac:dyDescent="0.3">
      <c r="A577" s="82">
        <v>12993</v>
      </c>
      <c r="B577" s="96">
        <v>1535186836</v>
      </c>
      <c r="C577" s="102">
        <v>1</v>
      </c>
    </row>
    <row r="578" spans="1:3" x14ac:dyDescent="0.3">
      <c r="A578" s="82">
        <v>13527</v>
      </c>
      <c r="B578" s="96">
        <v>3600000000</v>
      </c>
      <c r="C578" s="103">
        <v>1</v>
      </c>
    </row>
    <row r="579" spans="1:3" x14ac:dyDescent="0.3">
      <c r="A579" s="82">
        <v>13528</v>
      </c>
      <c r="B579" s="96">
        <v>590000000</v>
      </c>
      <c r="C579" s="102">
        <v>1</v>
      </c>
    </row>
    <row r="580" spans="1:3" x14ac:dyDescent="0.3">
      <c r="A580" s="82">
        <v>13724</v>
      </c>
      <c r="B580" s="96">
        <v>1900000000</v>
      </c>
      <c r="C580" s="103">
        <v>1</v>
      </c>
    </row>
    <row r="581" spans="1:3" x14ac:dyDescent="0.3">
      <c r="A581" s="83">
        <v>14116</v>
      </c>
      <c r="B581" s="96">
        <v>2170199577</v>
      </c>
      <c r="C581" s="102">
        <v>0</v>
      </c>
    </row>
    <row r="582" spans="1:3" x14ac:dyDescent="0.3">
      <c r="A582" s="83">
        <v>14413</v>
      </c>
      <c r="B582" s="96">
        <v>1035495583</v>
      </c>
      <c r="C582" s="103">
        <v>0.9</v>
      </c>
    </row>
    <row r="583" spans="1:3" x14ac:dyDescent="0.3">
      <c r="A583" s="83">
        <v>14656</v>
      </c>
      <c r="B583" s="96">
        <v>1075325609</v>
      </c>
      <c r="C583" s="102">
        <v>0</v>
      </c>
    </row>
    <row r="584" spans="1:3" x14ac:dyDescent="0.3">
      <c r="A584" s="83">
        <v>14658</v>
      </c>
      <c r="B584" s="96">
        <v>602441670</v>
      </c>
      <c r="C584" s="103">
        <v>0.48</v>
      </c>
    </row>
    <row r="585" spans="1:3" x14ac:dyDescent="0.3">
      <c r="A585" s="82">
        <v>15248</v>
      </c>
      <c r="B585" s="96">
        <v>1573949581</v>
      </c>
      <c r="C585" s="102">
        <v>1</v>
      </c>
    </row>
    <row r="586" spans="1:3" x14ac:dyDescent="0.3">
      <c r="A586" s="82">
        <v>15249</v>
      </c>
      <c r="B586" s="96">
        <v>2501240653</v>
      </c>
      <c r="C586" s="103">
        <v>0.99960000000000004</v>
      </c>
    </row>
    <row r="587" spans="1:3" x14ac:dyDescent="0.3">
      <c r="A587" s="82">
        <v>15250</v>
      </c>
      <c r="B587" s="96">
        <v>1324293298</v>
      </c>
      <c r="C587" s="102">
        <v>0.99919999999999998</v>
      </c>
    </row>
    <row r="588" spans="1:3" x14ac:dyDescent="0.3">
      <c r="A588" s="82">
        <v>15282</v>
      </c>
      <c r="B588" s="96">
        <v>1354482642</v>
      </c>
      <c r="C588" s="103">
        <v>0.99990000000000001</v>
      </c>
    </row>
    <row r="589" spans="1:3" x14ac:dyDescent="0.3">
      <c r="A589" s="82">
        <v>3139</v>
      </c>
      <c r="B589" s="96">
        <v>892857143</v>
      </c>
      <c r="C589" s="102">
        <v>1.12E-2</v>
      </c>
    </row>
    <row r="590" spans="1:3" x14ac:dyDescent="0.3">
      <c r="A590" s="82">
        <v>2485</v>
      </c>
      <c r="B590" s="96">
        <v>2361111112</v>
      </c>
      <c r="C590" s="103">
        <v>0.998</v>
      </c>
    </row>
    <row r="591" spans="1:3" x14ac:dyDescent="0.3">
      <c r="A591" s="82">
        <v>5247</v>
      </c>
      <c r="B591" s="96">
        <v>895739284.04999995</v>
      </c>
      <c r="C591" s="102">
        <v>0.7</v>
      </c>
    </row>
    <row r="592" spans="1:3" x14ac:dyDescent="0.3">
      <c r="A592" s="82">
        <v>12365</v>
      </c>
      <c r="B592" s="96">
        <v>5624932221</v>
      </c>
      <c r="C592" s="103">
        <v>0</v>
      </c>
    </row>
    <row r="593" spans="1:3" x14ac:dyDescent="0.3">
      <c r="A593" s="82">
        <v>13117</v>
      </c>
      <c r="B593" s="96">
        <v>2000000000</v>
      </c>
      <c r="C593" s="102">
        <v>1</v>
      </c>
    </row>
    <row r="594" spans="1:3" x14ac:dyDescent="0.3">
      <c r="A594" s="83">
        <v>14390</v>
      </c>
      <c r="B594" s="96">
        <v>4594213646</v>
      </c>
      <c r="C594" s="103">
        <v>0.63</v>
      </c>
    </row>
    <row r="595" spans="1:3" x14ac:dyDescent="0.3">
      <c r="A595" s="83">
        <v>14391</v>
      </c>
      <c r="B595" s="96">
        <v>1297867885</v>
      </c>
      <c r="C595" s="102">
        <v>0.19</v>
      </c>
    </row>
    <row r="596" spans="1:3" x14ac:dyDescent="0.3">
      <c r="A596" s="83">
        <v>14392</v>
      </c>
      <c r="B596" s="96">
        <v>1505122462</v>
      </c>
      <c r="C596" s="103">
        <v>0.19</v>
      </c>
    </row>
    <row r="597" spans="1:3" x14ac:dyDescent="0.3">
      <c r="A597" s="82">
        <v>14819</v>
      </c>
      <c r="B597" s="96">
        <v>1466117167</v>
      </c>
      <c r="C597" s="102">
        <v>0.99099999999999999</v>
      </c>
    </row>
    <row r="598" spans="1:3" x14ac:dyDescent="0.3">
      <c r="A598" s="82">
        <v>15493</v>
      </c>
      <c r="B598" s="96">
        <v>1457353078</v>
      </c>
      <c r="C598" s="103">
        <v>0.93410000000000004</v>
      </c>
    </row>
    <row r="599" spans="1:3" x14ac:dyDescent="0.3">
      <c r="A599" s="82">
        <v>15494</v>
      </c>
      <c r="B599" s="96">
        <v>1123927879</v>
      </c>
      <c r="C599" s="102">
        <v>1</v>
      </c>
    </row>
    <row r="600" spans="1:3" x14ac:dyDescent="0.3">
      <c r="A600" s="82">
        <v>15495</v>
      </c>
      <c r="B600" s="96">
        <v>1811912312</v>
      </c>
      <c r="C600" s="103">
        <v>1</v>
      </c>
    </row>
    <row r="601" spans="1:3" x14ac:dyDescent="0.3">
      <c r="A601" s="82">
        <v>15496</v>
      </c>
      <c r="B601" s="96">
        <v>1144903396</v>
      </c>
      <c r="C601" s="102">
        <v>1</v>
      </c>
    </row>
    <row r="602" spans="1:3" x14ac:dyDescent="0.3">
      <c r="A602" s="82">
        <v>15602</v>
      </c>
      <c r="B602" s="96">
        <v>892857143</v>
      </c>
      <c r="C602" s="103">
        <v>1</v>
      </c>
    </row>
    <row r="603" spans="1:3" x14ac:dyDescent="0.3">
      <c r="A603" s="82">
        <v>15603</v>
      </c>
      <c r="B603" s="96">
        <v>1157407408</v>
      </c>
      <c r="C603" s="102">
        <v>0.99729999999999996</v>
      </c>
    </row>
    <row r="604" spans="1:3" x14ac:dyDescent="0.3">
      <c r="A604" s="82">
        <v>15627</v>
      </c>
      <c r="B604" s="96">
        <v>416981779</v>
      </c>
      <c r="C604" s="103">
        <v>1</v>
      </c>
    </row>
    <row r="605" spans="1:3" x14ac:dyDescent="0.3">
      <c r="A605" s="82">
        <v>9515</v>
      </c>
      <c r="B605" s="96">
        <v>1464765667</v>
      </c>
      <c r="C605" s="102">
        <v>1</v>
      </c>
    </row>
    <row r="606" spans="1:3" x14ac:dyDescent="0.3">
      <c r="A606" s="82">
        <v>9309</v>
      </c>
      <c r="B606" s="96">
        <v>2445206207</v>
      </c>
      <c r="C606" s="103">
        <v>1</v>
      </c>
    </row>
    <row r="607" spans="1:3" x14ac:dyDescent="0.3">
      <c r="A607" s="83">
        <v>14406</v>
      </c>
      <c r="B607" s="96">
        <v>2331270632</v>
      </c>
      <c r="C607" s="102">
        <v>0.56999999999999995</v>
      </c>
    </row>
    <row r="608" spans="1:3" x14ac:dyDescent="0.3">
      <c r="A608" s="82">
        <v>15457</v>
      </c>
      <c r="B608" s="96">
        <v>10109836317</v>
      </c>
      <c r="C608" s="103">
        <v>0.99039999999999995</v>
      </c>
    </row>
    <row r="609" spans="1:3" x14ac:dyDescent="0.3">
      <c r="A609" s="82">
        <v>5250</v>
      </c>
      <c r="B609" s="96">
        <v>895739284.04999995</v>
      </c>
      <c r="C609" s="102">
        <v>0.5</v>
      </c>
    </row>
    <row r="610" spans="1:3" x14ac:dyDescent="0.3">
      <c r="A610" s="82">
        <v>13676</v>
      </c>
      <c r="B610" s="96">
        <v>460000000</v>
      </c>
      <c r="C610" s="103">
        <v>1</v>
      </c>
    </row>
    <row r="611" spans="1:3" x14ac:dyDescent="0.3">
      <c r="A611" s="83">
        <v>14657</v>
      </c>
      <c r="B611" s="96">
        <v>1685154089</v>
      </c>
      <c r="C611" s="102">
        <v>0</v>
      </c>
    </row>
    <row r="612" spans="1:3" x14ac:dyDescent="0.3">
      <c r="A612" s="82">
        <v>15075</v>
      </c>
      <c r="B612" s="96">
        <v>445155842</v>
      </c>
      <c r="C612" s="103">
        <v>1</v>
      </c>
    </row>
    <row r="613" spans="1:3" x14ac:dyDescent="0.3">
      <c r="A613" s="82">
        <v>15076</v>
      </c>
      <c r="B613" s="96">
        <v>920308307</v>
      </c>
      <c r="C613" s="102">
        <v>1</v>
      </c>
    </row>
    <row r="614" spans="1:3" x14ac:dyDescent="0.3">
      <c r="A614" s="82">
        <v>1156</v>
      </c>
      <c r="B614" s="96">
        <v>938696433</v>
      </c>
      <c r="C614" s="103">
        <v>0.99919999999999998</v>
      </c>
    </row>
    <row r="615" spans="1:3" x14ac:dyDescent="0.3">
      <c r="A615" s="82">
        <v>2505</v>
      </c>
      <c r="B615" s="96">
        <v>1421815728</v>
      </c>
      <c r="C615" s="102">
        <v>1</v>
      </c>
    </row>
    <row r="616" spans="1:3" x14ac:dyDescent="0.3">
      <c r="A616" s="82">
        <v>4577</v>
      </c>
      <c r="B616" s="96">
        <v>2521553556</v>
      </c>
      <c r="C616" s="103">
        <v>1</v>
      </c>
    </row>
    <row r="617" spans="1:3" x14ac:dyDescent="0.3">
      <c r="A617" s="82">
        <v>10040</v>
      </c>
      <c r="B617" s="96">
        <v>4749923037</v>
      </c>
      <c r="C617" s="102">
        <v>1</v>
      </c>
    </row>
    <row r="618" spans="1:3" x14ac:dyDescent="0.3">
      <c r="A618" s="82">
        <v>5254</v>
      </c>
      <c r="B618" s="96">
        <v>4393635550</v>
      </c>
      <c r="C618" s="103">
        <v>1</v>
      </c>
    </row>
    <row r="619" spans="1:3" x14ac:dyDescent="0.3">
      <c r="A619" s="82">
        <v>11807</v>
      </c>
      <c r="B619" s="96">
        <v>4755790002</v>
      </c>
      <c r="C619" s="102">
        <v>0</v>
      </c>
    </row>
    <row r="620" spans="1:3" x14ac:dyDescent="0.3">
      <c r="A620" s="82">
        <v>13340</v>
      </c>
      <c r="B620" s="96">
        <v>2300000000</v>
      </c>
      <c r="C620" s="103">
        <v>1</v>
      </c>
    </row>
    <row r="621" spans="1:3" x14ac:dyDescent="0.3">
      <c r="A621" s="82">
        <v>7265</v>
      </c>
      <c r="B621" s="96">
        <v>974576271</v>
      </c>
      <c r="C621" s="102">
        <v>0.15</v>
      </c>
    </row>
    <row r="622" spans="1:3" x14ac:dyDescent="0.3">
      <c r="A622" s="82">
        <v>3397</v>
      </c>
      <c r="B622" s="96">
        <v>1010299303</v>
      </c>
      <c r="C622" s="103">
        <v>0.9</v>
      </c>
    </row>
    <row r="623" spans="1:3" x14ac:dyDescent="0.3">
      <c r="A623" s="82">
        <v>3577</v>
      </c>
      <c r="B623" s="96">
        <v>1957931651</v>
      </c>
      <c r="C623" s="102">
        <v>0.9</v>
      </c>
    </row>
    <row r="624" spans="1:3" x14ac:dyDescent="0.3">
      <c r="A624" s="82">
        <v>9779</v>
      </c>
      <c r="B624" s="96">
        <v>1886784297</v>
      </c>
      <c r="C624" s="103">
        <v>1</v>
      </c>
    </row>
    <row r="625" spans="1:3" x14ac:dyDescent="0.3">
      <c r="A625" s="82">
        <v>9233</v>
      </c>
      <c r="B625" s="96">
        <v>2944775613</v>
      </c>
      <c r="C625" s="102">
        <v>1</v>
      </c>
    </row>
    <row r="626" spans="1:3" x14ac:dyDescent="0.3">
      <c r="A626" s="82">
        <v>12155</v>
      </c>
      <c r="B626" s="96">
        <v>1950000000</v>
      </c>
      <c r="C626" s="103">
        <v>0</v>
      </c>
    </row>
    <row r="627" spans="1:3" x14ac:dyDescent="0.3">
      <c r="A627" s="83">
        <v>14659</v>
      </c>
      <c r="B627" s="96">
        <v>1995614208</v>
      </c>
      <c r="C627" s="102">
        <v>0</v>
      </c>
    </row>
    <row r="628" spans="1:3" x14ac:dyDescent="0.3">
      <c r="A628" s="82">
        <v>14863</v>
      </c>
      <c r="B628" s="96">
        <v>641121495</v>
      </c>
      <c r="C628" s="103">
        <v>1</v>
      </c>
    </row>
    <row r="629" spans="1:3" x14ac:dyDescent="0.3">
      <c r="A629" s="82">
        <v>8720</v>
      </c>
      <c r="B629" s="96">
        <v>999997603</v>
      </c>
      <c r="C629" s="102">
        <v>0.9</v>
      </c>
    </row>
    <row r="630" spans="1:3" x14ac:dyDescent="0.3">
      <c r="A630" s="83">
        <v>14660</v>
      </c>
      <c r="B630" s="96">
        <v>667354714</v>
      </c>
      <c r="C630" s="103">
        <v>0</v>
      </c>
    </row>
    <row r="631" spans="1:3" x14ac:dyDescent="0.3">
      <c r="A631" s="82">
        <v>3078</v>
      </c>
      <c r="B631" s="96">
        <v>2314421376</v>
      </c>
      <c r="C631" s="102">
        <v>0.99980000000000002</v>
      </c>
    </row>
    <row r="632" spans="1:3" x14ac:dyDescent="0.3">
      <c r="A632" s="82">
        <v>15541</v>
      </c>
      <c r="B632" s="96">
        <v>1807821996</v>
      </c>
      <c r="C632" s="103">
        <v>0.99980000000000002</v>
      </c>
    </row>
    <row r="633" spans="1:3" x14ac:dyDescent="0.3">
      <c r="A633" s="82">
        <v>15542</v>
      </c>
      <c r="B633" s="96">
        <v>2848375451</v>
      </c>
      <c r="C633" s="102">
        <v>1</v>
      </c>
    </row>
    <row r="634" spans="1:3" x14ac:dyDescent="0.3">
      <c r="A634" s="82">
        <v>8715</v>
      </c>
      <c r="B634" s="96">
        <v>999977587</v>
      </c>
      <c r="C634" s="103">
        <v>0.99999999999999989</v>
      </c>
    </row>
    <row r="635" spans="1:3" x14ac:dyDescent="0.3">
      <c r="A635" s="82">
        <v>11062</v>
      </c>
      <c r="B635" s="96">
        <v>1957418128</v>
      </c>
      <c r="C635" s="102">
        <v>0</v>
      </c>
    </row>
    <row r="636" spans="1:3" x14ac:dyDescent="0.3">
      <c r="A636" s="82">
        <v>9603</v>
      </c>
      <c r="B636" s="96">
        <v>1013527871</v>
      </c>
      <c r="C636" s="103">
        <v>1</v>
      </c>
    </row>
    <row r="637" spans="1:3" x14ac:dyDescent="0.3">
      <c r="A637" s="82">
        <v>13339</v>
      </c>
      <c r="B637" s="96">
        <v>189344262</v>
      </c>
      <c r="C637" s="102">
        <v>1</v>
      </c>
    </row>
    <row r="638" spans="1:3" x14ac:dyDescent="0.3">
      <c r="A638" s="82">
        <v>13883</v>
      </c>
      <c r="B638" s="96">
        <v>2564355222</v>
      </c>
      <c r="C638" s="103">
        <v>1</v>
      </c>
    </row>
    <row r="639" spans="1:3" x14ac:dyDescent="0.3">
      <c r="A639" s="83">
        <v>13943</v>
      </c>
      <c r="B639" s="96">
        <v>602230497</v>
      </c>
      <c r="C639" s="102">
        <v>0</v>
      </c>
    </row>
    <row r="640" spans="1:3" x14ac:dyDescent="0.3">
      <c r="A640" s="83">
        <v>13961</v>
      </c>
      <c r="B640" s="96">
        <v>1547727830</v>
      </c>
      <c r="C640" s="103">
        <v>0</v>
      </c>
    </row>
    <row r="641" spans="1:3" x14ac:dyDescent="0.3">
      <c r="A641" s="82">
        <v>14268</v>
      </c>
      <c r="B641" s="96">
        <v>3979165532</v>
      </c>
      <c r="C641" s="102">
        <v>1</v>
      </c>
    </row>
    <row r="642" spans="1:3" x14ac:dyDescent="0.3">
      <c r="A642" s="83">
        <v>14887</v>
      </c>
      <c r="B642" s="96">
        <v>904887442</v>
      </c>
      <c r="C642" s="103">
        <v>0.98799999999999999</v>
      </c>
    </row>
    <row r="643" spans="1:3" x14ac:dyDescent="0.3">
      <c r="A643" s="82">
        <v>1285</v>
      </c>
      <c r="B643" s="96">
        <v>3403014485</v>
      </c>
      <c r="C643" s="102">
        <v>0.99819999999999998</v>
      </c>
    </row>
    <row r="644" spans="1:3" x14ac:dyDescent="0.3">
      <c r="A644" s="82">
        <v>15628</v>
      </c>
      <c r="B644" s="96">
        <v>4337775960</v>
      </c>
      <c r="C644" s="103">
        <v>0</v>
      </c>
    </row>
    <row r="645" spans="1:3" x14ac:dyDescent="0.3">
      <c r="A645" s="82">
        <v>15629</v>
      </c>
      <c r="B645" s="96">
        <v>619682280</v>
      </c>
      <c r="C645" s="102">
        <v>0</v>
      </c>
    </row>
    <row r="646" spans="1:3" x14ac:dyDescent="0.3">
      <c r="A646" s="82">
        <v>9900</v>
      </c>
      <c r="B646" s="96">
        <v>2733692411</v>
      </c>
      <c r="C646" s="103">
        <v>1</v>
      </c>
    </row>
    <row r="647" spans="1:3" x14ac:dyDescent="0.3">
      <c r="A647" s="82">
        <v>15688</v>
      </c>
      <c r="B647" s="96">
        <v>2456620613</v>
      </c>
      <c r="C647" s="102">
        <v>0</v>
      </c>
    </row>
    <row r="648" spans="1:3" x14ac:dyDescent="0.3">
      <c r="A648" s="82">
        <v>14836</v>
      </c>
      <c r="B648" s="96">
        <v>514057773</v>
      </c>
      <c r="C648" s="103">
        <v>0.99819999999999998</v>
      </c>
    </row>
    <row r="649" spans="1:3" x14ac:dyDescent="0.3">
      <c r="A649" s="82">
        <v>15492</v>
      </c>
      <c r="B649" s="96">
        <v>1036651018</v>
      </c>
      <c r="C649" s="102">
        <v>1</v>
      </c>
    </row>
    <row r="650" spans="1:3" x14ac:dyDescent="0.3">
      <c r="A650" s="82">
        <v>1290</v>
      </c>
      <c r="B650" s="96">
        <v>831513563</v>
      </c>
      <c r="C650" s="103">
        <v>0.99780000000000002</v>
      </c>
    </row>
    <row r="651" spans="1:3" x14ac:dyDescent="0.3">
      <c r="A651" s="82">
        <v>8714</v>
      </c>
      <c r="B651" s="96">
        <v>1299983538</v>
      </c>
      <c r="C651" s="102">
        <v>1</v>
      </c>
    </row>
    <row r="652" spans="1:3" x14ac:dyDescent="0.3">
      <c r="A652" s="82">
        <v>12596</v>
      </c>
      <c r="B652" s="96">
        <v>1057733676</v>
      </c>
      <c r="C652" s="103">
        <v>0</v>
      </c>
    </row>
    <row r="653" spans="1:3" x14ac:dyDescent="0.3">
      <c r="A653" s="83">
        <v>14661</v>
      </c>
      <c r="B653" s="96">
        <v>1500000000</v>
      </c>
      <c r="C653" s="102">
        <v>0</v>
      </c>
    </row>
    <row r="654" spans="1:3" x14ac:dyDescent="0.3">
      <c r="A654" s="82">
        <v>15151</v>
      </c>
      <c r="B654" s="96">
        <v>2336448598</v>
      </c>
      <c r="C654" s="103">
        <v>1</v>
      </c>
    </row>
    <row r="655" spans="1:3" x14ac:dyDescent="0.3">
      <c r="A655" s="82">
        <v>15152</v>
      </c>
      <c r="B655" s="96">
        <v>887848836</v>
      </c>
      <c r="C655" s="102">
        <v>0.99890000000000001</v>
      </c>
    </row>
    <row r="656" spans="1:3" x14ac:dyDescent="0.3">
      <c r="A656" s="82">
        <v>2511</v>
      </c>
      <c r="B656" s="96">
        <v>4351851852</v>
      </c>
      <c r="C656" s="103">
        <v>0.86080000000000001</v>
      </c>
    </row>
    <row r="657" spans="1:3" x14ac:dyDescent="0.3">
      <c r="A657" s="82">
        <v>2512</v>
      </c>
      <c r="B657" s="96">
        <v>2500000000</v>
      </c>
      <c r="C657" s="102">
        <v>1</v>
      </c>
    </row>
    <row r="658" spans="1:3" x14ac:dyDescent="0.3">
      <c r="A658" s="82">
        <v>15552</v>
      </c>
      <c r="B658" s="96">
        <v>1171544182</v>
      </c>
      <c r="C658" s="103">
        <v>1</v>
      </c>
    </row>
    <row r="659" spans="1:3" x14ac:dyDescent="0.3">
      <c r="A659" s="82">
        <v>6119</v>
      </c>
      <c r="B659" s="96">
        <v>3344793817</v>
      </c>
      <c r="C659" s="102">
        <v>1</v>
      </c>
    </row>
    <row r="660" spans="1:3" x14ac:dyDescent="0.3">
      <c r="A660" s="82">
        <v>11578</v>
      </c>
      <c r="B660" s="96">
        <v>3000000000</v>
      </c>
      <c r="C660" s="103">
        <v>0</v>
      </c>
    </row>
    <row r="661" spans="1:3" x14ac:dyDescent="0.3">
      <c r="A661" s="82">
        <v>13689</v>
      </c>
      <c r="B661" s="96">
        <v>618241913</v>
      </c>
      <c r="C661" s="102">
        <v>1</v>
      </c>
    </row>
    <row r="662" spans="1:3" x14ac:dyDescent="0.3">
      <c r="A662" s="82">
        <v>13933</v>
      </c>
      <c r="B662" s="96">
        <v>118312468</v>
      </c>
      <c r="C662" s="103">
        <v>1</v>
      </c>
    </row>
    <row r="663" spans="1:3" x14ac:dyDescent="0.3">
      <c r="A663" s="83">
        <v>14117</v>
      </c>
      <c r="B663" s="96">
        <v>2626489757</v>
      </c>
      <c r="C663" s="102">
        <v>1</v>
      </c>
    </row>
    <row r="664" spans="1:3" x14ac:dyDescent="0.3">
      <c r="A664" s="83">
        <v>14423</v>
      </c>
      <c r="B664" s="96">
        <v>468610598</v>
      </c>
      <c r="C664" s="103">
        <v>1</v>
      </c>
    </row>
    <row r="665" spans="1:3" x14ac:dyDescent="0.3">
      <c r="A665" s="82">
        <v>14441</v>
      </c>
      <c r="B665" s="96">
        <v>13454144</v>
      </c>
      <c r="C665" s="102">
        <v>1</v>
      </c>
    </row>
    <row r="666" spans="1:3" x14ac:dyDescent="0.3">
      <c r="A666" s="83">
        <v>14606</v>
      </c>
      <c r="B666" s="96">
        <v>700000000</v>
      </c>
      <c r="C666" s="103">
        <v>0</v>
      </c>
    </row>
    <row r="667" spans="1:3" x14ac:dyDescent="0.3">
      <c r="A667" s="82">
        <v>14947</v>
      </c>
      <c r="B667" s="96">
        <v>747696163</v>
      </c>
      <c r="C667" s="102">
        <v>0.99470000000000003</v>
      </c>
    </row>
    <row r="668" spans="1:3" x14ac:dyDescent="0.3">
      <c r="A668" s="82">
        <v>15401</v>
      </c>
      <c r="B668" s="96">
        <v>735442869</v>
      </c>
      <c r="C668" s="103">
        <v>1</v>
      </c>
    </row>
    <row r="669" spans="1:3" x14ac:dyDescent="0.3">
      <c r="A669" s="82">
        <v>15605</v>
      </c>
      <c r="B669" s="96">
        <v>446428572</v>
      </c>
      <c r="C669" s="102">
        <v>1</v>
      </c>
    </row>
    <row r="670" spans="1:3" x14ac:dyDescent="0.3">
      <c r="A670" s="82">
        <v>12542</v>
      </c>
      <c r="B670" s="96">
        <v>700354571</v>
      </c>
      <c r="C670" s="103">
        <v>0</v>
      </c>
    </row>
    <row r="671" spans="1:3" x14ac:dyDescent="0.3">
      <c r="A671" s="82">
        <v>12847</v>
      </c>
      <c r="B671" s="96">
        <v>587748015</v>
      </c>
      <c r="C671" s="102">
        <v>0.3</v>
      </c>
    </row>
    <row r="672" spans="1:3" x14ac:dyDescent="0.3">
      <c r="A672" s="82">
        <v>9835</v>
      </c>
      <c r="B672" s="96">
        <v>580055533</v>
      </c>
      <c r="C672" s="103">
        <v>1</v>
      </c>
    </row>
    <row r="673" spans="1:3" x14ac:dyDescent="0.3">
      <c r="A673" s="82">
        <v>14994</v>
      </c>
      <c r="B673" s="96">
        <v>1588720382</v>
      </c>
      <c r="C673" s="102">
        <v>0.99860000000000004</v>
      </c>
    </row>
    <row r="674" spans="1:3" x14ac:dyDescent="0.3">
      <c r="A674" s="83">
        <v>14662</v>
      </c>
      <c r="B674" s="96">
        <v>1517754000</v>
      </c>
      <c r="C674" s="103">
        <v>0</v>
      </c>
    </row>
    <row r="675" spans="1:3" x14ac:dyDescent="0.3">
      <c r="A675" s="82">
        <v>15392</v>
      </c>
      <c r="B675" s="96">
        <v>1005968480</v>
      </c>
      <c r="C675" s="102">
        <v>1</v>
      </c>
    </row>
    <row r="676" spans="1:3" x14ac:dyDescent="0.3">
      <c r="A676" s="82">
        <v>4587</v>
      </c>
      <c r="B676" s="96">
        <v>3506529896</v>
      </c>
      <c r="C676" s="103">
        <v>0.99</v>
      </c>
    </row>
    <row r="677" spans="1:3" x14ac:dyDescent="0.3">
      <c r="A677" s="82">
        <v>9908</v>
      </c>
      <c r="B677" s="96">
        <v>1487324021.8699999</v>
      </c>
      <c r="C677" s="102">
        <v>1</v>
      </c>
    </row>
    <row r="678" spans="1:3" x14ac:dyDescent="0.3">
      <c r="A678" s="82">
        <v>9465</v>
      </c>
      <c r="B678" s="96">
        <v>1169981893</v>
      </c>
      <c r="C678" s="103">
        <v>1</v>
      </c>
    </row>
    <row r="679" spans="1:3" x14ac:dyDescent="0.3">
      <c r="A679" s="82">
        <v>13122</v>
      </c>
      <c r="B679" s="96">
        <v>1020000000</v>
      </c>
      <c r="C679" s="102">
        <v>1</v>
      </c>
    </row>
    <row r="680" spans="1:3" x14ac:dyDescent="0.3">
      <c r="A680" s="82">
        <v>13884</v>
      </c>
      <c r="B680" s="96">
        <v>654640000</v>
      </c>
      <c r="C680" s="103">
        <v>1</v>
      </c>
    </row>
    <row r="681" spans="1:3" x14ac:dyDescent="0.3">
      <c r="A681" s="82">
        <v>8753</v>
      </c>
      <c r="B681" s="96">
        <v>999999991</v>
      </c>
      <c r="C681" s="102">
        <v>0.99999999999999989</v>
      </c>
    </row>
    <row r="682" spans="1:3" x14ac:dyDescent="0.3">
      <c r="A682" s="82">
        <v>15485</v>
      </c>
      <c r="B682" s="96">
        <v>1870858348</v>
      </c>
      <c r="C682" s="103">
        <v>1</v>
      </c>
    </row>
    <row r="683" spans="1:3" x14ac:dyDescent="0.3">
      <c r="A683" s="82">
        <v>12958</v>
      </c>
      <c r="B683" s="96">
        <v>3136537123</v>
      </c>
      <c r="C683" s="102">
        <v>0.3</v>
      </c>
    </row>
    <row r="684" spans="1:3" x14ac:dyDescent="0.3">
      <c r="A684" s="82">
        <v>10498</v>
      </c>
      <c r="B684" s="96">
        <v>1157050177</v>
      </c>
      <c r="C684" s="103">
        <v>1</v>
      </c>
    </row>
    <row r="685" spans="1:3" x14ac:dyDescent="0.3">
      <c r="A685" s="82">
        <v>7362</v>
      </c>
      <c r="B685" s="96">
        <v>974576271</v>
      </c>
      <c r="C685" s="102">
        <v>0.91569999999999996</v>
      </c>
    </row>
    <row r="686" spans="1:3" x14ac:dyDescent="0.3">
      <c r="A686" s="82">
        <v>12718</v>
      </c>
      <c r="B686" s="96">
        <v>1003048205</v>
      </c>
      <c r="C686" s="103">
        <v>0</v>
      </c>
    </row>
    <row r="687" spans="1:3" x14ac:dyDescent="0.3">
      <c r="A687" s="82">
        <v>3174</v>
      </c>
      <c r="B687" s="96">
        <v>892857143</v>
      </c>
      <c r="C687" s="102">
        <v>1</v>
      </c>
    </row>
    <row r="688" spans="1:3" x14ac:dyDescent="0.3">
      <c r="A688" s="82">
        <v>6317</v>
      </c>
      <c r="B688" s="96">
        <v>1375629804</v>
      </c>
      <c r="C688" s="103">
        <v>1</v>
      </c>
    </row>
    <row r="689" spans="1:3" x14ac:dyDescent="0.3">
      <c r="A689" s="82">
        <v>10570</v>
      </c>
      <c r="B689" s="96">
        <v>1157024323</v>
      </c>
      <c r="C689" s="102">
        <v>1</v>
      </c>
    </row>
    <row r="690" spans="1:3" x14ac:dyDescent="0.3">
      <c r="A690" s="82">
        <v>5947</v>
      </c>
      <c r="B690" s="96">
        <v>651127233</v>
      </c>
      <c r="C690" s="103">
        <v>1</v>
      </c>
    </row>
    <row r="691" spans="1:3" x14ac:dyDescent="0.3">
      <c r="A691" s="82">
        <v>11818</v>
      </c>
      <c r="B691" s="96">
        <v>3000000000</v>
      </c>
      <c r="C691" s="102">
        <v>0</v>
      </c>
    </row>
    <row r="692" spans="1:3" x14ac:dyDescent="0.3">
      <c r="A692" s="82">
        <v>2970</v>
      </c>
      <c r="B692" s="96">
        <v>999986740</v>
      </c>
      <c r="C692" s="103">
        <v>1</v>
      </c>
    </row>
    <row r="693" spans="1:3" x14ac:dyDescent="0.3">
      <c r="A693" s="82">
        <v>14992</v>
      </c>
      <c r="B693" s="96">
        <v>700880274</v>
      </c>
      <c r="C693" s="102">
        <v>0.99980000000000002</v>
      </c>
    </row>
    <row r="694" spans="1:3" x14ac:dyDescent="0.3">
      <c r="A694" s="82">
        <v>7440</v>
      </c>
      <c r="B694" s="96">
        <v>974576271</v>
      </c>
      <c r="C694" s="103">
        <v>0.85000000000000009</v>
      </c>
    </row>
    <row r="695" spans="1:3" x14ac:dyDescent="0.3">
      <c r="A695" s="82">
        <v>7053</v>
      </c>
      <c r="B695" s="96">
        <v>1261595702</v>
      </c>
      <c r="C695" s="102">
        <v>1</v>
      </c>
    </row>
    <row r="696" spans="1:3" x14ac:dyDescent="0.3">
      <c r="A696" s="82">
        <v>8717</v>
      </c>
      <c r="B696" s="96">
        <v>999996867</v>
      </c>
      <c r="C696" s="103">
        <v>1</v>
      </c>
    </row>
    <row r="697" spans="1:3" x14ac:dyDescent="0.3">
      <c r="A697" s="82">
        <v>4715</v>
      </c>
      <c r="B697" s="96">
        <v>980816157</v>
      </c>
      <c r="C697" s="102">
        <v>1</v>
      </c>
    </row>
    <row r="698" spans="1:3" x14ac:dyDescent="0.3">
      <c r="A698" s="82">
        <v>14949</v>
      </c>
      <c r="B698" s="96">
        <v>1401869159</v>
      </c>
      <c r="C698" s="103">
        <v>0.99939999999999996</v>
      </c>
    </row>
    <row r="699" spans="1:3" x14ac:dyDescent="0.3">
      <c r="A699" s="82">
        <v>10147</v>
      </c>
      <c r="B699" s="96">
        <v>4640207107</v>
      </c>
      <c r="C699" s="102">
        <v>1</v>
      </c>
    </row>
    <row r="700" spans="1:3" x14ac:dyDescent="0.3">
      <c r="A700" s="82">
        <v>6121</v>
      </c>
      <c r="B700" s="96">
        <v>649999927</v>
      </c>
      <c r="C700" s="103">
        <v>1</v>
      </c>
    </row>
    <row r="701" spans="1:3" x14ac:dyDescent="0.3">
      <c r="A701" s="82">
        <v>11790</v>
      </c>
      <c r="B701" s="99">
        <v>685060964</v>
      </c>
      <c r="C701" s="102">
        <v>0</v>
      </c>
    </row>
    <row r="702" spans="1:3" x14ac:dyDescent="0.3">
      <c r="A702" s="82">
        <v>10971</v>
      </c>
      <c r="B702" s="96">
        <v>4668093642</v>
      </c>
      <c r="C702" s="103">
        <v>0.5</v>
      </c>
    </row>
    <row r="703" spans="1:3" x14ac:dyDescent="0.3">
      <c r="A703" s="82">
        <v>13132</v>
      </c>
      <c r="B703" s="96">
        <v>950180072</v>
      </c>
      <c r="C703" s="102">
        <v>1</v>
      </c>
    </row>
    <row r="704" spans="1:3" x14ac:dyDescent="0.3">
      <c r="A704" s="82">
        <v>15486</v>
      </c>
      <c r="B704" s="96">
        <v>953264599</v>
      </c>
      <c r="C704" s="103">
        <v>1</v>
      </c>
    </row>
    <row r="705" spans="1:3" x14ac:dyDescent="0.3">
      <c r="A705" s="82">
        <v>1557</v>
      </c>
      <c r="B705" s="96">
        <v>2802265567</v>
      </c>
      <c r="C705" s="102">
        <v>1</v>
      </c>
    </row>
    <row r="706" spans="1:3" x14ac:dyDescent="0.3">
      <c r="A706" s="82">
        <v>12989</v>
      </c>
      <c r="B706" s="96">
        <v>1053060875</v>
      </c>
      <c r="C706" s="103">
        <v>1</v>
      </c>
    </row>
    <row r="707" spans="1:3" x14ac:dyDescent="0.3">
      <c r="A707" s="82">
        <v>13124</v>
      </c>
      <c r="B707" s="96">
        <v>509956199</v>
      </c>
      <c r="C707" s="102">
        <v>1</v>
      </c>
    </row>
    <row r="708" spans="1:3" x14ac:dyDescent="0.3">
      <c r="A708" s="82">
        <v>15192</v>
      </c>
      <c r="B708" s="96">
        <v>700934541</v>
      </c>
      <c r="C708" s="103">
        <v>0.99919999999999998</v>
      </c>
    </row>
    <row r="709" spans="1:3" x14ac:dyDescent="0.3">
      <c r="A709" s="82">
        <v>15193</v>
      </c>
      <c r="B709" s="96">
        <v>934579439</v>
      </c>
      <c r="C709" s="102">
        <v>0.99919999999999998</v>
      </c>
    </row>
    <row r="710" spans="1:3" x14ac:dyDescent="0.3">
      <c r="A710" s="82">
        <v>3069</v>
      </c>
      <c r="B710" s="96">
        <v>892857143</v>
      </c>
      <c r="C710" s="103">
        <v>0.92</v>
      </c>
    </row>
    <row r="711" spans="1:3" x14ac:dyDescent="0.3">
      <c r="A711" s="82">
        <v>13129</v>
      </c>
      <c r="B711" s="96">
        <v>574478396</v>
      </c>
      <c r="C711" s="102">
        <v>1</v>
      </c>
    </row>
    <row r="712" spans="1:3" x14ac:dyDescent="0.3">
      <c r="A712" s="82">
        <v>14846</v>
      </c>
      <c r="B712" s="96">
        <v>2336448598</v>
      </c>
      <c r="C712" s="103">
        <v>0.99990000000000001</v>
      </c>
    </row>
    <row r="713" spans="1:3" x14ac:dyDescent="0.3">
      <c r="A713" s="82">
        <v>14847</v>
      </c>
      <c r="B713" s="96">
        <v>934579439</v>
      </c>
      <c r="C713" s="102">
        <v>0.99990000000000001</v>
      </c>
    </row>
    <row r="714" spans="1:3" x14ac:dyDescent="0.3">
      <c r="A714" s="82">
        <v>1577</v>
      </c>
      <c r="B714" s="96">
        <v>4537037038</v>
      </c>
      <c r="C714" s="103">
        <v>0.9</v>
      </c>
    </row>
    <row r="715" spans="1:3" x14ac:dyDescent="0.3">
      <c r="A715" s="82">
        <v>1619</v>
      </c>
      <c r="B715" s="96">
        <v>3333333334</v>
      </c>
      <c r="C715" s="102">
        <v>0.9</v>
      </c>
    </row>
    <row r="716" spans="1:3" x14ac:dyDescent="0.3">
      <c r="A716" s="82">
        <v>7355</v>
      </c>
      <c r="B716" s="96">
        <v>974576271</v>
      </c>
      <c r="C716" s="103">
        <v>1</v>
      </c>
    </row>
    <row r="717" spans="1:3" x14ac:dyDescent="0.3">
      <c r="A717" s="82">
        <v>12320</v>
      </c>
      <c r="B717" s="96">
        <v>2310048086</v>
      </c>
      <c r="C717" s="102">
        <v>0</v>
      </c>
    </row>
    <row r="718" spans="1:3" x14ac:dyDescent="0.3">
      <c r="A718" s="83">
        <v>14663</v>
      </c>
      <c r="B718" s="96">
        <v>1016392677</v>
      </c>
      <c r="C718" s="103">
        <v>0</v>
      </c>
    </row>
    <row r="719" spans="1:3" x14ac:dyDescent="0.3">
      <c r="A719" s="82">
        <v>7348</v>
      </c>
      <c r="B719" s="96">
        <v>974576271</v>
      </c>
      <c r="C719" s="102">
        <v>0</v>
      </c>
    </row>
    <row r="720" spans="1:3" x14ac:dyDescent="0.3">
      <c r="A720" s="82">
        <v>9655</v>
      </c>
      <c r="B720" s="96">
        <v>1841219493</v>
      </c>
      <c r="C720" s="103">
        <v>0.9</v>
      </c>
    </row>
    <row r="721" spans="1:3" x14ac:dyDescent="0.3">
      <c r="A721" s="82">
        <v>9507</v>
      </c>
      <c r="B721" s="96">
        <v>579925998</v>
      </c>
      <c r="C721" s="102">
        <v>0.9</v>
      </c>
    </row>
    <row r="722" spans="1:3" x14ac:dyDescent="0.3">
      <c r="A722" s="82">
        <v>15623</v>
      </c>
      <c r="B722" s="96">
        <v>5185069986</v>
      </c>
      <c r="C722" s="103">
        <v>1</v>
      </c>
    </row>
    <row r="723" spans="1:3" x14ac:dyDescent="0.3">
      <c r="A723" s="82">
        <v>5120</v>
      </c>
      <c r="B723" s="96">
        <v>1292417310</v>
      </c>
      <c r="C723" s="102">
        <v>0.89999999999999991</v>
      </c>
    </row>
    <row r="724" spans="1:3" x14ac:dyDescent="0.3">
      <c r="A724" s="82">
        <v>5121</v>
      </c>
      <c r="B724" s="96">
        <v>1660119223</v>
      </c>
      <c r="C724" s="103">
        <v>1</v>
      </c>
    </row>
    <row r="725" spans="1:3" x14ac:dyDescent="0.3">
      <c r="A725" s="82">
        <v>12360</v>
      </c>
      <c r="B725" s="96">
        <v>2667075548</v>
      </c>
      <c r="C725" s="102">
        <v>0</v>
      </c>
    </row>
    <row r="726" spans="1:3" x14ac:dyDescent="0.3">
      <c r="A726" s="82">
        <v>5672</v>
      </c>
      <c r="B726" s="96">
        <v>974576271</v>
      </c>
      <c r="C726" s="103">
        <v>0.89</v>
      </c>
    </row>
    <row r="727" spans="1:3" x14ac:dyDescent="0.3">
      <c r="A727" s="82">
        <v>9985</v>
      </c>
      <c r="B727" s="96">
        <v>580014857</v>
      </c>
      <c r="C727" s="102">
        <v>1</v>
      </c>
    </row>
    <row r="728" spans="1:3" x14ac:dyDescent="0.3">
      <c r="A728" s="82">
        <v>12418</v>
      </c>
      <c r="B728" s="99">
        <v>4000000000</v>
      </c>
      <c r="C728" s="103">
        <v>0</v>
      </c>
    </row>
    <row r="729" spans="1:3" x14ac:dyDescent="0.3">
      <c r="A729" s="82">
        <v>13885</v>
      </c>
      <c r="B729" s="96">
        <v>784000000</v>
      </c>
      <c r="C729" s="102">
        <v>1</v>
      </c>
    </row>
    <row r="730" spans="1:3" x14ac:dyDescent="0.3">
      <c r="A730" s="83">
        <v>14664</v>
      </c>
      <c r="B730" s="96">
        <v>1099956789</v>
      </c>
      <c r="C730" s="103">
        <v>0</v>
      </c>
    </row>
    <row r="731" spans="1:3" x14ac:dyDescent="0.3">
      <c r="A731" s="82">
        <v>5017</v>
      </c>
      <c r="B731" s="96">
        <v>2092616872</v>
      </c>
      <c r="C731" s="102">
        <v>1</v>
      </c>
    </row>
    <row r="732" spans="1:3" x14ac:dyDescent="0.3">
      <c r="A732" s="82">
        <v>11823</v>
      </c>
      <c r="B732" s="96">
        <v>1094911940</v>
      </c>
      <c r="C732" s="103">
        <v>0</v>
      </c>
    </row>
    <row r="733" spans="1:3" x14ac:dyDescent="0.3">
      <c r="A733" s="82">
        <v>11823</v>
      </c>
      <c r="B733" s="99">
        <v>1443031931.0599999</v>
      </c>
      <c r="C733" s="102">
        <v>0</v>
      </c>
    </row>
    <row r="734" spans="1:3" x14ac:dyDescent="0.3">
      <c r="A734" s="82">
        <v>11862</v>
      </c>
      <c r="B734" s="96">
        <v>1217230883</v>
      </c>
      <c r="C734" s="103">
        <v>0</v>
      </c>
    </row>
    <row r="735" spans="1:3" x14ac:dyDescent="0.3">
      <c r="A735" s="82">
        <v>13153</v>
      </c>
      <c r="B735" s="96">
        <v>744528000</v>
      </c>
      <c r="C735" s="102">
        <v>1</v>
      </c>
    </row>
    <row r="736" spans="1:3" x14ac:dyDescent="0.3">
      <c r="A736" s="82">
        <v>13677</v>
      </c>
      <c r="B736" s="96">
        <v>135472000</v>
      </c>
      <c r="C736" s="103">
        <v>1</v>
      </c>
    </row>
    <row r="737" spans="1:3" x14ac:dyDescent="0.3">
      <c r="A737" s="83">
        <v>14665</v>
      </c>
      <c r="B737" s="96">
        <v>499997420</v>
      </c>
      <c r="C737" s="102">
        <v>0</v>
      </c>
    </row>
    <row r="738" spans="1:3" x14ac:dyDescent="0.3">
      <c r="A738" s="82">
        <v>10565</v>
      </c>
      <c r="B738" s="96">
        <v>1303862937</v>
      </c>
      <c r="C738" s="103">
        <v>1</v>
      </c>
    </row>
    <row r="739" spans="1:3" x14ac:dyDescent="0.3">
      <c r="A739" s="83">
        <v>14745</v>
      </c>
      <c r="B739" s="96">
        <v>272124514</v>
      </c>
      <c r="C739" s="102">
        <v>0</v>
      </c>
    </row>
    <row r="740" spans="1:3" x14ac:dyDescent="0.3">
      <c r="A740" s="82">
        <v>12817</v>
      </c>
      <c r="B740" s="96">
        <v>3810562614</v>
      </c>
      <c r="C740" s="103">
        <v>0</v>
      </c>
    </row>
    <row r="741" spans="1:3" x14ac:dyDescent="0.3">
      <c r="A741" s="82">
        <v>4282</v>
      </c>
      <c r="B741" s="96">
        <v>2269941029</v>
      </c>
      <c r="C741" s="102">
        <v>0.4</v>
      </c>
    </row>
    <row r="742" spans="1:3" x14ac:dyDescent="0.3">
      <c r="A742" s="82">
        <v>5948</v>
      </c>
      <c r="B742" s="96">
        <v>1613805141</v>
      </c>
      <c r="C742" s="103">
        <v>0.4</v>
      </c>
    </row>
    <row r="743" spans="1:3" x14ac:dyDescent="0.3">
      <c r="A743" s="82">
        <v>8354</v>
      </c>
      <c r="B743" s="96">
        <v>1968598447</v>
      </c>
      <c r="C743" s="102">
        <v>1</v>
      </c>
    </row>
    <row r="744" spans="1:3" x14ac:dyDescent="0.3">
      <c r="A744" s="82">
        <v>9136</v>
      </c>
      <c r="B744" s="96">
        <v>824576271</v>
      </c>
      <c r="C744" s="103">
        <v>0.05</v>
      </c>
    </row>
    <row r="745" spans="1:3" x14ac:dyDescent="0.3">
      <c r="A745" s="82">
        <v>8445</v>
      </c>
      <c r="B745" s="96">
        <v>2419917769</v>
      </c>
      <c r="C745" s="102">
        <v>1</v>
      </c>
    </row>
    <row r="746" spans="1:3" x14ac:dyDescent="0.3">
      <c r="A746" s="82">
        <v>9942</v>
      </c>
      <c r="B746" s="96">
        <v>422420042</v>
      </c>
      <c r="C746" s="103">
        <v>0</v>
      </c>
    </row>
    <row r="747" spans="1:3" x14ac:dyDescent="0.3">
      <c r="A747" s="82">
        <v>15111</v>
      </c>
      <c r="B747" s="96">
        <v>278606395</v>
      </c>
      <c r="C747" s="102">
        <v>1</v>
      </c>
    </row>
    <row r="748" spans="1:3" x14ac:dyDescent="0.3">
      <c r="A748" s="82">
        <v>13730</v>
      </c>
      <c r="B748" s="96">
        <v>492400149</v>
      </c>
      <c r="C748" s="103">
        <v>1</v>
      </c>
    </row>
    <row r="749" spans="1:3" x14ac:dyDescent="0.3">
      <c r="A749" s="82">
        <v>7470</v>
      </c>
      <c r="B749" s="96">
        <v>593220339</v>
      </c>
      <c r="C749" s="102">
        <v>0.15000000000000002</v>
      </c>
    </row>
    <row r="750" spans="1:3" x14ac:dyDescent="0.3">
      <c r="A750" s="82">
        <v>15171</v>
      </c>
      <c r="B750" s="96">
        <v>365070695</v>
      </c>
      <c r="C750" s="103">
        <v>1</v>
      </c>
    </row>
    <row r="751" spans="1:3" x14ac:dyDescent="0.3">
      <c r="A751" s="82">
        <v>5580</v>
      </c>
      <c r="B751" s="96">
        <v>949065667</v>
      </c>
      <c r="C751" s="102">
        <v>1</v>
      </c>
    </row>
    <row r="752" spans="1:3" x14ac:dyDescent="0.3">
      <c r="A752" s="82">
        <v>5673</v>
      </c>
      <c r="B752" s="96">
        <v>423728814</v>
      </c>
      <c r="C752" s="103">
        <v>0.05</v>
      </c>
    </row>
    <row r="753" spans="1:3" x14ac:dyDescent="0.3">
      <c r="A753" s="82">
        <v>15019</v>
      </c>
      <c r="B753" s="96">
        <v>278411215</v>
      </c>
      <c r="C753" s="102">
        <v>1</v>
      </c>
    </row>
    <row r="754" spans="1:3" x14ac:dyDescent="0.3">
      <c r="A754" s="82">
        <v>10183</v>
      </c>
      <c r="B754" s="96">
        <v>859778527</v>
      </c>
      <c r="C754" s="103">
        <v>1</v>
      </c>
    </row>
    <row r="755" spans="1:3" x14ac:dyDescent="0.3">
      <c r="A755" s="82">
        <v>9315</v>
      </c>
      <c r="B755" s="96">
        <v>1258299737</v>
      </c>
      <c r="C755" s="102">
        <v>1</v>
      </c>
    </row>
    <row r="756" spans="1:3" x14ac:dyDescent="0.3">
      <c r="A756" s="83">
        <v>14489</v>
      </c>
      <c r="B756" s="96">
        <v>1803836492</v>
      </c>
      <c r="C756" s="103">
        <v>0</v>
      </c>
    </row>
    <row r="757" spans="1:3" x14ac:dyDescent="0.3">
      <c r="A757" s="82">
        <v>7844</v>
      </c>
      <c r="B757" s="96">
        <v>588957102</v>
      </c>
      <c r="C757" s="102">
        <v>0.05</v>
      </c>
    </row>
    <row r="758" spans="1:3" x14ac:dyDescent="0.3">
      <c r="A758" s="82">
        <v>10991</v>
      </c>
      <c r="B758" s="96">
        <v>2063109288</v>
      </c>
      <c r="C758" s="103">
        <v>0</v>
      </c>
    </row>
    <row r="759" spans="1:3" x14ac:dyDescent="0.3">
      <c r="A759" s="82">
        <v>13163</v>
      </c>
      <c r="B759" s="96">
        <v>270850473.48000002</v>
      </c>
      <c r="C759" s="102">
        <v>1</v>
      </c>
    </row>
    <row r="760" spans="1:3" x14ac:dyDescent="0.3">
      <c r="A760" s="82">
        <v>13173</v>
      </c>
      <c r="B760" s="96">
        <v>461087677</v>
      </c>
      <c r="C760" s="103">
        <v>1</v>
      </c>
    </row>
    <row r="761" spans="1:3" x14ac:dyDescent="0.3">
      <c r="A761" s="82">
        <v>11852</v>
      </c>
      <c r="B761" s="96">
        <v>1973475533</v>
      </c>
      <c r="C761" s="102">
        <v>0</v>
      </c>
    </row>
    <row r="762" spans="1:3" x14ac:dyDescent="0.3">
      <c r="A762" s="82">
        <v>9391</v>
      </c>
      <c r="B762" s="96">
        <v>422772500</v>
      </c>
      <c r="C762" s="103">
        <v>1</v>
      </c>
    </row>
    <row r="763" spans="1:3" x14ac:dyDescent="0.3">
      <c r="A763" s="82">
        <v>12750</v>
      </c>
      <c r="B763" s="96">
        <v>581327449</v>
      </c>
      <c r="C763" s="102">
        <v>0</v>
      </c>
    </row>
    <row r="764" spans="1:3" x14ac:dyDescent="0.3">
      <c r="A764" s="83">
        <v>14118</v>
      </c>
      <c r="B764" s="96">
        <v>1348323336.72</v>
      </c>
      <c r="C764" s="103">
        <v>0</v>
      </c>
    </row>
    <row r="765" spans="1:3" x14ac:dyDescent="0.3">
      <c r="A765" s="82">
        <v>14763</v>
      </c>
      <c r="B765" s="96">
        <v>117842813</v>
      </c>
      <c r="C765" s="102">
        <v>0</v>
      </c>
    </row>
    <row r="766" spans="1:3" x14ac:dyDescent="0.3">
      <c r="A766" s="82">
        <v>7469</v>
      </c>
      <c r="B766" s="96">
        <v>423728814</v>
      </c>
      <c r="C766" s="103">
        <v>0.05</v>
      </c>
    </row>
    <row r="767" spans="1:3" x14ac:dyDescent="0.3">
      <c r="A767" s="82">
        <v>13508</v>
      </c>
      <c r="B767" s="96">
        <v>200000000</v>
      </c>
      <c r="C767" s="102">
        <v>1</v>
      </c>
    </row>
    <row r="768" spans="1:3" x14ac:dyDescent="0.3">
      <c r="A768" s="82">
        <v>8813</v>
      </c>
      <c r="B768" s="96">
        <v>423728813</v>
      </c>
      <c r="C768" s="103">
        <v>0.9</v>
      </c>
    </row>
    <row r="769" spans="1:3" x14ac:dyDescent="0.3">
      <c r="A769" s="82">
        <v>5919</v>
      </c>
      <c r="B769" s="96">
        <v>508474576</v>
      </c>
      <c r="C769" s="102">
        <v>0</v>
      </c>
    </row>
    <row r="770" spans="1:3" x14ac:dyDescent="0.3">
      <c r="A770" s="82">
        <v>15614</v>
      </c>
      <c r="B770" s="96">
        <v>892857143</v>
      </c>
      <c r="C770" s="103">
        <v>1</v>
      </c>
    </row>
    <row r="771" spans="1:3" x14ac:dyDescent="0.3">
      <c r="A771" s="82">
        <v>11890</v>
      </c>
      <c r="B771" s="99">
        <v>1860901909</v>
      </c>
      <c r="C771" s="102">
        <v>0</v>
      </c>
    </row>
    <row r="772" spans="1:3" x14ac:dyDescent="0.3">
      <c r="A772" s="83">
        <v>14119</v>
      </c>
      <c r="B772" s="96">
        <v>1819483775.6700001</v>
      </c>
      <c r="C772" s="103">
        <v>0</v>
      </c>
    </row>
    <row r="773" spans="1:3" x14ac:dyDescent="0.3">
      <c r="A773" s="83">
        <v>14869</v>
      </c>
      <c r="B773" s="96">
        <v>1637702039</v>
      </c>
      <c r="C773" s="102">
        <v>0</v>
      </c>
    </row>
    <row r="774" spans="1:3" x14ac:dyDescent="0.3">
      <c r="A774" s="82">
        <v>15113</v>
      </c>
      <c r="B774" s="96">
        <v>741121495</v>
      </c>
      <c r="C774" s="103">
        <v>0.99390000000000001</v>
      </c>
    </row>
    <row r="775" spans="1:3" x14ac:dyDescent="0.3">
      <c r="A775" s="83">
        <v>14490</v>
      </c>
      <c r="B775" s="96">
        <v>2500075795</v>
      </c>
      <c r="C775" s="102">
        <v>0</v>
      </c>
    </row>
    <row r="776" spans="1:3" x14ac:dyDescent="0.3">
      <c r="A776" s="84">
        <v>16473</v>
      </c>
      <c r="B776" s="99">
        <v>1500000000</v>
      </c>
      <c r="C776" s="103">
        <v>0</v>
      </c>
    </row>
    <row r="777" spans="1:3" x14ac:dyDescent="0.3">
      <c r="A777" s="82">
        <v>8628</v>
      </c>
      <c r="B777" s="96">
        <v>821837887</v>
      </c>
      <c r="C777" s="102">
        <v>1</v>
      </c>
    </row>
    <row r="778" spans="1:3" x14ac:dyDescent="0.3">
      <c r="A778" s="82">
        <v>7834</v>
      </c>
      <c r="B778" s="96">
        <v>423728814</v>
      </c>
      <c r="C778" s="103">
        <v>0.35</v>
      </c>
    </row>
    <row r="779" spans="1:3" x14ac:dyDescent="0.3">
      <c r="A779" s="82">
        <v>8799</v>
      </c>
      <c r="B779" s="96">
        <v>423728813</v>
      </c>
      <c r="C779" s="102">
        <v>0.65</v>
      </c>
    </row>
    <row r="780" spans="1:3" x14ac:dyDescent="0.3">
      <c r="A780" s="82">
        <v>15112</v>
      </c>
      <c r="B780" s="96">
        <v>274496836</v>
      </c>
      <c r="C780" s="103">
        <v>1</v>
      </c>
    </row>
    <row r="781" spans="1:3" x14ac:dyDescent="0.3">
      <c r="A781" s="83">
        <v>14120</v>
      </c>
      <c r="B781" s="96">
        <v>315707104.55000001</v>
      </c>
      <c r="C781" s="102">
        <v>0</v>
      </c>
    </row>
    <row r="782" spans="1:3" x14ac:dyDescent="0.3">
      <c r="A782" s="82">
        <v>15300</v>
      </c>
      <c r="B782" s="96">
        <v>367285851</v>
      </c>
      <c r="C782" s="103">
        <v>1</v>
      </c>
    </row>
    <row r="783" spans="1:3" x14ac:dyDescent="0.3">
      <c r="A783" s="82">
        <v>12203</v>
      </c>
      <c r="B783" s="96">
        <v>910009929</v>
      </c>
      <c r="C783" s="102">
        <v>0</v>
      </c>
    </row>
    <row r="784" spans="1:3" x14ac:dyDescent="0.3">
      <c r="A784" s="82">
        <v>13165</v>
      </c>
      <c r="B784" s="96">
        <v>1275000000</v>
      </c>
      <c r="C784" s="103">
        <v>1</v>
      </c>
    </row>
    <row r="785" spans="1:3" x14ac:dyDescent="0.3">
      <c r="A785" s="82">
        <v>15157</v>
      </c>
      <c r="B785" s="96">
        <v>934579439</v>
      </c>
      <c r="C785" s="102">
        <v>0.99990000000000001</v>
      </c>
    </row>
    <row r="786" spans="1:3" x14ac:dyDescent="0.3">
      <c r="A786" s="82">
        <v>15158</v>
      </c>
      <c r="B786" s="96">
        <v>1138630679</v>
      </c>
      <c r="C786" s="103">
        <v>1</v>
      </c>
    </row>
    <row r="787" spans="1:3" x14ac:dyDescent="0.3">
      <c r="A787" s="82">
        <v>8006</v>
      </c>
      <c r="B787" s="96">
        <v>3202242207</v>
      </c>
      <c r="C787" s="102">
        <v>0.99999000000000016</v>
      </c>
    </row>
    <row r="788" spans="1:3" x14ac:dyDescent="0.3">
      <c r="A788" s="82">
        <v>13360</v>
      </c>
      <c r="B788" s="96">
        <v>100000000</v>
      </c>
      <c r="C788" s="103">
        <v>1</v>
      </c>
    </row>
    <row r="789" spans="1:3" x14ac:dyDescent="0.3">
      <c r="A789" s="82">
        <v>11443</v>
      </c>
      <c r="B789" s="96">
        <v>925785379</v>
      </c>
      <c r="C789" s="102">
        <v>0</v>
      </c>
    </row>
    <row r="790" spans="1:3" x14ac:dyDescent="0.3">
      <c r="A790" s="82">
        <v>11619</v>
      </c>
      <c r="B790" s="99">
        <v>1098697857</v>
      </c>
      <c r="C790" s="103">
        <v>0</v>
      </c>
    </row>
    <row r="791" spans="1:3" x14ac:dyDescent="0.3">
      <c r="A791" s="82">
        <v>10111</v>
      </c>
      <c r="B791" s="96">
        <v>422772500</v>
      </c>
      <c r="C791" s="102">
        <v>0</v>
      </c>
    </row>
    <row r="792" spans="1:3" x14ac:dyDescent="0.3">
      <c r="A792" s="83">
        <v>14617</v>
      </c>
      <c r="B792" s="96">
        <v>454599615</v>
      </c>
      <c r="C792" s="103">
        <v>0</v>
      </c>
    </row>
    <row r="793" spans="1:3" x14ac:dyDescent="0.3">
      <c r="A793" s="82">
        <v>7443</v>
      </c>
      <c r="B793" s="96">
        <v>423728814</v>
      </c>
      <c r="C793" s="102">
        <v>0.64600000000000002</v>
      </c>
    </row>
    <row r="794" spans="1:3" x14ac:dyDescent="0.3">
      <c r="A794" s="82">
        <v>8899</v>
      </c>
      <c r="B794" s="96">
        <v>508474577</v>
      </c>
      <c r="C794" s="103">
        <v>0</v>
      </c>
    </row>
    <row r="795" spans="1:3" x14ac:dyDescent="0.3">
      <c r="A795" s="82">
        <v>13053</v>
      </c>
      <c r="B795" s="96">
        <v>100000000</v>
      </c>
      <c r="C795" s="102">
        <v>1</v>
      </c>
    </row>
    <row r="796" spans="1:3" x14ac:dyDescent="0.3">
      <c r="A796" s="82">
        <v>873</v>
      </c>
      <c r="B796" s="96">
        <v>925925926</v>
      </c>
      <c r="C796" s="103">
        <v>1</v>
      </c>
    </row>
    <row r="797" spans="1:3" x14ac:dyDescent="0.3">
      <c r="A797" s="82">
        <v>5941</v>
      </c>
      <c r="B797" s="96">
        <v>805084746</v>
      </c>
      <c r="C797" s="102">
        <v>0</v>
      </c>
    </row>
    <row r="798" spans="1:3" x14ac:dyDescent="0.3">
      <c r="A798" s="82">
        <v>11364</v>
      </c>
      <c r="B798" s="96">
        <v>1844943883</v>
      </c>
      <c r="C798" s="103">
        <v>0</v>
      </c>
    </row>
    <row r="799" spans="1:3" x14ac:dyDescent="0.3">
      <c r="A799" s="82">
        <v>13625</v>
      </c>
      <c r="B799" s="96">
        <v>184840883</v>
      </c>
      <c r="C799" s="102">
        <v>1</v>
      </c>
    </row>
    <row r="800" spans="1:3" x14ac:dyDescent="0.3">
      <c r="A800" s="82">
        <v>12197</v>
      </c>
      <c r="B800" s="96">
        <v>859432745</v>
      </c>
      <c r="C800" s="103">
        <v>0</v>
      </c>
    </row>
    <row r="801" spans="1:3" x14ac:dyDescent="0.3">
      <c r="A801" s="82">
        <v>13361</v>
      </c>
      <c r="B801" s="96">
        <v>490000000</v>
      </c>
      <c r="C801" s="102">
        <v>1</v>
      </c>
    </row>
    <row r="802" spans="1:3" x14ac:dyDescent="0.3">
      <c r="A802" s="83">
        <v>14121</v>
      </c>
      <c r="B802" s="96">
        <v>1128937625.3699999</v>
      </c>
      <c r="C802" s="103">
        <v>0.8</v>
      </c>
    </row>
    <row r="803" spans="1:3" x14ac:dyDescent="0.3">
      <c r="A803" s="83">
        <v>14491</v>
      </c>
      <c r="B803" s="96">
        <v>674460695</v>
      </c>
      <c r="C803" s="102">
        <v>0</v>
      </c>
    </row>
    <row r="804" spans="1:3" x14ac:dyDescent="0.3">
      <c r="A804" s="82">
        <v>10555</v>
      </c>
      <c r="B804" s="96">
        <v>328810000</v>
      </c>
      <c r="C804" s="103">
        <v>1</v>
      </c>
    </row>
    <row r="805" spans="1:3" x14ac:dyDescent="0.3">
      <c r="A805" s="82">
        <v>9716</v>
      </c>
      <c r="B805" s="96">
        <v>915972387</v>
      </c>
      <c r="C805" s="102">
        <v>1</v>
      </c>
    </row>
    <row r="806" spans="1:3" x14ac:dyDescent="0.3">
      <c r="A806" s="82">
        <v>11087</v>
      </c>
      <c r="B806" s="96">
        <v>2000000000</v>
      </c>
      <c r="C806" s="103">
        <v>0</v>
      </c>
    </row>
    <row r="807" spans="1:3" x14ac:dyDescent="0.3">
      <c r="A807" s="82">
        <v>11820</v>
      </c>
      <c r="B807" s="96">
        <v>1533330175</v>
      </c>
      <c r="C807" s="102">
        <v>0</v>
      </c>
    </row>
    <row r="808" spans="1:3" x14ac:dyDescent="0.3">
      <c r="A808" s="83">
        <v>14122</v>
      </c>
      <c r="B808" s="96">
        <v>1092396664.78</v>
      </c>
      <c r="C808" s="103">
        <v>0</v>
      </c>
    </row>
    <row r="809" spans="1:3" x14ac:dyDescent="0.3">
      <c r="A809" s="82">
        <v>14767</v>
      </c>
      <c r="B809" s="96">
        <v>2446907176.4400001</v>
      </c>
      <c r="C809" s="102">
        <v>0</v>
      </c>
    </row>
    <row r="810" spans="1:3" x14ac:dyDescent="0.3">
      <c r="A810" s="82">
        <v>14998</v>
      </c>
      <c r="B810" s="96">
        <v>279821729</v>
      </c>
      <c r="C810" s="103">
        <v>0.98240000000000005</v>
      </c>
    </row>
    <row r="811" spans="1:3" x14ac:dyDescent="0.3">
      <c r="A811" s="82">
        <v>14999</v>
      </c>
      <c r="B811" s="96">
        <v>278103067</v>
      </c>
      <c r="C811" s="102">
        <v>1</v>
      </c>
    </row>
    <row r="812" spans="1:3" x14ac:dyDescent="0.3">
      <c r="A812" s="82">
        <v>15648</v>
      </c>
      <c r="B812" s="96">
        <v>619682280</v>
      </c>
      <c r="C812" s="103">
        <v>0.67</v>
      </c>
    </row>
    <row r="813" spans="1:3" x14ac:dyDescent="0.3">
      <c r="A813" s="82">
        <v>8560</v>
      </c>
      <c r="B813" s="96">
        <v>1865487602</v>
      </c>
      <c r="C813" s="102">
        <v>1</v>
      </c>
    </row>
    <row r="814" spans="1:3" x14ac:dyDescent="0.3">
      <c r="A814" s="82">
        <v>11592</v>
      </c>
      <c r="B814" s="96">
        <v>1774549399</v>
      </c>
      <c r="C814" s="103">
        <v>0.1</v>
      </c>
    </row>
    <row r="815" spans="1:3" x14ac:dyDescent="0.3">
      <c r="A815" s="83">
        <v>14123</v>
      </c>
      <c r="B815" s="96">
        <v>246931052.99000001</v>
      </c>
      <c r="C815" s="102">
        <v>0</v>
      </c>
    </row>
    <row r="816" spans="1:3" x14ac:dyDescent="0.3">
      <c r="A816" s="82">
        <v>15442</v>
      </c>
      <c r="B816" s="96">
        <v>1694929948</v>
      </c>
      <c r="C816" s="103">
        <v>0</v>
      </c>
    </row>
    <row r="817" spans="1:3" x14ac:dyDescent="0.3">
      <c r="A817" s="82">
        <v>7333</v>
      </c>
      <c r="B817" s="96">
        <v>550847458</v>
      </c>
      <c r="C817" s="102">
        <v>0.15000000000000002</v>
      </c>
    </row>
    <row r="818" spans="1:3" x14ac:dyDescent="0.3">
      <c r="A818" s="83">
        <v>14124</v>
      </c>
      <c r="B818" s="96">
        <v>320929108.12</v>
      </c>
      <c r="C818" s="103">
        <v>0</v>
      </c>
    </row>
    <row r="819" spans="1:3" x14ac:dyDescent="0.3">
      <c r="A819" s="82">
        <v>5921</v>
      </c>
      <c r="B819" s="96">
        <v>423728814</v>
      </c>
      <c r="C819" s="102">
        <v>0.05</v>
      </c>
    </row>
    <row r="820" spans="1:3" x14ac:dyDescent="0.3">
      <c r="A820" s="83">
        <v>13962</v>
      </c>
      <c r="B820" s="96">
        <v>418303393.85000002</v>
      </c>
      <c r="C820" s="103">
        <v>0</v>
      </c>
    </row>
    <row r="821" spans="1:3" x14ac:dyDescent="0.3">
      <c r="A821" s="82">
        <v>8677</v>
      </c>
      <c r="B821" s="96">
        <v>359078420</v>
      </c>
      <c r="C821" s="102">
        <v>1</v>
      </c>
    </row>
    <row r="822" spans="1:3" x14ac:dyDescent="0.3">
      <c r="A822" s="82">
        <v>12616</v>
      </c>
      <c r="B822" s="96">
        <v>1049806888</v>
      </c>
      <c r="C822" s="103">
        <v>0</v>
      </c>
    </row>
    <row r="823" spans="1:3" x14ac:dyDescent="0.3">
      <c r="A823" s="82">
        <v>13509</v>
      </c>
      <c r="B823" s="96">
        <v>255000000</v>
      </c>
      <c r="C823" s="102">
        <v>1</v>
      </c>
    </row>
    <row r="824" spans="1:3" x14ac:dyDescent="0.3">
      <c r="A824" s="83">
        <v>13963</v>
      </c>
      <c r="B824" s="96">
        <v>411149229.72000003</v>
      </c>
      <c r="C824" s="103">
        <v>0</v>
      </c>
    </row>
    <row r="825" spans="1:3" x14ac:dyDescent="0.3">
      <c r="A825" s="83">
        <v>13964</v>
      </c>
      <c r="B825" s="96">
        <v>180223213</v>
      </c>
      <c r="C825" s="102">
        <v>0</v>
      </c>
    </row>
    <row r="826" spans="1:3" x14ac:dyDescent="0.3">
      <c r="A826" s="82">
        <v>14831</v>
      </c>
      <c r="B826" s="96">
        <v>1121495327</v>
      </c>
      <c r="C826" s="103">
        <v>1</v>
      </c>
    </row>
    <row r="827" spans="1:3" x14ac:dyDescent="0.3">
      <c r="A827" s="82">
        <v>15576</v>
      </c>
      <c r="B827" s="96">
        <v>656589130</v>
      </c>
      <c r="C827" s="102">
        <v>0.99099999999999999</v>
      </c>
    </row>
    <row r="828" spans="1:3" x14ac:dyDescent="0.3">
      <c r="A828" s="82">
        <v>15649</v>
      </c>
      <c r="B828" s="96">
        <v>619682280</v>
      </c>
      <c r="C828" s="103">
        <v>0.67</v>
      </c>
    </row>
    <row r="829" spans="1:3" x14ac:dyDescent="0.3">
      <c r="A829" s="82">
        <v>7022</v>
      </c>
      <c r="B829" s="96">
        <v>1539166172</v>
      </c>
      <c r="C829" s="102">
        <v>1</v>
      </c>
    </row>
    <row r="830" spans="1:3" x14ac:dyDescent="0.3">
      <c r="A830" s="82">
        <v>7023</v>
      </c>
      <c r="B830" s="96">
        <v>578905131</v>
      </c>
      <c r="C830" s="103">
        <v>1</v>
      </c>
    </row>
    <row r="831" spans="1:3" x14ac:dyDescent="0.3">
      <c r="A831" s="82">
        <v>11606</v>
      </c>
      <c r="B831" s="96">
        <v>1267561584</v>
      </c>
      <c r="C831" s="102">
        <v>0.3</v>
      </c>
    </row>
    <row r="832" spans="1:3" x14ac:dyDescent="0.3">
      <c r="A832" s="82">
        <v>11570</v>
      </c>
      <c r="B832" s="96">
        <v>2000000000</v>
      </c>
      <c r="C832" s="103">
        <v>0</v>
      </c>
    </row>
    <row r="833" spans="1:3" x14ac:dyDescent="0.3">
      <c r="A833" s="82">
        <v>11574</v>
      </c>
      <c r="B833" s="96">
        <v>2000000000</v>
      </c>
      <c r="C833" s="102">
        <v>0</v>
      </c>
    </row>
    <row r="834" spans="1:3" x14ac:dyDescent="0.3">
      <c r="A834" s="82">
        <v>13312</v>
      </c>
      <c r="B834" s="96">
        <v>117506297</v>
      </c>
      <c r="C834" s="103">
        <v>1</v>
      </c>
    </row>
    <row r="835" spans="1:3" x14ac:dyDescent="0.3">
      <c r="A835" s="82">
        <v>7467</v>
      </c>
      <c r="B835" s="96">
        <v>723856530</v>
      </c>
      <c r="C835" s="102">
        <v>0.15000000000000002</v>
      </c>
    </row>
    <row r="836" spans="1:3" x14ac:dyDescent="0.3">
      <c r="A836" s="83">
        <v>14125</v>
      </c>
      <c r="B836" s="96">
        <v>2814335106.4099998</v>
      </c>
      <c r="C836" s="103">
        <v>0</v>
      </c>
    </row>
    <row r="837" spans="1:3" x14ac:dyDescent="0.3">
      <c r="A837" s="82">
        <v>5922</v>
      </c>
      <c r="B837" s="96">
        <v>533300849</v>
      </c>
      <c r="C837" s="102">
        <v>0</v>
      </c>
    </row>
    <row r="838" spans="1:3" x14ac:dyDescent="0.3">
      <c r="A838" s="82">
        <v>6135</v>
      </c>
      <c r="B838" s="96">
        <v>2455598474</v>
      </c>
      <c r="C838" s="103">
        <v>0.9</v>
      </c>
    </row>
    <row r="839" spans="1:3" x14ac:dyDescent="0.3">
      <c r="A839" s="82">
        <v>6136</v>
      </c>
      <c r="B839" s="96">
        <v>2484852582</v>
      </c>
      <c r="C839" s="102">
        <v>1</v>
      </c>
    </row>
    <row r="840" spans="1:3" x14ac:dyDescent="0.3">
      <c r="A840" s="82">
        <v>13314</v>
      </c>
      <c r="B840" s="96">
        <v>117264875</v>
      </c>
      <c r="C840" s="103">
        <v>1</v>
      </c>
    </row>
    <row r="841" spans="1:3" x14ac:dyDescent="0.3">
      <c r="A841" s="82">
        <v>15320</v>
      </c>
      <c r="B841" s="96">
        <v>278649086</v>
      </c>
      <c r="C841" s="102">
        <v>1</v>
      </c>
    </row>
    <row r="842" spans="1:3" x14ac:dyDescent="0.3">
      <c r="A842" s="82">
        <v>9683</v>
      </c>
      <c r="B842" s="96">
        <v>447463953</v>
      </c>
      <c r="C842" s="103">
        <v>0.99919000000000002</v>
      </c>
    </row>
    <row r="843" spans="1:3" x14ac:dyDescent="0.3">
      <c r="A843" s="82">
        <v>7429</v>
      </c>
      <c r="B843" s="96">
        <v>423728814</v>
      </c>
      <c r="C843" s="102">
        <v>0.05</v>
      </c>
    </row>
    <row r="844" spans="1:3" x14ac:dyDescent="0.3">
      <c r="A844" s="83">
        <v>13965</v>
      </c>
      <c r="B844" s="96">
        <v>513902280</v>
      </c>
      <c r="C844" s="103">
        <v>0</v>
      </c>
    </row>
    <row r="845" spans="1:3" x14ac:dyDescent="0.3">
      <c r="A845" s="83">
        <v>13966</v>
      </c>
      <c r="B845" s="96">
        <v>1780521266.6900001</v>
      </c>
      <c r="C845" s="102">
        <v>0</v>
      </c>
    </row>
    <row r="846" spans="1:3" x14ac:dyDescent="0.3">
      <c r="A846" s="83">
        <v>13967</v>
      </c>
      <c r="B846" s="96">
        <v>298571479</v>
      </c>
      <c r="C846" s="103">
        <v>1</v>
      </c>
    </row>
    <row r="847" spans="1:3" x14ac:dyDescent="0.3">
      <c r="A847" s="82">
        <v>11177</v>
      </c>
      <c r="B847" s="96">
        <v>1043984180</v>
      </c>
      <c r="C847" s="102">
        <v>0</v>
      </c>
    </row>
    <row r="848" spans="1:3" x14ac:dyDescent="0.3">
      <c r="A848" s="82">
        <v>13083</v>
      </c>
      <c r="B848" s="96">
        <v>74000000</v>
      </c>
      <c r="C848" s="103">
        <v>1</v>
      </c>
    </row>
    <row r="849" spans="1:3" x14ac:dyDescent="0.3">
      <c r="A849" s="82">
        <v>7582</v>
      </c>
      <c r="B849" s="96">
        <v>2009847071</v>
      </c>
      <c r="C849" s="102">
        <v>0.5</v>
      </c>
    </row>
    <row r="850" spans="1:3" x14ac:dyDescent="0.3">
      <c r="A850" s="83">
        <v>14126</v>
      </c>
      <c r="B850" s="96">
        <v>295297690.24000001</v>
      </c>
      <c r="C850" s="103">
        <v>0</v>
      </c>
    </row>
    <row r="851" spans="1:3" x14ac:dyDescent="0.3">
      <c r="A851" s="83">
        <v>14127</v>
      </c>
      <c r="B851" s="96">
        <v>250000000</v>
      </c>
      <c r="C851" s="102">
        <v>1</v>
      </c>
    </row>
    <row r="852" spans="1:3" x14ac:dyDescent="0.3">
      <c r="A852" s="82">
        <v>5435</v>
      </c>
      <c r="B852" s="96">
        <v>423728814</v>
      </c>
      <c r="C852" s="103">
        <v>0.05</v>
      </c>
    </row>
    <row r="853" spans="1:3" x14ac:dyDescent="0.3">
      <c r="A853" s="82">
        <v>8673</v>
      </c>
      <c r="B853" s="96">
        <v>2303008397</v>
      </c>
      <c r="C853" s="102">
        <v>1</v>
      </c>
    </row>
    <row r="854" spans="1:3" x14ac:dyDescent="0.3">
      <c r="A854" s="82">
        <v>11742</v>
      </c>
      <c r="B854" s="96">
        <v>1129855437</v>
      </c>
      <c r="C854" s="103">
        <v>0</v>
      </c>
    </row>
    <row r="855" spans="1:3" x14ac:dyDescent="0.3">
      <c r="A855" s="82">
        <v>13313</v>
      </c>
      <c r="B855" s="96">
        <v>93618862</v>
      </c>
      <c r="C855" s="102">
        <v>1</v>
      </c>
    </row>
    <row r="856" spans="1:3" x14ac:dyDescent="0.3">
      <c r="A856" s="82">
        <v>8650</v>
      </c>
      <c r="B856" s="96">
        <v>1537568540</v>
      </c>
      <c r="C856" s="103">
        <v>1</v>
      </c>
    </row>
    <row r="857" spans="1:3" x14ac:dyDescent="0.3">
      <c r="A857" s="82">
        <v>15005</v>
      </c>
      <c r="B857" s="96">
        <v>468437829</v>
      </c>
      <c r="C857" s="102">
        <v>1</v>
      </c>
    </row>
    <row r="858" spans="1:3" x14ac:dyDescent="0.3">
      <c r="A858" s="82">
        <v>15006</v>
      </c>
      <c r="B858" s="96">
        <v>466923364</v>
      </c>
      <c r="C858" s="103">
        <v>1</v>
      </c>
    </row>
    <row r="859" spans="1:3" x14ac:dyDescent="0.3">
      <c r="A859" s="83">
        <v>14623</v>
      </c>
      <c r="B859" s="96">
        <v>1826232284</v>
      </c>
      <c r="C859" s="102">
        <v>0</v>
      </c>
    </row>
    <row r="860" spans="1:3" x14ac:dyDescent="0.3">
      <c r="A860" s="82">
        <v>14762</v>
      </c>
      <c r="B860" s="96">
        <v>134383621</v>
      </c>
      <c r="C860" s="103">
        <v>0</v>
      </c>
    </row>
    <row r="861" spans="1:3" x14ac:dyDescent="0.3">
      <c r="A861" s="82">
        <v>5927</v>
      </c>
      <c r="B861" s="96">
        <v>508474576</v>
      </c>
      <c r="C861" s="102">
        <v>0.99990000000000001</v>
      </c>
    </row>
    <row r="862" spans="1:3" x14ac:dyDescent="0.3">
      <c r="A862" s="83">
        <v>14909</v>
      </c>
      <c r="B862" s="96">
        <v>916000000</v>
      </c>
      <c r="C862" s="103">
        <v>0.876</v>
      </c>
    </row>
    <row r="863" spans="1:3" x14ac:dyDescent="0.3">
      <c r="A863" s="82">
        <v>15173</v>
      </c>
      <c r="B863" s="96">
        <v>279778476</v>
      </c>
      <c r="C863" s="102">
        <v>1</v>
      </c>
    </row>
    <row r="864" spans="1:3" x14ac:dyDescent="0.3">
      <c r="A864" s="82">
        <v>11584</v>
      </c>
      <c r="B864" s="96">
        <v>2631993511</v>
      </c>
      <c r="C864" s="103">
        <v>0</v>
      </c>
    </row>
    <row r="865" spans="1:3" x14ac:dyDescent="0.3">
      <c r="A865" s="82">
        <v>15957</v>
      </c>
      <c r="B865" s="96">
        <v>1876660630</v>
      </c>
      <c r="C865" s="102">
        <v>0</v>
      </c>
    </row>
    <row r="866" spans="1:3" x14ac:dyDescent="0.3">
      <c r="A866" s="82">
        <v>13166</v>
      </c>
      <c r="B866" s="96">
        <v>249995066</v>
      </c>
      <c r="C866" s="103">
        <v>1</v>
      </c>
    </row>
    <row r="867" spans="1:3" x14ac:dyDescent="0.3">
      <c r="A867" s="83">
        <v>14128</v>
      </c>
      <c r="B867" s="96">
        <v>1500000000</v>
      </c>
      <c r="C867" s="102">
        <v>0</v>
      </c>
    </row>
    <row r="868" spans="1:3" x14ac:dyDescent="0.3">
      <c r="A868" s="82">
        <v>5436</v>
      </c>
      <c r="B868" s="96">
        <v>873620018</v>
      </c>
      <c r="C868" s="103">
        <v>0.69628000000000001</v>
      </c>
    </row>
    <row r="869" spans="1:3" x14ac:dyDescent="0.3">
      <c r="A869" s="83">
        <v>14129</v>
      </c>
      <c r="B869" s="96">
        <v>1128011043.6299598</v>
      </c>
      <c r="C869" s="102">
        <v>0</v>
      </c>
    </row>
    <row r="870" spans="1:3" x14ac:dyDescent="0.3">
      <c r="A870" s="82">
        <v>15174</v>
      </c>
      <c r="B870" s="96">
        <v>1037401660</v>
      </c>
      <c r="C870" s="103">
        <v>1</v>
      </c>
    </row>
    <row r="871" spans="1:3" x14ac:dyDescent="0.3">
      <c r="A871" s="82">
        <v>15175</v>
      </c>
      <c r="B871" s="96">
        <v>4629796260</v>
      </c>
      <c r="C871" s="102">
        <v>0.9</v>
      </c>
    </row>
    <row r="872" spans="1:3" x14ac:dyDescent="0.3">
      <c r="A872" s="82">
        <v>15176</v>
      </c>
      <c r="B872" s="96">
        <v>9219008911</v>
      </c>
      <c r="C872" s="103">
        <v>0.89999999999999991</v>
      </c>
    </row>
    <row r="873" spans="1:3" x14ac:dyDescent="0.3">
      <c r="A873" s="82">
        <v>15177</v>
      </c>
      <c r="B873" s="96">
        <v>845622821</v>
      </c>
      <c r="C873" s="102">
        <v>1</v>
      </c>
    </row>
    <row r="874" spans="1:3" x14ac:dyDescent="0.3">
      <c r="A874" s="82">
        <v>9195</v>
      </c>
      <c r="B874" s="96">
        <v>847457627</v>
      </c>
      <c r="C874" s="103">
        <v>0.89969999999999994</v>
      </c>
    </row>
    <row r="875" spans="1:3" x14ac:dyDescent="0.3">
      <c r="A875" s="82">
        <v>5676</v>
      </c>
      <c r="B875" s="96">
        <v>423728814</v>
      </c>
      <c r="C875" s="102">
        <v>0.05</v>
      </c>
    </row>
    <row r="876" spans="1:3" x14ac:dyDescent="0.3">
      <c r="A876" s="82">
        <v>8468</v>
      </c>
      <c r="B876" s="96">
        <v>1354783037</v>
      </c>
      <c r="C876" s="103">
        <v>1</v>
      </c>
    </row>
    <row r="877" spans="1:3" x14ac:dyDescent="0.3">
      <c r="A877" s="82">
        <v>13725</v>
      </c>
      <c r="B877" s="96">
        <v>1855738835.55</v>
      </c>
      <c r="C877" s="102">
        <v>1</v>
      </c>
    </row>
    <row r="878" spans="1:3" x14ac:dyDescent="0.3">
      <c r="A878" s="83">
        <v>14130</v>
      </c>
      <c r="B878" s="96">
        <v>874419483.12</v>
      </c>
      <c r="C878" s="103">
        <v>0</v>
      </c>
    </row>
    <row r="879" spans="1:3" x14ac:dyDescent="0.3">
      <c r="A879" s="83">
        <v>14638</v>
      </c>
      <c r="B879" s="96">
        <v>85046452</v>
      </c>
      <c r="C879" s="102">
        <v>0</v>
      </c>
    </row>
    <row r="880" spans="1:3" x14ac:dyDescent="0.3">
      <c r="A880" s="82">
        <v>15285</v>
      </c>
      <c r="B880" s="96">
        <v>1039484078</v>
      </c>
      <c r="C880" s="103">
        <v>0.98370000000000002</v>
      </c>
    </row>
    <row r="881" spans="1:3" x14ac:dyDescent="0.3">
      <c r="A881" s="82">
        <v>15286</v>
      </c>
      <c r="B881" s="96">
        <v>82011249</v>
      </c>
      <c r="C881" s="102">
        <v>1</v>
      </c>
    </row>
    <row r="882" spans="1:3" x14ac:dyDescent="0.3">
      <c r="A882" s="82">
        <v>15446</v>
      </c>
      <c r="B882" s="96">
        <v>1281115858</v>
      </c>
      <c r="C882" s="103">
        <v>0</v>
      </c>
    </row>
    <row r="883" spans="1:3" x14ac:dyDescent="0.3">
      <c r="A883" s="82">
        <v>3175</v>
      </c>
      <c r="B883" s="96">
        <v>446428572</v>
      </c>
      <c r="C883" s="102">
        <v>0.75280000000000002</v>
      </c>
    </row>
    <row r="884" spans="1:3" x14ac:dyDescent="0.3">
      <c r="A884" s="83">
        <v>14131</v>
      </c>
      <c r="B884" s="96">
        <v>589632641.86000001</v>
      </c>
      <c r="C884" s="103">
        <v>0</v>
      </c>
    </row>
    <row r="885" spans="1:3" x14ac:dyDescent="0.3">
      <c r="A885" s="82">
        <v>11293</v>
      </c>
      <c r="B885" s="96">
        <v>473780809</v>
      </c>
      <c r="C885" s="102">
        <v>0</v>
      </c>
    </row>
    <row r="886" spans="1:3" x14ac:dyDescent="0.3">
      <c r="A886" s="82">
        <v>14764</v>
      </c>
      <c r="B886" s="96">
        <v>120123468</v>
      </c>
      <c r="C886" s="103">
        <v>0</v>
      </c>
    </row>
    <row r="887" spans="1:3" x14ac:dyDescent="0.3">
      <c r="A887" s="83">
        <v>13968</v>
      </c>
      <c r="B887" s="96">
        <v>433955076.10000002</v>
      </c>
      <c r="C887" s="102">
        <v>0</v>
      </c>
    </row>
    <row r="888" spans="1:3" x14ac:dyDescent="0.3">
      <c r="A888" s="83">
        <v>13969</v>
      </c>
      <c r="B888" s="96">
        <v>293373552</v>
      </c>
      <c r="C888" s="103">
        <v>0</v>
      </c>
    </row>
    <row r="889" spans="1:3" x14ac:dyDescent="0.3">
      <c r="A889" s="83">
        <v>14492</v>
      </c>
      <c r="B889" s="96">
        <v>274198009</v>
      </c>
      <c r="C889" s="102">
        <v>0</v>
      </c>
    </row>
    <row r="890" spans="1:3" x14ac:dyDescent="0.3">
      <c r="A890" s="83">
        <v>14493</v>
      </c>
      <c r="B890" s="96">
        <v>145042000</v>
      </c>
      <c r="C890" s="103">
        <v>0</v>
      </c>
    </row>
    <row r="891" spans="1:3" x14ac:dyDescent="0.3">
      <c r="A891" s="82">
        <v>2599</v>
      </c>
      <c r="B891" s="96">
        <v>172732166</v>
      </c>
      <c r="C891" s="102">
        <v>0.9385</v>
      </c>
    </row>
    <row r="892" spans="1:3" x14ac:dyDescent="0.3">
      <c r="A892" s="82">
        <v>9297</v>
      </c>
      <c r="B892" s="96">
        <v>694720247</v>
      </c>
      <c r="C892" s="103">
        <v>1</v>
      </c>
    </row>
    <row r="893" spans="1:3" x14ac:dyDescent="0.3">
      <c r="A893" s="82">
        <v>15172</v>
      </c>
      <c r="B893" s="96">
        <v>831308411</v>
      </c>
      <c r="C893" s="102">
        <v>1</v>
      </c>
    </row>
    <row r="894" spans="1:3" x14ac:dyDescent="0.3">
      <c r="A894" s="82">
        <v>5713</v>
      </c>
      <c r="B894" s="96">
        <v>483295568</v>
      </c>
      <c r="C894" s="103">
        <v>0</v>
      </c>
    </row>
    <row r="895" spans="1:3" x14ac:dyDescent="0.3">
      <c r="A895" s="82">
        <v>10847</v>
      </c>
      <c r="B895" s="96">
        <v>417836818</v>
      </c>
      <c r="C895" s="102">
        <v>1</v>
      </c>
    </row>
    <row r="896" spans="1:3" x14ac:dyDescent="0.3">
      <c r="A896" s="83">
        <v>13970</v>
      </c>
      <c r="B896" s="96">
        <v>489059353</v>
      </c>
      <c r="C896" s="103">
        <v>0.22</v>
      </c>
    </row>
    <row r="897" spans="1:3" x14ac:dyDescent="0.3">
      <c r="A897" s="82">
        <v>12303</v>
      </c>
      <c r="B897" s="96">
        <v>1624471448</v>
      </c>
      <c r="C897" s="102">
        <v>0</v>
      </c>
    </row>
    <row r="898" spans="1:3" x14ac:dyDescent="0.3">
      <c r="A898" s="82">
        <v>12565</v>
      </c>
      <c r="B898" s="96">
        <v>722546206</v>
      </c>
      <c r="C898" s="103">
        <v>0</v>
      </c>
    </row>
    <row r="899" spans="1:3" x14ac:dyDescent="0.3">
      <c r="A899" s="82">
        <v>13741</v>
      </c>
      <c r="B899" s="96">
        <v>65000000</v>
      </c>
      <c r="C899" s="102">
        <v>1</v>
      </c>
    </row>
    <row r="900" spans="1:3" x14ac:dyDescent="0.3">
      <c r="A900" s="82">
        <v>9808</v>
      </c>
      <c r="B900" s="96">
        <v>739909740</v>
      </c>
      <c r="C900" s="103">
        <v>1</v>
      </c>
    </row>
    <row r="901" spans="1:3" x14ac:dyDescent="0.3">
      <c r="A901" s="82">
        <v>11704</v>
      </c>
      <c r="B901" s="96">
        <v>822843369</v>
      </c>
      <c r="C901" s="102">
        <v>0</v>
      </c>
    </row>
    <row r="902" spans="1:3" x14ac:dyDescent="0.3">
      <c r="A902" s="82">
        <v>15160</v>
      </c>
      <c r="B902" s="96">
        <v>449163229</v>
      </c>
      <c r="C902" s="103">
        <v>0.98750000000000004</v>
      </c>
    </row>
    <row r="903" spans="1:3" x14ac:dyDescent="0.3">
      <c r="A903" s="82">
        <v>7046</v>
      </c>
      <c r="B903" s="96">
        <v>573928438</v>
      </c>
      <c r="C903" s="102">
        <v>0.99998900000000002</v>
      </c>
    </row>
    <row r="904" spans="1:3" x14ac:dyDescent="0.3">
      <c r="A904" s="83">
        <v>14599</v>
      </c>
      <c r="B904" s="96">
        <v>3272161028</v>
      </c>
      <c r="C904" s="103">
        <v>0</v>
      </c>
    </row>
    <row r="905" spans="1:3" x14ac:dyDescent="0.3">
      <c r="A905" s="82">
        <v>12201</v>
      </c>
      <c r="B905" s="96">
        <v>1057349109</v>
      </c>
      <c r="C905" s="102">
        <v>0</v>
      </c>
    </row>
    <row r="906" spans="1:3" x14ac:dyDescent="0.3">
      <c r="A906" s="82">
        <v>11066</v>
      </c>
      <c r="B906" s="96">
        <v>1250648180</v>
      </c>
      <c r="C906" s="103">
        <v>0.1</v>
      </c>
    </row>
    <row r="907" spans="1:3" x14ac:dyDescent="0.3">
      <c r="A907" s="82">
        <v>15523</v>
      </c>
      <c r="B907" s="96">
        <v>1316037675.01</v>
      </c>
      <c r="C907" s="102">
        <v>0.72</v>
      </c>
    </row>
    <row r="908" spans="1:3" x14ac:dyDescent="0.3">
      <c r="A908" s="82">
        <v>10173</v>
      </c>
      <c r="B908" s="96">
        <v>433431487</v>
      </c>
      <c r="C908" s="103">
        <v>1</v>
      </c>
    </row>
    <row r="909" spans="1:3" x14ac:dyDescent="0.3">
      <c r="A909" s="82">
        <v>14965</v>
      </c>
      <c r="B909" s="96">
        <v>420557266.88999999</v>
      </c>
      <c r="C909" s="102">
        <v>1</v>
      </c>
    </row>
    <row r="910" spans="1:3" x14ac:dyDescent="0.3">
      <c r="A910" s="82">
        <v>15604</v>
      </c>
      <c r="B910" s="96">
        <v>4335906309</v>
      </c>
      <c r="C910" s="103">
        <v>1</v>
      </c>
    </row>
    <row r="911" spans="1:3" x14ac:dyDescent="0.3">
      <c r="A911" s="82">
        <v>13077</v>
      </c>
      <c r="B911" s="96">
        <v>207404340</v>
      </c>
      <c r="C911" s="102">
        <v>1</v>
      </c>
    </row>
    <row r="912" spans="1:3" x14ac:dyDescent="0.3">
      <c r="A912" s="82">
        <v>15036</v>
      </c>
      <c r="B912" s="96">
        <v>462408436</v>
      </c>
      <c r="C912" s="103">
        <v>1</v>
      </c>
    </row>
    <row r="913" spans="1:3" x14ac:dyDescent="0.3">
      <c r="A913" s="82">
        <v>9682</v>
      </c>
      <c r="B913" s="96">
        <v>1901869651</v>
      </c>
      <c r="C913" s="102">
        <v>0.85</v>
      </c>
    </row>
    <row r="914" spans="1:3" x14ac:dyDescent="0.3">
      <c r="A914" s="82">
        <v>7736</v>
      </c>
      <c r="B914" s="96">
        <v>2163176374</v>
      </c>
      <c r="C914" s="103">
        <v>1</v>
      </c>
    </row>
    <row r="915" spans="1:3" x14ac:dyDescent="0.3">
      <c r="A915" s="83">
        <v>14494</v>
      </c>
      <c r="B915" s="96">
        <v>234595090</v>
      </c>
      <c r="C915" s="102">
        <v>0</v>
      </c>
    </row>
    <row r="916" spans="1:3" x14ac:dyDescent="0.3">
      <c r="A916" s="82">
        <v>14791</v>
      </c>
      <c r="B916" s="96">
        <v>678531819.5</v>
      </c>
      <c r="C916" s="103">
        <v>0</v>
      </c>
    </row>
    <row r="917" spans="1:3" x14ac:dyDescent="0.3">
      <c r="A917" s="82">
        <v>15180</v>
      </c>
      <c r="B917" s="96">
        <v>307102804</v>
      </c>
      <c r="C917" s="102">
        <v>1</v>
      </c>
    </row>
    <row r="918" spans="1:3" x14ac:dyDescent="0.3">
      <c r="A918" s="82">
        <v>15181</v>
      </c>
      <c r="B918" s="96">
        <v>367289720</v>
      </c>
      <c r="C918" s="103">
        <v>1</v>
      </c>
    </row>
    <row r="919" spans="1:3" x14ac:dyDescent="0.3">
      <c r="A919" s="82">
        <v>15504</v>
      </c>
      <c r="B919" s="96">
        <v>1947705900.02</v>
      </c>
      <c r="C919" s="102">
        <v>1</v>
      </c>
    </row>
    <row r="920" spans="1:3" x14ac:dyDescent="0.3">
      <c r="A920" s="82">
        <v>9916</v>
      </c>
      <c r="B920" s="96">
        <v>293377737</v>
      </c>
      <c r="C920" s="103">
        <v>1</v>
      </c>
    </row>
    <row r="921" spans="1:3" x14ac:dyDescent="0.3">
      <c r="A921" s="82">
        <v>9915</v>
      </c>
      <c r="B921" s="96">
        <v>1079511480</v>
      </c>
      <c r="C921" s="102">
        <v>0.99990000000000001</v>
      </c>
    </row>
    <row r="922" spans="1:3" x14ac:dyDescent="0.3">
      <c r="A922" s="82">
        <v>10298</v>
      </c>
      <c r="B922" s="96">
        <v>1559697858</v>
      </c>
      <c r="C922" s="103">
        <v>1</v>
      </c>
    </row>
    <row r="923" spans="1:3" x14ac:dyDescent="0.3">
      <c r="A923" s="82">
        <v>13726</v>
      </c>
      <c r="B923" s="96">
        <v>488769126</v>
      </c>
      <c r="C923" s="102">
        <v>1</v>
      </c>
    </row>
    <row r="924" spans="1:3" x14ac:dyDescent="0.3">
      <c r="A924" s="82">
        <v>15435</v>
      </c>
      <c r="B924" s="96">
        <v>2404272043.8699999</v>
      </c>
      <c r="C924" s="103">
        <v>0</v>
      </c>
    </row>
    <row r="925" spans="1:3" x14ac:dyDescent="0.3">
      <c r="A925" s="82">
        <v>9491</v>
      </c>
      <c r="B925" s="96">
        <v>1100000000</v>
      </c>
      <c r="C925" s="102">
        <v>1</v>
      </c>
    </row>
    <row r="926" spans="1:3" x14ac:dyDescent="0.3">
      <c r="A926" s="82">
        <v>15004</v>
      </c>
      <c r="B926" s="96">
        <v>280373832</v>
      </c>
      <c r="C926" s="103">
        <v>1</v>
      </c>
    </row>
    <row r="927" spans="1:3" x14ac:dyDescent="0.3">
      <c r="A927" s="82">
        <v>5928</v>
      </c>
      <c r="B927" s="96">
        <v>423728814</v>
      </c>
      <c r="C927" s="102">
        <v>0</v>
      </c>
    </row>
    <row r="928" spans="1:3" x14ac:dyDescent="0.3">
      <c r="A928" s="82">
        <v>9773</v>
      </c>
      <c r="B928" s="96">
        <v>846718431</v>
      </c>
      <c r="C928" s="103">
        <v>1</v>
      </c>
    </row>
    <row r="929" spans="1:3" x14ac:dyDescent="0.3">
      <c r="A929" s="82">
        <v>13015</v>
      </c>
      <c r="B929" s="96">
        <v>26208449.050000001</v>
      </c>
      <c r="C929" s="102">
        <v>1</v>
      </c>
    </row>
    <row r="930" spans="1:3" x14ac:dyDescent="0.3">
      <c r="A930" s="82">
        <v>13149</v>
      </c>
      <c r="B930" s="96">
        <v>280000000</v>
      </c>
      <c r="C930" s="103">
        <v>1</v>
      </c>
    </row>
    <row r="931" spans="1:3" x14ac:dyDescent="0.3">
      <c r="A931" s="83">
        <v>13475</v>
      </c>
      <c r="B931" s="96">
        <v>240000000</v>
      </c>
      <c r="C931" s="102">
        <v>1</v>
      </c>
    </row>
    <row r="932" spans="1:3" x14ac:dyDescent="0.3">
      <c r="A932" s="83">
        <v>13783</v>
      </c>
      <c r="B932" s="96">
        <v>170000000</v>
      </c>
      <c r="C932" s="103">
        <v>1</v>
      </c>
    </row>
    <row r="933" spans="1:3" x14ac:dyDescent="0.3">
      <c r="A933" s="82">
        <v>13877</v>
      </c>
      <c r="B933" s="96">
        <v>294000000</v>
      </c>
      <c r="C933" s="102">
        <v>1</v>
      </c>
    </row>
    <row r="934" spans="1:3" x14ac:dyDescent="0.3">
      <c r="A934" s="83">
        <v>13971</v>
      </c>
      <c r="B934" s="96">
        <v>390000000</v>
      </c>
      <c r="C934" s="103">
        <v>0</v>
      </c>
    </row>
    <row r="935" spans="1:3" x14ac:dyDescent="0.3">
      <c r="A935" s="83">
        <v>13972</v>
      </c>
      <c r="B935" s="96">
        <v>380000000</v>
      </c>
      <c r="C935" s="102">
        <v>0</v>
      </c>
    </row>
    <row r="936" spans="1:3" x14ac:dyDescent="0.3">
      <c r="A936" s="83">
        <v>14245</v>
      </c>
      <c r="B936" s="96">
        <v>268374166.44444442</v>
      </c>
      <c r="C936" s="103">
        <v>1</v>
      </c>
    </row>
    <row r="937" spans="1:3" x14ac:dyDescent="0.3">
      <c r="A937" s="82">
        <v>5999</v>
      </c>
      <c r="B937" s="96">
        <v>635593220</v>
      </c>
      <c r="C937" s="102">
        <v>0.05</v>
      </c>
    </row>
    <row r="938" spans="1:3" x14ac:dyDescent="0.3">
      <c r="A938" s="82">
        <v>11854</v>
      </c>
      <c r="B938" s="96">
        <v>1462685916</v>
      </c>
      <c r="C938" s="103">
        <v>0</v>
      </c>
    </row>
    <row r="939" spans="1:3" x14ac:dyDescent="0.3">
      <c r="A939" s="82">
        <v>13016</v>
      </c>
      <c r="B939" s="96">
        <v>28395404.02</v>
      </c>
      <c r="C939" s="102">
        <v>1</v>
      </c>
    </row>
    <row r="940" spans="1:3" x14ac:dyDescent="0.3">
      <c r="A940" s="82">
        <v>13180</v>
      </c>
      <c r="B940" s="96">
        <v>125000000</v>
      </c>
      <c r="C940" s="103">
        <v>1</v>
      </c>
    </row>
    <row r="941" spans="1:3" x14ac:dyDescent="0.3">
      <c r="A941" s="82">
        <v>13181</v>
      </c>
      <c r="B941" s="96">
        <v>125000000</v>
      </c>
      <c r="C941" s="102">
        <v>1</v>
      </c>
    </row>
    <row r="942" spans="1:3" x14ac:dyDescent="0.3">
      <c r="A942" s="82">
        <v>13182</v>
      </c>
      <c r="B942" s="96">
        <v>150000000</v>
      </c>
      <c r="C942" s="103">
        <v>1</v>
      </c>
    </row>
    <row r="943" spans="1:3" x14ac:dyDescent="0.3">
      <c r="A943" s="82">
        <v>13590</v>
      </c>
      <c r="B943" s="96">
        <v>326370338</v>
      </c>
      <c r="C943" s="102">
        <v>1</v>
      </c>
    </row>
    <row r="944" spans="1:3" x14ac:dyDescent="0.3">
      <c r="A944" s="82">
        <v>15200</v>
      </c>
      <c r="B944" s="96">
        <v>467397543</v>
      </c>
      <c r="C944" s="103">
        <v>0.99980000000000002</v>
      </c>
    </row>
    <row r="945" spans="1:3" x14ac:dyDescent="0.3">
      <c r="A945" s="82">
        <v>15353</v>
      </c>
      <c r="B945" s="96">
        <v>166946783</v>
      </c>
      <c r="C945" s="102">
        <v>0.99339999999999995</v>
      </c>
    </row>
    <row r="946" spans="1:3" x14ac:dyDescent="0.3">
      <c r="A946" s="82">
        <v>9331</v>
      </c>
      <c r="B946" s="96">
        <v>2431014771</v>
      </c>
      <c r="C946" s="103">
        <v>0.45</v>
      </c>
    </row>
    <row r="947" spans="1:3" x14ac:dyDescent="0.3">
      <c r="A947" s="82">
        <v>13017</v>
      </c>
      <c r="B947" s="96">
        <v>16443257.029999999</v>
      </c>
      <c r="C947" s="102">
        <v>1</v>
      </c>
    </row>
    <row r="948" spans="1:3" x14ac:dyDescent="0.3">
      <c r="A948" s="82">
        <v>13183</v>
      </c>
      <c r="B948" s="96">
        <v>200000000</v>
      </c>
      <c r="C948" s="103">
        <v>1</v>
      </c>
    </row>
    <row r="949" spans="1:3" x14ac:dyDescent="0.3">
      <c r="A949" s="82">
        <v>13184</v>
      </c>
      <c r="B949" s="96">
        <v>200000000</v>
      </c>
      <c r="C949" s="102">
        <v>1</v>
      </c>
    </row>
    <row r="950" spans="1:3" x14ac:dyDescent="0.3">
      <c r="A950" s="83">
        <v>13821</v>
      </c>
      <c r="B950" s="96">
        <v>195000000</v>
      </c>
      <c r="C950" s="103">
        <v>1</v>
      </c>
    </row>
    <row r="951" spans="1:3" x14ac:dyDescent="0.3">
      <c r="A951" s="83">
        <v>14926</v>
      </c>
      <c r="B951" s="96">
        <v>600000000</v>
      </c>
      <c r="C951" s="102">
        <v>0</v>
      </c>
    </row>
    <row r="952" spans="1:3" x14ac:dyDescent="0.3">
      <c r="A952" s="82">
        <v>10092</v>
      </c>
      <c r="B952" s="96">
        <v>2823383577</v>
      </c>
      <c r="C952" s="103">
        <v>0.9</v>
      </c>
    </row>
    <row r="953" spans="1:3" x14ac:dyDescent="0.3">
      <c r="A953" s="82">
        <v>9124</v>
      </c>
      <c r="B953" s="96">
        <v>847457627</v>
      </c>
      <c r="C953" s="102">
        <v>4.999E-2</v>
      </c>
    </row>
    <row r="954" spans="1:3" x14ac:dyDescent="0.3">
      <c r="A954" s="82">
        <v>11931</v>
      </c>
      <c r="B954" s="96">
        <v>603191146</v>
      </c>
      <c r="C954" s="103">
        <v>0</v>
      </c>
    </row>
    <row r="955" spans="1:3" x14ac:dyDescent="0.3">
      <c r="A955" s="82">
        <v>13018</v>
      </c>
      <c r="B955" s="96">
        <v>17384941.079999998</v>
      </c>
      <c r="C955" s="102">
        <v>1</v>
      </c>
    </row>
    <row r="956" spans="1:3" x14ac:dyDescent="0.3">
      <c r="A956" s="82">
        <v>13187</v>
      </c>
      <c r="B956" s="96">
        <v>127500000</v>
      </c>
      <c r="C956" s="103">
        <v>1</v>
      </c>
    </row>
    <row r="957" spans="1:3" x14ac:dyDescent="0.3">
      <c r="A957" s="83">
        <v>13852</v>
      </c>
      <c r="B957" s="96">
        <v>1000000000</v>
      </c>
      <c r="C957" s="102">
        <v>1</v>
      </c>
    </row>
    <row r="958" spans="1:3" x14ac:dyDescent="0.3">
      <c r="A958" s="83">
        <v>14879</v>
      </c>
      <c r="B958" s="96">
        <v>200000000</v>
      </c>
      <c r="C958" s="103">
        <v>1</v>
      </c>
    </row>
    <row r="959" spans="1:3" x14ac:dyDescent="0.3">
      <c r="A959" s="82">
        <v>3508</v>
      </c>
      <c r="B959" s="96">
        <v>2803736848</v>
      </c>
      <c r="C959" s="102">
        <v>1</v>
      </c>
    </row>
    <row r="960" spans="1:3" x14ac:dyDescent="0.3">
      <c r="A960" s="82">
        <v>5901</v>
      </c>
      <c r="B960" s="96">
        <v>720338983</v>
      </c>
      <c r="C960" s="103">
        <v>0.55000000000000004</v>
      </c>
    </row>
    <row r="961" spans="1:3" x14ac:dyDescent="0.3">
      <c r="A961" s="82">
        <v>12471</v>
      </c>
      <c r="B961" s="96">
        <v>1565487981</v>
      </c>
      <c r="C961" s="102">
        <v>0.1</v>
      </c>
    </row>
    <row r="962" spans="1:3" x14ac:dyDescent="0.3">
      <c r="A962" s="83">
        <v>13302</v>
      </c>
      <c r="B962" s="96">
        <v>140000000</v>
      </c>
      <c r="C962" s="103">
        <v>1</v>
      </c>
    </row>
    <row r="963" spans="1:3" x14ac:dyDescent="0.3">
      <c r="A963" s="83">
        <v>13303</v>
      </c>
      <c r="B963" s="96">
        <v>10000000</v>
      </c>
      <c r="C963" s="102">
        <v>1</v>
      </c>
    </row>
    <row r="964" spans="1:3" x14ac:dyDescent="0.3">
      <c r="A964" s="83">
        <v>13304</v>
      </c>
      <c r="B964" s="96">
        <v>40000000</v>
      </c>
      <c r="C964" s="103">
        <v>1</v>
      </c>
    </row>
    <row r="965" spans="1:3" x14ac:dyDescent="0.3">
      <c r="A965" s="83">
        <v>13308</v>
      </c>
      <c r="B965" s="96">
        <v>50000000</v>
      </c>
      <c r="C965" s="102">
        <v>1</v>
      </c>
    </row>
    <row r="966" spans="1:3" x14ac:dyDescent="0.3">
      <c r="A966" s="83">
        <v>13310</v>
      </c>
      <c r="B966" s="96">
        <v>282270087.91999996</v>
      </c>
      <c r="C966" s="103">
        <v>1</v>
      </c>
    </row>
    <row r="967" spans="1:3" x14ac:dyDescent="0.3">
      <c r="A967" s="83">
        <v>13474</v>
      </c>
      <c r="B967" s="96">
        <v>480000000</v>
      </c>
      <c r="C967" s="102">
        <v>1</v>
      </c>
    </row>
    <row r="968" spans="1:3" x14ac:dyDescent="0.3">
      <c r="A968" s="83">
        <v>13487</v>
      </c>
      <c r="B968" s="96">
        <v>160000000</v>
      </c>
      <c r="C968" s="103">
        <v>1</v>
      </c>
    </row>
    <row r="969" spans="1:3" x14ac:dyDescent="0.3">
      <c r="A969" s="83">
        <v>13647</v>
      </c>
      <c r="B969" s="96">
        <v>60000000</v>
      </c>
      <c r="C969" s="102">
        <v>1</v>
      </c>
    </row>
    <row r="970" spans="1:3" x14ac:dyDescent="0.3">
      <c r="A970" s="83">
        <v>13782</v>
      </c>
      <c r="B970" s="96">
        <v>100000000</v>
      </c>
      <c r="C970" s="103">
        <v>1</v>
      </c>
    </row>
    <row r="971" spans="1:3" x14ac:dyDescent="0.3">
      <c r="A971" s="83">
        <v>13872</v>
      </c>
      <c r="B971" s="96">
        <v>545606607</v>
      </c>
      <c r="C971" s="102">
        <v>1</v>
      </c>
    </row>
    <row r="972" spans="1:3" x14ac:dyDescent="0.3">
      <c r="A972" s="83">
        <v>14223</v>
      </c>
      <c r="B972" s="96">
        <v>66666666.666666664</v>
      </c>
      <c r="C972" s="103">
        <v>1</v>
      </c>
    </row>
    <row r="973" spans="1:3" x14ac:dyDescent="0.3">
      <c r="A973" s="83">
        <v>14224</v>
      </c>
      <c r="B973" s="96">
        <v>684190888.81740701</v>
      </c>
      <c r="C973" s="102">
        <v>1</v>
      </c>
    </row>
    <row r="974" spans="1:3" x14ac:dyDescent="0.3">
      <c r="A974" s="83">
        <v>14241</v>
      </c>
      <c r="B974" s="96">
        <v>1120031718.1111109</v>
      </c>
      <c r="C974" s="103">
        <v>1</v>
      </c>
    </row>
    <row r="975" spans="1:3" x14ac:dyDescent="0.3">
      <c r="A975" s="83">
        <v>14267</v>
      </c>
      <c r="B975" s="96">
        <v>4400000000</v>
      </c>
      <c r="C975" s="102">
        <v>1</v>
      </c>
    </row>
    <row r="976" spans="1:3" x14ac:dyDescent="0.3">
      <c r="A976" s="83">
        <v>14875</v>
      </c>
      <c r="B976" s="96">
        <v>950000000</v>
      </c>
      <c r="C976" s="103">
        <v>0</v>
      </c>
    </row>
    <row r="977" spans="1:3" x14ac:dyDescent="0.3">
      <c r="A977" s="82">
        <v>12984</v>
      </c>
      <c r="B977" s="96">
        <v>2000000000</v>
      </c>
      <c r="C977" s="102">
        <v>1</v>
      </c>
    </row>
    <row r="978" spans="1:3" x14ac:dyDescent="0.3">
      <c r="A978" s="82">
        <v>13019</v>
      </c>
      <c r="B978" s="96">
        <v>23179921.440000001</v>
      </c>
      <c r="C978" s="103">
        <v>1</v>
      </c>
    </row>
    <row r="979" spans="1:3" x14ac:dyDescent="0.3">
      <c r="A979" s="83">
        <v>13636</v>
      </c>
      <c r="B979" s="96">
        <v>500000000</v>
      </c>
      <c r="C979" s="102">
        <v>1</v>
      </c>
    </row>
    <row r="980" spans="1:3" x14ac:dyDescent="0.3">
      <c r="A980" s="82">
        <v>13670</v>
      </c>
      <c r="B980" s="96">
        <v>384582389.10000002</v>
      </c>
      <c r="C980" s="103">
        <v>1</v>
      </c>
    </row>
    <row r="981" spans="1:3" x14ac:dyDescent="0.3">
      <c r="A981" s="83">
        <v>13840</v>
      </c>
      <c r="B981" s="96">
        <v>8000000</v>
      </c>
      <c r="C981" s="102">
        <v>1</v>
      </c>
    </row>
    <row r="982" spans="1:3" x14ac:dyDescent="0.3">
      <c r="A982" s="83">
        <v>14225</v>
      </c>
      <c r="B982" s="96">
        <v>9004523</v>
      </c>
      <c r="C982" s="103">
        <v>1</v>
      </c>
    </row>
    <row r="983" spans="1:3" x14ac:dyDescent="0.3">
      <c r="A983" s="83">
        <v>14495</v>
      </c>
      <c r="B983" s="96">
        <v>864415968</v>
      </c>
      <c r="C983" s="102">
        <v>0</v>
      </c>
    </row>
    <row r="984" spans="1:3" x14ac:dyDescent="0.3">
      <c r="A984" s="82">
        <v>15355</v>
      </c>
      <c r="B984" s="96">
        <v>78946507</v>
      </c>
      <c r="C984" s="103">
        <v>0.98599999999999999</v>
      </c>
    </row>
    <row r="985" spans="1:3" x14ac:dyDescent="0.3">
      <c r="A985" s="82">
        <v>7560</v>
      </c>
      <c r="B985" s="96">
        <v>423728814</v>
      </c>
      <c r="C985" s="102">
        <v>0</v>
      </c>
    </row>
    <row r="986" spans="1:3" x14ac:dyDescent="0.3">
      <c r="A986" s="82">
        <v>12588</v>
      </c>
      <c r="B986" s="96">
        <v>1209510796</v>
      </c>
      <c r="C986" s="103">
        <v>0</v>
      </c>
    </row>
    <row r="987" spans="1:3" x14ac:dyDescent="0.3">
      <c r="A987" s="82">
        <v>13020</v>
      </c>
      <c r="B987" s="96">
        <v>27526156.710000001</v>
      </c>
      <c r="C987" s="102">
        <v>1</v>
      </c>
    </row>
    <row r="988" spans="1:3" x14ac:dyDescent="0.3">
      <c r="A988" s="82">
        <v>13586</v>
      </c>
      <c r="B988" s="96">
        <v>232330332</v>
      </c>
      <c r="C988" s="103">
        <v>1</v>
      </c>
    </row>
    <row r="989" spans="1:3" x14ac:dyDescent="0.3">
      <c r="A989" s="83">
        <v>14883</v>
      </c>
      <c r="B989" s="96">
        <v>300000000</v>
      </c>
      <c r="C989" s="102">
        <v>0.98799999999999999</v>
      </c>
    </row>
    <row r="990" spans="1:3" x14ac:dyDescent="0.3">
      <c r="A990" s="82">
        <v>5904</v>
      </c>
      <c r="B990" s="96">
        <v>847457627</v>
      </c>
      <c r="C990" s="103">
        <v>0.15000000000000002</v>
      </c>
    </row>
    <row r="991" spans="1:3" x14ac:dyDescent="0.3">
      <c r="A991" s="82">
        <v>10074</v>
      </c>
      <c r="B991" s="96">
        <v>2100637451</v>
      </c>
      <c r="C991" s="102">
        <v>1</v>
      </c>
    </row>
    <row r="992" spans="1:3" x14ac:dyDescent="0.3">
      <c r="A992" s="82">
        <v>13010</v>
      </c>
      <c r="B992" s="96">
        <v>100000000</v>
      </c>
      <c r="C992" s="103">
        <v>1</v>
      </c>
    </row>
    <row r="993" spans="1:3" x14ac:dyDescent="0.3">
      <c r="A993" s="82">
        <v>13727</v>
      </c>
      <c r="B993" s="96">
        <v>1373135181.1600001</v>
      </c>
      <c r="C993" s="102">
        <v>1</v>
      </c>
    </row>
    <row r="994" spans="1:3" x14ac:dyDescent="0.3">
      <c r="A994" s="82">
        <v>13728</v>
      </c>
      <c r="B994" s="96">
        <v>1107417366.29</v>
      </c>
      <c r="C994" s="103">
        <v>1</v>
      </c>
    </row>
    <row r="995" spans="1:3" x14ac:dyDescent="0.3">
      <c r="A995" s="83">
        <v>13841</v>
      </c>
      <c r="B995" s="96">
        <v>1518901054</v>
      </c>
      <c r="C995" s="102">
        <v>1</v>
      </c>
    </row>
    <row r="996" spans="1:3" x14ac:dyDescent="0.3">
      <c r="A996" s="82">
        <v>15360</v>
      </c>
      <c r="B996" s="96">
        <v>150267406</v>
      </c>
      <c r="C996" s="103">
        <v>1</v>
      </c>
    </row>
    <row r="997" spans="1:3" x14ac:dyDescent="0.3">
      <c r="A997" s="82">
        <v>15673</v>
      </c>
      <c r="B997" s="96">
        <v>423728814</v>
      </c>
      <c r="C997" s="102">
        <v>0</v>
      </c>
    </row>
    <row r="998" spans="1:3" x14ac:dyDescent="0.3">
      <c r="A998" s="82">
        <v>12031</v>
      </c>
      <c r="B998" s="99">
        <v>3400000000</v>
      </c>
      <c r="C998" s="103">
        <v>0</v>
      </c>
    </row>
    <row r="999" spans="1:3" x14ac:dyDescent="0.3">
      <c r="A999" s="82">
        <v>13021</v>
      </c>
      <c r="B999" s="96">
        <v>18399062.510000002</v>
      </c>
      <c r="C999" s="102">
        <v>1</v>
      </c>
    </row>
    <row r="1000" spans="1:3" x14ac:dyDescent="0.3">
      <c r="A1000" s="83">
        <v>13822</v>
      </c>
      <c r="B1000" s="96">
        <v>75000000</v>
      </c>
      <c r="C1000" s="103">
        <v>1</v>
      </c>
    </row>
    <row r="1001" spans="1:3" x14ac:dyDescent="0.3">
      <c r="A1001" s="83">
        <v>14881</v>
      </c>
      <c r="B1001" s="96">
        <v>100000000</v>
      </c>
      <c r="C1001" s="102">
        <v>0.98499999999999999</v>
      </c>
    </row>
    <row r="1002" spans="1:3" x14ac:dyDescent="0.3">
      <c r="A1002" s="82">
        <v>15357</v>
      </c>
      <c r="B1002" s="96">
        <v>62299745</v>
      </c>
      <c r="C1002" s="103">
        <v>0.98229999999999995</v>
      </c>
    </row>
    <row r="1003" spans="1:3" x14ac:dyDescent="0.3">
      <c r="A1003" s="82">
        <v>15654</v>
      </c>
      <c r="B1003" s="96">
        <v>579141360</v>
      </c>
      <c r="C1003" s="102">
        <v>1</v>
      </c>
    </row>
    <row r="1004" spans="1:3" x14ac:dyDescent="0.3">
      <c r="A1004" s="82">
        <v>12280</v>
      </c>
      <c r="B1004" s="96">
        <v>1129234971</v>
      </c>
      <c r="C1004" s="103">
        <v>0</v>
      </c>
    </row>
    <row r="1005" spans="1:3" x14ac:dyDescent="0.3">
      <c r="A1005" s="82">
        <v>13188</v>
      </c>
      <c r="B1005" s="96">
        <v>320000000</v>
      </c>
      <c r="C1005" s="102">
        <v>1</v>
      </c>
    </row>
    <row r="1006" spans="1:3" x14ac:dyDescent="0.3">
      <c r="A1006" s="82">
        <v>13632</v>
      </c>
      <c r="B1006" s="96">
        <v>343532533.57000005</v>
      </c>
      <c r="C1006" s="103">
        <v>1</v>
      </c>
    </row>
    <row r="1007" spans="1:3" x14ac:dyDescent="0.3">
      <c r="A1007" s="83">
        <v>13823</v>
      </c>
      <c r="B1007" s="96">
        <v>2000000</v>
      </c>
      <c r="C1007" s="102">
        <v>1</v>
      </c>
    </row>
    <row r="1008" spans="1:3" x14ac:dyDescent="0.3">
      <c r="A1008" s="83">
        <v>13842</v>
      </c>
      <c r="B1008" s="96">
        <v>196000000</v>
      </c>
      <c r="C1008" s="103">
        <v>1</v>
      </c>
    </row>
    <row r="1009" spans="1:3" x14ac:dyDescent="0.3">
      <c r="A1009" s="83">
        <v>13843</v>
      </c>
      <c r="B1009" s="96">
        <v>125000000</v>
      </c>
      <c r="C1009" s="102">
        <v>1</v>
      </c>
    </row>
    <row r="1010" spans="1:3" x14ac:dyDescent="0.3">
      <c r="A1010" s="83">
        <v>13891</v>
      </c>
      <c r="B1010" s="96">
        <v>4345146113</v>
      </c>
      <c r="C1010" s="103">
        <v>0</v>
      </c>
    </row>
    <row r="1011" spans="1:3" x14ac:dyDescent="0.3">
      <c r="A1011" s="83">
        <v>14113</v>
      </c>
      <c r="B1011" s="96">
        <v>1900000000</v>
      </c>
      <c r="C1011" s="102">
        <v>0</v>
      </c>
    </row>
    <row r="1012" spans="1:3" x14ac:dyDescent="0.3">
      <c r="A1012" s="83">
        <v>14226</v>
      </c>
      <c r="B1012" s="96">
        <v>249013577.99518517</v>
      </c>
      <c r="C1012" s="103">
        <v>1</v>
      </c>
    </row>
    <row r="1013" spans="1:3" x14ac:dyDescent="0.3">
      <c r="A1013" s="82">
        <v>15669</v>
      </c>
      <c r="B1013" s="96">
        <v>1158282720</v>
      </c>
      <c r="C1013" s="102">
        <v>1</v>
      </c>
    </row>
    <row r="1014" spans="1:3" x14ac:dyDescent="0.3">
      <c r="A1014" s="82">
        <v>15674</v>
      </c>
      <c r="B1014" s="96">
        <v>423728814</v>
      </c>
      <c r="C1014" s="103">
        <v>0</v>
      </c>
    </row>
    <row r="1015" spans="1:3" x14ac:dyDescent="0.3">
      <c r="A1015" s="82">
        <v>12986</v>
      </c>
      <c r="B1015" s="96">
        <v>350000000</v>
      </c>
      <c r="C1015" s="102">
        <v>1</v>
      </c>
    </row>
    <row r="1016" spans="1:3" x14ac:dyDescent="0.3">
      <c r="A1016" s="82">
        <v>13022</v>
      </c>
      <c r="B1016" s="96">
        <v>14052827.24</v>
      </c>
      <c r="C1016" s="103">
        <v>1</v>
      </c>
    </row>
    <row r="1017" spans="1:3" x14ac:dyDescent="0.3">
      <c r="A1017" s="82">
        <v>13592</v>
      </c>
      <c r="B1017" s="96">
        <v>150000000</v>
      </c>
      <c r="C1017" s="102">
        <v>1</v>
      </c>
    </row>
    <row r="1018" spans="1:3" x14ac:dyDescent="0.3">
      <c r="A1018" s="83">
        <v>13648</v>
      </c>
      <c r="B1018" s="96">
        <v>15000000</v>
      </c>
      <c r="C1018" s="103">
        <v>1</v>
      </c>
    </row>
    <row r="1019" spans="1:3" x14ac:dyDescent="0.3">
      <c r="A1019" s="83">
        <v>13824</v>
      </c>
      <c r="B1019" s="96">
        <v>101000000</v>
      </c>
      <c r="C1019" s="102">
        <v>1</v>
      </c>
    </row>
    <row r="1020" spans="1:3" x14ac:dyDescent="0.3">
      <c r="A1020" s="83">
        <v>14242</v>
      </c>
      <c r="B1020" s="96">
        <v>201859892.00259256</v>
      </c>
      <c r="C1020" s="103">
        <v>1</v>
      </c>
    </row>
    <row r="1021" spans="1:3" x14ac:dyDescent="0.3">
      <c r="A1021" s="83">
        <v>14878</v>
      </c>
      <c r="B1021" s="96">
        <v>240951983</v>
      </c>
      <c r="C1021" s="102">
        <v>0.95699999999999996</v>
      </c>
    </row>
    <row r="1022" spans="1:3" x14ac:dyDescent="0.3">
      <c r="A1022" s="82">
        <v>15362</v>
      </c>
      <c r="B1022" s="96">
        <v>232814126</v>
      </c>
      <c r="C1022" s="103">
        <v>1</v>
      </c>
    </row>
    <row r="1023" spans="1:3" x14ac:dyDescent="0.3">
      <c r="A1023" s="82">
        <v>13023</v>
      </c>
      <c r="B1023" s="96">
        <v>18833686.170000002</v>
      </c>
      <c r="C1023" s="102">
        <v>1</v>
      </c>
    </row>
    <row r="1024" spans="1:3" x14ac:dyDescent="0.3">
      <c r="A1024" s="82">
        <v>8940</v>
      </c>
      <c r="B1024" s="96">
        <v>847457627</v>
      </c>
      <c r="C1024" s="103">
        <v>0.35</v>
      </c>
    </row>
    <row r="1025" spans="1:3" x14ac:dyDescent="0.3">
      <c r="A1025" s="82">
        <v>11935</v>
      </c>
      <c r="B1025" s="96">
        <v>2527249426</v>
      </c>
      <c r="C1025" s="102">
        <v>0</v>
      </c>
    </row>
    <row r="1026" spans="1:3" x14ac:dyDescent="0.3">
      <c r="A1026" s="82">
        <v>13024</v>
      </c>
      <c r="B1026" s="96">
        <v>39116117.420000002</v>
      </c>
      <c r="C1026" s="103">
        <v>1</v>
      </c>
    </row>
    <row r="1027" spans="1:3" x14ac:dyDescent="0.3">
      <c r="A1027" s="82">
        <v>13189</v>
      </c>
      <c r="B1027" s="96">
        <v>100000000</v>
      </c>
      <c r="C1027" s="102">
        <v>1</v>
      </c>
    </row>
    <row r="1028" spans="1:3" x14ac:dyDescent="0.3">
      <c r="A1028" s="82">
        <v>13190</v>
      </c>
      <c r="B1028" s="96">
        <v>127500000</v>
      </c>
      <c r="C1028" s="103">
        <v>1</v>
      </c>
    </row>
    <row r="1029" spans="1:3" x14ac:dyDescent="0.3">
      <c r="A1029" s="82">
        <v>13618</v>
      </c>
      <c r="B1029" s="96">
        <v>300000000</v>
      </c>
      <c r="C1029" s="102">
        <v>1</v>
      </c>
    </row>
    <row r="1030" spans="1:3" x14ac:dyDescent="0.3">
      <c r="A1030" s="83">
        <v>13825</v>
      </c>
      <c r="B1030" s="96">
        <v>161000000</v>
      </c>
      <c r="C1030" s="103">
        <v>1</v>
      </c>
    </row>
    <row r="1031" spans="1:3" x14ac:dyDescent="0.3">
      <c r="A1031" s="82">
        <v>7188</v>
      </c>
      <c r="B1031" s="96">
        <v>452235081</v>
      </c>
      <c r="C1031" s="102">
        <v>0</v>
      </c>
    </row>
    <row r="1032" spans="1:3" x14ac:dyDescent="0.3">
      <c r="A1032" s="82">
        <v>11433</v>
      </c>
      <c r="B1032" s="96">
        <v>1783695667</v>
      </c>
      <c r="C1032" s="103">
        <v>0</v>
      </c>
    </row>
    <row r="1033" spans="1:3" x14ac:dyDescent="0.3">
      <c r="A1033" s="82">
        <v>13185</v>
      </c>
      <c r="B1033" s="96">
        <v>150000000</v>
      </c>
      <c r="C1033" s="102">
        <v>1</v>
      </c>
    </row>
    <row r="1034" spans="1:3" x14ac:dyDescent="0.3">
      <c r="A1034" s="82">
        <v>13186</v>
      </c>
      <c r="B1034" s="96">
        <v>150000000</v>
      </c>
      <c r="C1034" s="103">
        <v>1</v>
      </c>
    </row>
    <row r="1035" spans="1:3" x14ac:dyDescent="0.3">
      <c r="A1035" s="82">
        <v>13191</v>
      </c>
      <c r="B1035" s="96">
        <v>280000000</v>
      </c>
      <c r="C1035" s="102">
        <v>1</v>
      </c>
    </row>
    <row r="1036" spans="1:3" x14ac:dyDescent="0.3">
      <c r="A1036" s="83">
        <v>13853</v>
      </c>
      <c r="B1036" s="96">
        <v>100000000</v>
      </c>
      <c r="C1036" s="103">
        <v>1</v>
      </c>
    </row>
    <row r="1037" spans="1:3" x14ac:dyDescent="0.3">
      <c r="A1037" s="82">
        <v>13025</v>
      </c>
      <c r="B1037" s="96">
        <v>18833686.170000002</v>
      </c>
      <c r="C1037" s="102">
        <v>1</v>
      </c>
    </row>
    <row r="1038" spans="1:3" x14ac:dyDescent="0.3">
      <c r="A1038" s="82">
        <v>13587</v>
      </c>
      <c r="B1038" s="96">
        <v>234599431</v>
      </c>
      <c r="C1038" s="103">
        <v>1</v>
      </c>
    </row>
    <row r="1039" spans="1:3" x14ac:dyDescent="0.3">
      <c r="A1039" s="83">
        <v>13844</v>
      </c>
      <c r="B1039" s="96">
        <v>40000000</v>
      </c>
      <c r="C1039" s="102">
        <v>1</v>
      </c>
    </row>
    <row r="1040" spans="1:3" x14ac:dyDescent="0.3">
      <c r="A1040" s="83">
        <v>13874</v>
      </c>
      <c r="B1040" s="96">
        <v>27421380</v>
      </c>
      <c r="C1040" s="103">
        <v>1</v>
      </c>
    </row>
    <row r="1041" spans="1:3" x14ac:dyDescent="0.3">
      <c r="A1041" s="83">
        <v>13878</v>
      </c>
      <c r="B1041" s="96">
        <v>196581023</v>
      </c>
      <c r="C1041" s="102">
        <v>1</v>
      </c>
    </row>
    <row r="1042" spans="1:3" x14ac:dyDescent="0.3">
      <c r="A1042" s="82">
        <v>14835</v>
      </c>
      <c r="B1042" s="96">
        <v>563618519</v>
      </c>
      <c r="C1042" s="103">
        <v>0.99919999999999998</v>
      </c>
    </row>
    <row r="1043" spans="1:3" x14ac:dyDescent="0.3">
      <c r="A1043" s="82">
        <v>5831</v>
      </c>
      <c r="B1043" s="96">
        <v>847457627</v>
      </c>
      <c r="C1043" s="102">
        <v>0</v>
      </c>
    </row>
    <row r="1044" spans="1:3" x14ac:dyDescent="0.3">
      <c r="A1044" s="83">
        <v>13826</v>
      </c>
      <c r="B1044" s="96">
        <v>232000000</v>
      </c>
      <c r="C1044" s="103">
        <v>1</v>
      </c>
    </row>
    <row r="1045" spans="1:3" x14ac:dyDescent="0.3">
      <c r="A1045" s="83">
        <v>13875</v>
      </c>
      <c r="B1045" s="96">
        <v>352392990</v>
      </c>
      <c r="C1045" s="102">
        <v>1</v>
      </c>
    </row>
    <row r="1046" spans="1:3" x14ac:dyDescent="0.3">
      <c r="A1046" s="83">
        <v>14496</v>
      </c>
      <c r="B1046" s="96">
        <v>339573290</v>
      </c>
      <c r="C1046" s="103">
        <v>0</v>
      </c>
    </row>
    <row r="1047" spans="1:3" x14ac:dyDescent="0.3">
      <c r="A1047" s="82">
        <v>15675</v>
      </c>
      <c r="B1047" s="96">
        <v>423728814</v>
      </c>
      <c r="C1047" s="102">
        <v>0</v>
      </c>
    </row>
    <row r="1048" spans="1:3" x14ac:dyDescent="0.3">
      <c r="A1048" s="82">
        <v>11437</v>
      </c>
      <c r="B1048" s="96">
        <v>2037425488</v>
      </c>
      <c r="C1048" s="103">
        <v>0.69779999999999998</v>
      </c>
    </row>
    <row r="1049" spans="1:3" x14ac:dyDescent="0.3">
      <c r="A1049" s="82">
        <v>13026</v>
      </c>
      <c r="B1049" s="96">
        <v>17384941.079999998</v>
      </c>
      <c r="C1049" s="102">
        <v>1</v>
      </c>
    </row>
    <row r="1050" spans="1:3" x14ac:dyDescent="0.3">
      <c r="A1050" s="83">
        <v>13827</v>
      </c>
      <c r="B1050" s="96">
        <v>390000000</v>
      </c>
      <c r="C1050" s="103">
        <v>1</v>
      </c>
    </row>
    <row r="1051" spans="1:3" x14ac:dyDescent="0.3">
      <c r="A1051" s="82">
        <v>15186</v>
      </c>
      <c r="B1051" s="96">
        <v>1167839075</v>
      </c>
      <c r="C1051" s="102">
        <v>0.99970000000000003</v>
      </c>
    </row>
    <row r="1052" spans="1:3" x14ac:dyDescent="0.3">
      <c r="A1052" s="82">
        <v>15354</v>
      </c>
      <c r="B1052" s="96">
        <v>176880615</v>
      </c>
      <c r="C1052" s="103">
        <v>0.99380000000000002</v>
      </c>
    </row>
    <row r="1053" spans="1:3" x14ac:dyDescent="0.3">
      <c r="A1053" s="82">
        <v>6001</v>
      </c>
      <c r="B1053" s="96">
        <v>423728814</v>
      </c>
      <c r="C1053" s="102">
        <v>0.79979999999999996</v>
      </c>
    </row>
    <row r="1054" spans="1:3" x14ac:dyDescent="0.3">
      <c r="A1054" s="82">
        <v>8170</v>
      </c>
      <c r="B1054" s="96">
        <v>4350217382</v>
      </c>
      <c r="C1054" s="103">
        <v>1</v>
      </c>
    </row>
    <row r="1055" spans="1:3" x14ac:dyDescent="0.3">
      <c r="A1055" s="82">
        <v>11798</v>
      </c>
      <c r="B1055" s="96">
        <v>1223053002</v>
      </c>
      <c r="C1055" s="102">
        <v>0</v>
      </c>
    </row>
    <row r="1056" spans="1:3" x14ac:dyDescent="0.3">
      <c r="A1056" s="82">
        <v>12983</v>
      </c>
      <c r="B1056" s="96">
        <v>600000000</v>
      </c>
      <c r="C1056" s="103">
        <v>1</v>
      </c>
    </row>
    <row r="1057" spans="1:3" x14ac:dyDescent="0.3">
      <c r="A1057" s="82">
        <v>13027</v>
      </c>
      <c r="B1057" s="96">
        <v>14487450.890000001</v>
      </c>
      <c r="C1057" s="102">
        <v>1</v>
      </c>
    </row>
    <row r="1058" spans="1:3" x14ac:dyDescent="0.3">
      <c r="A1058" s="83">
        <v>13828</v>
      </c>
      <c r="B1058" s="96">
        <v>39000000</v>
      </c>
      <c r="C1058" s="103">
        <v>1</v>
      </c>
    </row>
    <row r="1059" spans="1:3" x14ac:dyDescent="0.3">
      <c r="A1059" s="83">
        <v>13845</v>
      </c>
      <c r="B1059" s="96">
        <v>420000000</v>
      </c>
      <c r="C1059" s="102">
        <v>1</v>
      </c>
    </row>
    <row r="1060" spans="1:3" x14ac:dyDescent="0.3">
      <c r="A1060" s="83">
        <v>13879</v>
      </c>
      <c r="B1060" s="96">
        <v>196000000</v>
      </c>
      <c r="C1060" s="103">
        <v>1</v>
      </c>
    </row>
    <row r="1061" spans="1:3" x14ac:dyDescent="0.3">
      <c r="A1061" s="83">
        <v>13880</v>
      </c>
      <c r="B1061" s="96">
        <v>196000000</v>
      </c>
      <c r="C1061" s="102">
        <v>1</v>
      </c>
    </row>
    <row r="1062" spans="1:3" x14ac:dyDescent="0.3">
      <c r="A1062" s="83">
        <v>14368</v>
      </c>
      <c r="B1062" s="96">
        <v>948796358</v>
      </c>
      <c r="C1062" s="103">
        <v>1</v>
      </c>
    </row>
    <row r="1063" spans="1:3" x14ac:dyDescent="0.3">
      <c r="A1063" s="83">
        <v>14497</v>
      </c>
      <c r="B1063" s="96">
        <v>1000000000</v>
      </c>
      <c r="C1063" s="102">
        <v>0</v>
      </c>
    </row>
    <row r="1064" spans="1:3" x14ac:dyDescent="0.3">
      <c r="A1064" s="82">
        <v>15361</v>
      </c>
      <c r="B1064" s="96">
        <v>271242335</v>
      </c>
      <c r="C1064" s="103">
        <v>1</v>
      </c>
    </row>
    <row r="1065" spans="1:3" x14ac:dyDescent="0.3">
      <c r="A1065" s="82">
        <v>1191</v>
      </c>
      <c r="B1065" s="96">
        <v>473023856</v>
      </c>
      <c r="C1065" s="102">
        <v>0.99990000000000001</v>
      </c>
    </row>
    <row r="1066" spans="1:3" x14ac:dyDescent="0.3">
      <c r="A1066" s="82">
        <v>11861</v>
      </c>
      <c r="B1066" s="96">
        <v>1652625515</v>
      </c>
      <c r="C1066" s="103">
        <v>0</v>
      </c>
    </row>
    <row r="1067" spans="1:3" x14ac:dyDescent="0.3">
      <c r="A1067" s="83">
        <v>13309</v>
      </c>
      <c r="B1067" s="96">
        <v>300000000</v>
      </c>
      <c r="C1067" s="102">
        <v>1</v>
      </c>
    </row>
    <row r="1068" spans="1:3" x14ac:dyDescent="0.3">
      <c r="A1068" s="83">
        <v>13476</v>
      </c>
      <c r="B1068" s="96">
        <v>200000000</v>
      </c>
      <c r="C1068" s="103">
        <v>1</v>
      </c>
    </row>
    <row r="1069" spans="1:3" x14ac:dyDescent="0.3">
      <c r="A1069" s="83">
        <v>13477</v>
      </c>
      <c r="B1069" s="96">
        <v>50000000</v>
      </c>
      <c r="C1069" s="102">
        <v>1</v>
      </c>
    </row>
    <row r="1070" spans="1:3" x14ac:dyDescent="0.3">
      <c r="A1070" s="83">
        <v>13482</v>
      </c>
      <c r="B1070" s="96">
        <v>30000000</v>
      </c>
      <c r="C1070" s="103">
        <v>1</v>
      </c>
    </row>
    <row r="1071" spans="1:3" x14ac:dyDescent="0.3">
      <c r="A1071" s="83">
        <v>13483</v>
      </c>
      <c r="B1071" s="96">
        <v>30000000</v>
      </c>
      <c r="C1071" s="102">
        <v>1</v>
      </c>
    </row>
    <row r="1072" spans="1:3" x14ac:dyDescent="0.3">
      <c r="A1072" s="83">
        <v>13484</v>
      </c>
      <c r="B1072" s="96">
        <v>30000000</v>
      </c>
      <c r="C1072" s="103">
        <v>1</v>
      </c>
    </row>
    <row r="1073" spans="1:3" x14ac:dyDescent="0.3">
      <c r="A1073" s="83">
        <v>13488</v>
      </c>
      <c r="B1073" s="96">
        <v>200000000</v>
      </c>
      <c r="C1073" s="102">
        <v>1</v>
      </c>
    </row>
    <row r="1074" spans="1:3" x14ac:dyDescent="0.3">
      <c r="A1074" s="83">
        <v>13489</v>
      </c>
      <c r="B1074" s="96">
        <v>150000000</v>
      </c>
      <c r="C1074" s="103">
        <v>1</v>
      </c>
    </row>
    <row r="1075" spans="1:3" x14ac:dyDescent="0.3">
      <c r="A1075" s="83">
        <v>13490</v>
      </c>
      <c r="B1075" s="96">
        <v>150000000</v>
      </c>
      <c r="C1075" s="102">
        <v>1</v>
      </c>
    </row>
    <row r="1076" spans="1:3" x14ac:dyDescent="0.3">
      <c r="A1076" s="83">
        <v>13637</v>
      </c>
      <c r="B1076" s="96">
        <v>287000000</v>
      </c>
      <c r="C1076" s="103">
        <v>1</v>
      </c>
    </row>
    <row r="1077" spans="1:3" x14ac:dyDescent="0.3">
      <c r="A1077" s="83">
        <v>13638</v>
      </c>
      <c r="B1077" s="96">
        <v>200000000</v>
      </c>
      <c r="C1077" s="102">
        <v>1</v>
      </c>
    </row>
    <row r="1078" spans="1:3" x14ac:dyDescent="0.3">
      <c r="A1078" s="83">
        <v>13639</v>
      </c>
      <c r="B1078" s="96">
        <v>200000000</v>
      </c>
      <c r="C1078" s="103">
        <v>1</v>
      </c>
    </row>
    <row r="1079" spans="1:3" x14ac:dyDescent="0.3">
      <c r="A1079" s="83">
        <v>13640</v>
      </c>
      <c r="B1079" s="96">
        <v>200000000</v>
      </c>
      <c r="C1079" s="102">
        <v>1</v>
      </c>
    </row>
    <row r="1080" spans="1:3" x14ac:dyDescent="0.3">
      <c r="A1080" s="83">
        <v>13641</v>
      </c>
      <c r="B1080" s="96">
        <v>200000000</v>
      </c>
      <c r="C1080" s="103">
        <v>1</v>
      </c>
    </row>
    <row r="1081" spans="1:3" x14ac:dyDescent="0.3">
      <c r="A1081" s="83">
        <v>13642</v>
      </c>
      <c r="B1081" s="96">
        <v>110000000</v>
      </c>
      <c r="C1081" s="102">
        <v>1</v>
      </c>
    </row>
    <row r="1082" spans="1:3" x14ac:dyDescent="0.3">
      <c r="A1082" s="83">
        <v>13649</v>
      </c>
      <c r="B1082" s="96">
        <v>100000000</v>
      </c>
      <c r="C1082" s="103">
        <v>1</v>
      </c>
    </row>
    <row r="1083" spans="1:3" x14ac:dyDescent="0.3">
      <c r="A1083" s="83">
        <v>13650</v>
      </c>
      <c r="B1083" s="96">
        <v>200000000</v>
      </c>
      <c r="C1083" s="102">
        <v>1</v>
      </c>
    </row>
    <row r="1084" spans="1:3" x14ac:dyDescent="0.3">
      <c r="A1084" s="83">
        <v>13651</v>
      </c>
      <c r="B1084" s="96">
        <v>100000000</v>
      </c>
      <c r="C1084" s="103">
        <v>1</v>
      </c>
    </row>
    <row r="1085" spans="1:3" x14ac:dyDescent="0.3">
      <c r="A1085" s="83">
        <v>13652</v>
      </c>
      <c r="B1085" s="96">
        <v>193000000</v>
      </c>
      <c r="C1085" s="102">
        <v>1</v>
      </c>
    </row>
    <row r="1086" spans="1:3" x14ac:dyDescent="0.3">
      <c r="A1086" s="83">
        <v>13653</v>
      </c>
      <c r="B1086" s="96">
        <v>15000000</v>
      </c>
      <c r="C1086" s="103">
        <v>1</v>
      </c>
    </row>
    <row r="1087" spans="1:3" x14ac:dyDescent="0.3">
      <c r="A1087" s="83">
        <v>13829</v>
      </c>
      <c r="B1087" s="96">
        <v>160000000</v>
      </c>
      <c r="C1087" s="102">
        <v>1</v>
      </c>
    </row>
    <row r="1088" spans="1:3" x14ac:dyDescent="0.3">
      <c r="A1088" s="83">
        <v>13846</v>
      </c>
      <c r="B1088" s="96">
        <v>170000000</v>
      </c>
      <c r="C1088" s="103">
        <v>1</v>
      </c>
    </row>
    <row r="1089" spans="1:3" x14ac:dyDescent="0.3">
      <c r="A1089" s="83">
        <v>13973</v>
      </c>
      <c r="B1089" s="96">
        <v>71000000</v>
      </c>
      <c r="C1089" s="102">
        <v>1</v>
      </c>
    </row>
    <row r="1090" spans="1:3" x14ac:dyDescent="0.3">
      <c r="A1090" s="83">
        <v>14227</v>
      </c>
      <c r="B1090" s="96">
        <v>226007296</v>
      </c>
      <c r="C1090" s="103">
        <v>1</v>
      </c>
    </row>
    <row r="1091" spans="1:3" x14ac:dyDescent="0.3">
      <c r="A1091" s="83">
        <v>14228</v>
      </c>
      <c r="B1091" s="96">
        <v>330771858</v>
      </c>
      <c r="C1091" s="102">
        <v>1</v>
      </c>
    </row>
    <row r="1092" spans="1:3" x14ac:dyDescent="0.3">
      <c r="A1092" s="83">
        <v>14229</v>
      </c>
      <c r="B1092" s="96">
        <v>215971573</v>
      </c>
      <c r="C1092" s="103">
        <v>1</v>
      </c>
    </row>
    <row r="1093" spans="1:3" x14ac:dyDescent="0.3">
      <c r="A1093" s="83">
        <v>14243</v>
      </c>
      <c r="B1093" s="96">
        <v>498083898.00148141</v>
      </c>
      <c r="C1093" s="102">
        <v>1</v>
      </c>
    </row>
    <row r="1094" spans="1:3" x14ac:dyDescent="0.3">
      <c r="A1094" s="83">
        <v>14244</v>
      </c>
      <c r="B1094" s="96">
        <v>72230262.002962947</v>
      </c>
      <c r="C1094" s="103">
        <v>1</v>
      </c>
    </row>
    <row r="1095" spans="1:3" x14ac:dyDescent="0.3">
      <c r="A1095" s="83">
        <v>14246</v>
      </c>
      <c r="B1095" s="96">
        <v>33552913</v>
      </c>
      <c r="C1095" s="102">
        <v>1</v>
      </c>
    </row>
    <row r="1096" spans="1:3" x14ac:dyDescent="0.3">
      <c r="A1096" s="83">
        <v>14247</v>
      </c>
      <c r="B1096" s="96">
        <v>110788815.99999999</v>
      </c>
      <c r="C1096" s="103">
        <v>1</v>
      </c>
    </row>
    <row r="1097" spans="1:3" x14ac:dyDescent="0.3">
      <c r="A1097" s="83">
        <v>14868</v>
      </c>
      <c r="B1097" s="96">
        <v>62196838</v>
      </c>
      <c r="C1097" s="102">
        <v>0</v>
      </c>
    </row>
    <row r="1098" spans="1:3" x14ac:dyDescent="0.3">
      <c r="A1098" s="83">
        <v>14880</v>
      </c>
      <c r="B1098" s="96">
        <v>300000000</v>
      </c>
      <c r="C1098" s="103">
        <v>0.79</v>
      </c>
    </row>
    <row r="1099" spans="1:3" x14ac:dyDescent="0.3">
      <c r="A1099" s="82">
        <v>15364</v>
      </c>
      <c r="B1099" s="96">
        <v>280373832</v>
      </c>
      <c r="C1099" s="102">
        <v>1</v>
      </c>
    </row>
    <row r="1100" spans="1:3" x14ac:dyDescent="0.3">
      <c r="A1100" s="82">
        <v>3176</v>
      </c>
      <c r="B1100" s="96">
        <v>446428572</v>
      </c>
      <c r="C1100" s="103">
        <v>1</v>
      </c>
    </row>
    <row r="1101" spans="1:3" x14ac:dyDescent="0.3">
      <c r="A1101" s="82">
        <v>11434</v>
      </c>
      <c r="B1101" s="96">
        <v>441872840</v>
      </c>
      <c r="C1101" s="102">
        <v>0</v>
      </c>
    </row>
    <row r="1102" spans="1:3" x14ac:dyDescent="0.3">
      <c r="A1102" s="82">
        <v>11792</v>
      </c>
      <c r="B1102" s="96">
        <v>4268347319</v>
      </c>
      <c r="C1102" s="103">
        <v>0</v>
      </c>
    </row>
    <row r="1103" spans="1:3" x14ac:dyDescent="0.3">
      <c r="A1103" s="82">
        <v>13133</v>
      </c>
      <c r="B1103" s="96">
        <v>500000000</v>
      </c>
      <c r="C1103" s="102">
        <v>1</v>
      </c>
    </row>
    <row r="1104" spans="1:3" x14ac:dyDescent="0.3">
      <c r="A1104" s="82">
        <v>13673</v>
      </c>
      <c r="B1104" s="96">
        <v>140000000</v>
      </c>
      <c r="C1104" s="103">
        <v>1</v>
      </c>
    </row>
    <row r="1105" spans="1:3" x14ac:dyDescent="0.3">
      <c r="A1105" s="83">
        <v>13830</v>
      </c>
      <c r="B1105" s="96">
        <v>1571000000</v>
      </c>
      <c r="C1105" s="102">
        <v>1</v>
      </c>
    </row>
    <row r="1106" spans="1:3" x14ac:dyDescent="0.3">
      <c r="A1106" s="83">
        <v>13854</v>
      </c>
      <c r="B1106" s="96">
        <v>975000000</v>
      </c>
      <c r="C1106" s="103">
        <v>1</v>
      </c>
    </row>
    <row r="1107" spans="1:3" x14ac:dyDescent="0.3">
      <c r="A1107" s="83">
        <v>14132</v>
      </c>
      <c r="B1107" s="96">
        <v>957301162.51999998</v>
      </c>
      <c r="C1107" s="102">
        <v>0</v>
      </c>
    </row>
    <row r="1108" spans="1:3" x14ac:dyDescent="0.3">
      <c r="A1108" s="82">
        <v>14862</v>
      </c>
      <c r="B1108" s="96">
        <v>467289720</v>
      </c>
      <c r="C1108" s="103">
        <v>1</v>
      </c>
    </row>
    <row r="1109" spans="1:3" x14ac:dyDescent="0.3">
      <c r="A1109" s="82">
        <v>15358</v>
      </c>
      <c r="B1109" s="96">
        <v>29518974</v>
      </c>
      <c r="C1109" s="102">
        <v>0.9627</v>
      </c>
    </row>
    <row r="1110" spans="1:3" x14ac:dyDescent="0.3">
      <c r="A1110" s="82">
        <v>15653</v>
      </c>
      <c r="B1110" s="96">
        <v>619682280</v>
      </c>
      <c r="C1110" s="103">
        <v>0</v>
      </c>
    </row>
    <row r="1111" spans="1:3" x14ac:dyDescent="0.3">
      <c r="A1111" s="82">
        <v>15676</v>
      </c>
      <c r="B1111" s="96">
        <v>847457627</v>
      </c>
      <c r="C1111" s="102">
        <v>0</v>
      </c>
    </row>
    <row r="1112" spans="1:3" x14ac:dyDescent="0.3">
      <c r="A1112" s="82">
        <v>13120</v>
      </c>
      <c r="B1112" s="96">
        <v>600000000</v>
      </c>
      <c r="C1112" s="103">
        <v>1</v>
      </c>
    </row>
    <row r="1113" spans="1:3" x14ac:dyDescent="0.3">
      <c r="A1113" s="82">
        <v>13606</v>
      </c>
      <c r="B1113" s="96">
        <v>150000000</v>
      </c>
      <c r="C1113" s="102">
        <v>1</v>
      </c>
    </row>
    <row r="1114" spans="1:3" x14ac:dyDescent="0.3">
      <c r="A1114" s="83">
        <v>13643</v>
      </c>
      <c r="B1114" s="96">
        <v>100000000</v>
      </c>
      <c r="C1114" s="103">
        <v>1</v>
      </c>
    </row>
    <row r="1115" spans="1:3" x14ac:dyDescent="0.3">
      <c r="A1115" s="83">
        <v>13644</v>
      </c>
      <c r="B1115" s="96">
        <v>200000000</v>
      </c>
      <c r="C1115" s="102">
        <v>1</v>
      </c>
    </row>
    <row r="1116" spans="1:3" x14ac:dyDescent="0.3">
      <c r="A1116" s="83">
        <v>13855</v>
      </c>
      <c r="B1116" s="96">
        <v>600000000</v>
      </c>
      <c r="C1116" s="103">
        <v>1</v>
      </c>
    </row>
    <row r="1117" spans="1:3" x14ac:dyDescent="0.3">
      <c r="A1117" s="82">
        <v>13908</v>
      </c>
      <c r="B1117" s="96">
        <v>126743000</v>
      </c>
      <c r="C1117" s="102">
        <v>1</v>
      </c>
    </row>
    <row r="1118" spans="1:3" x14ac:dyDescent="0.3">
      <c r="A1118" s="83">
        <v>13974</v>
      </c>
      <c r="B1118" s="96">
        <v>23257000</v>
      </c>
      <c r="C1118" s="103">
        <v>0</v>
      </c>
    </row>
    <row r="1119" spans="1:3" x14ac:dyDescent="0.3">
      <c r="A1119" s="82">
        <v>15359</v>
      </c>
      <c r="B1119" s="96">
        <v>126975818</v>
      </c>
      <c r="C1119" s="102">
        <v>0.99129999999999996</v>
      </c>
    </row>
    <row r="1120" spans="1:3" x14ac:dyDescent="0.3">
      <c r="A1120" s="82">
        <v>3223</v>
      </c>
      <c r="B1120" s="96">
        <v>446428572</v>
      </c>
      <c r="C1120" s="103">
        <v>0.98640000000000005</v>
      </c>
    </row>
    <row r="1121" spans="1:3" x14ac:dyDescent="0.3">
      <c r="A1121" s="82">
        <v>12004</v>
      </c>
      <c r="B1121" s="96">
        <v>1809785173</v>
      </c>
      <c r="C1121" s="102">
        <v>0</v>
      </c>
    </row>
    <row r="1122" spans="1:3" x14ac:dyDescent="0.3">
      <c r="A1122" s="82">
        <v>12853</v>
      </c>
      <c r="B1122" s="99">
        <v>2445140212</v>
      </c>
      <c r="C1122" s="103">
        <v>0</v>
      </c>
    </row>
    <row r="1123" spans="1:3" x14ac:dyDescent="0.3">
      <c r="A1123" s="82">
        <v>13028</v>
      </c>
      <c r="B1123" s="96">
        <v>18833686.170000002</v>
      </c>
      <c r="C1123" s="102">
        <v>1</v>
      </c>
    </row>
    <row r="1124" spans="1:3" x14ac:dyDescent="0.3">
      <c r="A1124" s="83">
        <v>13478</v>
      </c>
      <c r="B1124" s="96">
        <v>470000000</v>
      </c>
      <c r="C1124" s="103">
        <v>1</v>
      </c>
    </row>
    <row r="1125" spans="1:3" x14ac:dyDescent="0.3">
      <c r="A1125" s="83">
        <v>13645</v>
      </c>
      <c r="B1125" s="96">
        <v>240000000</v>
      </c>
      <c r="C1125" s="102">
        <v>1</v>
      </c>
    </row>
    <row r="1126" spans="1:3" x14ac:dyDescent="0.3">
      <c r="A1126" s="83">
        <v>13831</v>
      </c>
      <c r="B1126" s="96">
        <v>60000000</v>
      </c>
      <c r="C1126" s="103">
        <v>1</v>
      </c>
    </row>
    <row r="1127" spans="1:3" x14ac:dyDescent="0.3">
      <c r="A1127" s="83">
        <v>13881</v>
      </c>
      <c r="B1127" s="96">
        <v>200998000</v>
      </c>
      <c r="C1127" s="102">
        <v>1</v>
      </c>
    </row>
    <row r="1128" spans="1:3" x14ac:dyDescent="0.3">
      <c r="A1128" s="83">
        <v>14498</v>
      </c>
      <c r="B1128" s="96">
        <v>100000000</v>
      </c>
      <c r="C1128" s="103">
        <v>0</v>
      </c>
    </row>
    <row r="1129" spans="1:3" x14ac:dyDescent="0.3">
      <c r="A1129" s="82">
        <v>6391</v>
      </c>
      <c r="B1129" s="96">
        <v>2539822872</v>
      </c>
      <c r="C1129" s="102">
        <v>0.8</v>
      </c>
    </row>
    <row r="1130" spans="1:3" x14ac:dyDescent="0.3">
      <c r="A1130" s="82">
        <v>15677</v>
      </c>
      <c r="B1130" s="96">
        <v>423728814</v>
      </c>
      <c r="C1130" s="103">
        <v>0</v>
      </c>
    </row>
    <row r="1131" spans="1:3" x14ac:dyDescent="0.3">
      <c r="A1131" s="82">
        <v>13014</v>
      </c>
      <c r="B1131" s="96">
        <v>150000000</v>
      </c>
      <c r="C1131" s="102">
        <v>1</v>
      </c>
    </row>
    <row r="1132" spans="1:3" x14ac:dyDescent="0.3">
      <c r="A1132" s="82">
        <v>13029</v>
      </c>
      <c r="B1132" s="96">
        <v>18833686.170000002</v>
      </c>
      <c r="C1132" s="103">
        <v>1</v>
      </c>
    </row>
    <row r="1133" spans="1:3" x14ac:dyDescent="0.3">
      <c r="A1133" s="83">
        <v>13479</v>
      </c>
      <c r="B1133" s="96">
        <v>80000000</v>
      </c>
      <c r="C1133" s="102">
        <v>1</v>
      </c>
    </row>
    <row r="1134" spans="1:3" x14ac:dyDescent="0.3">
      <c r="A1134" s="82">
        <v>13631</v>
      </c>
      <c r="B1134" s="96">
        <v>235801085.98999998</v>
      </c>
      <c r="C1134" s="103">
        <v>1</v>
      </c>
    </row>
    <row r="1135" spans="1:3" x14ac:dyDescent="0.3">
      <c r="A1135" s="83">
        <v>13654</v>
      </c>
      <c r="B1135" s="96">
        <v>50000000</v>
      </c>
      <c r="C1135" s="102">
        <v>1</v>
      </c>
    </row>
    <row r="1136" spans="1:3" x14ac:dyDescent="0.3">
      <c r="A1136" s="83">
        <v>13784</v>
      </c>
      <c r="B1136" s="96">
        <v>120000000</v>
      </c>
      <c r="C1136" s="103">
        <v>1</v>
      </c>
    </row>
    <row r="1137" spans="1:3" x14ac:dyDescent="0.3">
      <c r="A1137" s="83">
        <v>13832</v>
      </c>
      <c r="B1137" s="96">
        <v>197000000</v>
      </c>
      <c r="C1137" s="102">
        <v>1</v>
      </c>
    </row>
    <row r="1138" spans="1:3" x14ac:dyDescent="0.3">
      <c r="A1138" s="83">
        <v>14666</v>
      </c>
      <c r="B1138" s="96">
        <v>1055709623</v>
      </c>
      <c r="C1138" s="103">
        <v>0</v>
      </c>
    </row>
    <row r="1139" spans="1:3" x14ac:dyDescent="0.3">
      <c r="A1139" s="82">
        <v>3224</v>
      </c>
      <c r="B1139" s="96">
        <v>446428572</v>
      </c>
      <c r="C1139" s="102">
        <v>0.36</v>
      </c>
    </row>
    <row r="1140" spans="1:3" x14ac:dyDescent="0.3">
      <c r="A1140" s="82">
        <v>13030</v>
      </c>
      <c r="B1140" s="96">
        <v>17384941.07</v>
      </c>
      <c r="C1140" s="103">
        <v>1</v>
      </c>
    </row>
    <row r="1141" spans="1:3" x14ac:dyDescent="0.3">
      <c r="A1141" s="82">
        <v>13585</v>
      </c>
      <c r="B1141" s="96">
        <v>228240490.62</v>
      </c>
      <c r="C1141" s="102">
        <v>1</v>
      </c>
    </row>
    <row r="1142" spans="1:3" x14ac:dyDescent="0.3">
      <c r="A1142" s="83">
        <v>13646</v>
      </c>
      <c r="B1142" s="96">
        <v>200000000</v>
      </c>
      <c r="C1142" s="103">
        <v>1</v>
      </c>
    </row>
    <row r="1143" spans="1:3" x14ac:dyDescent="0.3">
      <c r="A1143" s="82">
        <v>15356</v>
      </c>
      <c r="B1143" s="96">
        <v>124668438</v>
      </c>
      <c r="C1143" s="102">
        <v>0.99119999999999997</v>
      </c>
    </row>
    <row r="1144" spans="1:3" x14ac:dyDescent="0.3">
      <c r="A1144" s="82">
        <v>11459</v>
      </c>
      <c r="B1144" s="96">
        <v>623492170</v>
      </c>
      <c r="C1144" s="103">
        <v>0</v>
      </c>
    </row>
    <row r="1145" spans="1:3" x14ac:dyDescent="0.3">
      <c r="A1145" s="82">
        <v>13031</v>
      </c>
      <c r="B1145" s="96">
        <v>18543937.280000001</v>
      </c>
      <c r="C1145" s="102">
        <v>1</v>
      </c>
    </row>
    <row r="1146" spans="1:3" x14ac:dyDescent="0.3">
      <c r="A1146" s="83">
        <v>13655</v>
      </c>
      <c r="B1146" s="96">
        <v>127500000</v>
      </c>
      <c r="C1146" s="103">
        <v>1</v>
      </c>
    </row>
    <row r="1147" spans="1:3" x14ac:dyDescent="0.3">
      <c r="A1147" s="83">
        <v>13833</v>
      </c>
      <c r="B1147" s="96">
        <v>120000000</v>
      </c>
      <c r="C1147" s="102">
        <v>1</v>
      </c>
    </row>
    <row r="1148" spans="1:3" x14ac:dyDescent="0.3">
      <c r="A1148" s="83">
        <v>13873</v>
      </c>
      <c r="B1148" s="96">
        <v>245000000</v>
      </c>
      <c r="C1148" s="103">
        <v>1</v>
      </c>
    </row>
    <row r="1149" spans="1:3" x14ac:dyDescent="0.3">
      <c r="A1149" s="83">
        <v>14667</v>
      </c>
      <c r="B1149" s="96">
        <v>768229115</v>
      </c>
      <c r="C1149" s="102">
        <v>0</v>
      </c>
    </row>
    <row r="1150" spans="1:3" x14ac:dyDescent="0.3">
      <c r="A1150" s="83">
        <v>14911</v>
      </c>
      <c r="B1150" s="96">
        <v>800000000</v>
      </c>
      <c r="C1150" s="103">
        <v>0</v>
      </c>
    </row>
    <row r="1151" spans="1:3" x14ac:dyDescent="0.3">
      <c r="A1151" s="82">
        <v>15678</v>
      </c>
      <c r="B1151" s="96">
        <v>423728814</v>
      </c>
      <c r="C1151" s="102">
        <v>0</v>
      </c>
    </row>
    <row r="1152" spans="1:3" x14ac:dyDescent="0.3">
      <c r="A1152" s="82">
        <v>12293</v>
      </c>
      <c r="B1152" s="96">
        <v>3385978018</v>
      </c>
      <c r="C1152" s="103">
        <v>0</v>
      </c>
    </row>
    <row r="1153" spans="1:3" x14ac:dyDescent="0.3">
      <c r="A1153" s="82">
        <v>13032</v>
      </c>
      <c r="B1153" s="96">
        <v>6953976.5599999996</v>
      </c>
      <c r="C1153" s="102">
        <v>1</v>
      </c>
    </row>
    <row r="1154" spans="1:3" x14ac:dyDescent="0.3">
      <c r="A1154" s="83">
        <v>13480</v>
      </c>
      <c r="B1154" s="96">
        <v>120000000</v>
      </c>
      <c r="C1154" s="103">
        <v>1</v>
      </c>
    </row>
    <row r="1155" spans="1:3" x14ac:dyDescent="0.3">
      <c r="A1155" s="82">
        <v>13510</v>
      </c>
      <c r="B1155" s="96">
        <v>250000000</v>
      </c>
      <c r="C1155" s="102">
        <v>1</v>
      </c>
    </row>
    <row r="1156" spans="1:3" x14ac:dyDescent="0.3">
      <c r="A1156" s="83">
        <v>13834</v>
      </c>
      <c r="B1156" s="96">
        <v>249828946</v>
      </c>
      <c r="C1156" s="103">
        <v>1</v>
      </c>
    </row>
    <row r="1157" spans="1:3" x14ac:dyDescent="0.3">
      <c r="A1157" s="83">
        <v>13856</v>
      </c>
      <c r="B1157" s="96">
        <v>52000000</v>
      </c>
      <c r="C1157" s="102">
        <v>1</v>
      </c>
    </row>
    <row r="1158" spans="1:3" x14ac:dyDescent="0.3">
      <c r="A1158" s="83">
        <v>13944</v>
      </c>
      <c r="B1158" s="96">
        <v>500000000</v>
      </c>
      <c r="C1158" s="103">
        <v>0</v>
      </c>
    </row>
    <row r="1159" spans="1:3" x14ac:dyDescent="0.3">
      <c r="A1159" s="83">
        <v>14499</v>
      </c>
      <c r="B1159" s="96">
        <v>300000000</v>
      </c>
      <c r="C1159" s="102">
        <v>0</v>
      </c>
    </row>
    <row r="1160" spans="1:3" x14ac:dyDescent="0.3">
      <c r="A1160" s="82">
        <v>15183</v>
      </c>
      <c r="B1160" s="96">
        <v>467289720</v>
      </c>
      <c r="C1160" s="103">
        <v>0.99990000000000001</v>
      </c>
    </row>
    <row r="1161" spans="1:3" x14ac:dyDescent="0.3">
      <c r="A1161" s="82">
        <v>12955</v>
      </c>
      <c r="B1161" s="96">
        <v>579141360</v>
      </c>
      <c r="C1161" s="102">
        <v>0.67</v>
      </c>
    </row>
    <row r="1162" spans="1:3" x14ac:dyDescent="0.3">
      <c r="A1162" s="82">
        <v>10073</v>
      </c>
      <c r="B1162" s="96">
        <v>2620093353</v>
      </c>
      <c r="C1162" s="103">
        <v>1</v>
      </c>
    </row>
    <row r="1163" spans="1:3" x14ac:dyDescent="0.3">
      <c r="A1163" s="82">
        <v>13033</v>
      </c>
      <c r="B1163" s="96">
        <v>17384941.079999998</v>
      </c>
      <c r="C1163" s="102">
        <v>1</v>
      </c>
    </row>
    <row r="1164" spans="1:3" x14ac:dyDescent="0.3">
      <c r="A1164" s="82">
        <v>13305</v>
      </c>
      <c r="B1164" s="96">
        <v>60000000</v>
      </c>
      <c r="C1164" s="103">
        <v>1</v>
      </c>
    </row>
    <row r="1165" spans="1:3" x14ac:dyDescent="0.3">
      <c r="A1165" s="82">
        <v>13307</v>
      </c>
      <c r="B1165" s="96">
        <v>1050000000</v>
      </c>
      <c r="C1165" s="102">
        <v>1</v>
      </c>
    </row>
    <row r="1166" spans="1:3" x14ac:dyDescent="0.3">
      <c r="A1166" s="83">
        <v>13491</v>
      </c>
      <c r="B1166" s="96">
        <v>700000000</v>
      </c>
      <c r="C1166" s="103">
        <v>1</v>
      </c>
    </row>
    <row r="1167" spans="1:3" x14ac:dyDescent="0.3">
      <c r="A1167" s="83">
        <v>13835</v>
      </c>
      <c r="B1167" s="96">
        <v>144000000</v>
      </c>
      <c r="C1167" s="102">
        <v>1</v>
      </c>
    </row>
    <row r="1168" spans="1:3" x14ac:dyDescent="0.3">
      <c r="A1168" s="83">
        <v>13876</v>
      </c>
      <c r="B1168" s="96">
        <v>196000000</v>
      </c>
      <c r="C1168" s="103">
        <v>1</v>
      </c>
    </row>
    <row r="1169" spans="1:3" x14ac:dyDescent="0.3">
      <c r="A1169" s="83">
        <v>14882</v>
      </c>
      <c r="B1169" s="96">
        <v>100000000</v>
      </c>
      <c r="C1169" s="102">
        <v>1</v>
      </c>
    </row>
    <row r="1170" spans="1:3" x14ac:dyDescent="0.3">
      <c r="A1170" s="83">
        <v>14886</v>
      </c>
      <c r="B1170" s="96">
        <v>2242990654</v>
      </c>
      <c r="C1170" s="103">
        <v>1</v>
      </c>
    </row>
    <row r="1171" spans="1:3" x14ac:dyDescent="0.3">
      <c r="A1171" s="82">
        <v>947</v>
      </c>
      <c r="B1171" s="96">
        <v>680567945</v>
      </c>
      <c r="C1171" s="102">
        <v>0.9</v>
      </c>
    </row>
    <row r="1172" spans="1:3" x14ac:dyDescent="0.3">
      <c r="A1172" s="82">
        <v>11049</v>
      </c>
      <c r="B1172" s="96">
        <v>2125271944</v>
      </c>
      <c r="C1172" s="103">
        <v>0</v>
      </c>
    </row>
    <row r="1173" spans="1:3" x14ac:dyDescent="0.3">
      <c r="A1173" s="82">
        <v>11784</v>
      </c>
      <c r="B1173" s="96">
        <v>3143660406</v>
      </c>
      <c r="C1173" s="102">
        <v>0</v>
      </c>
    </row>
    <row r="1174" spans="1:3" x14ac:dyDescent="0.3">
      <c r="A1174" s="83">
        <v>13656</v>
      </c>
      <c r="B1174" s="96">
        <v>280000000</v>
      </c>
      <c r="C1174" s="103">
        <v>1</v>
      </c>
    </row>
    <row r="1175" spans="1:3" x14ac:dyDescent="0.3">
      <c r="A1175" s="83">
        <v>13836</v>
      </c>
      <c r="B1175" s="96">
        <v>144000000</v>
      </c>
      <c r="C1175" s="102">
        <v>1</v>
      </c>
    </row>
    <row r="1176" spans="1:3" x14ac:dyDescent="0.3">
      <c r="A1176" s="83">
        <v>13975</v>
      </c>
      <c r="B1176" s="96">
        <v>2271765258.1399999</v>
      </c>
      <c r="C1176" s="103">
        <v>0</v>
      </c>
    </row>
    <row r="1177" spans="1:3" x14ac:dyDescent="0.3">
      <c r="A1177" s="83">
        <v>13976</v>
      </c>
      <c r="B1177" s="96">
        <v>271786260.56999999</v>
      </c>
      <c r="C1177" s="102">
        <v>0</v>
      </c>
    </row>
    <row r="1178" spans="1:3" x14ac:dyDescent="0.3">
      <c r="A1178" s="83">
        <v>14112</v>
      </c>
      <c r="B1178" s="96">
        <v>1190174898.6900001</v>
      </c>
      <c r="C1178" s="103">
        <v>0</v>
      </c>
    </row>
    <row r="1179" spans="1:3" x14ac:dyDescent="0.3">
      <c r="A1179" s="82">
        <v>15363</v>
      </c>
      <c r="B1179" s="96">
        <v>356000652.19999999</v>
      </c>
      <c r="C1179" s="102">
        <v>0.97330000000000005</v>
      </c>
    </row>
    <row r="1180" spans="1:3" x14ac:dyDescent="0.3">
      <c r="A1180" s="82">
        <v>3225</v>
      </c>
      <c r="B1180" s="96">
        <v>446428572</v>
      </c>
      <c r="C1180" s="103">
        <v>0.94199999999999995</v>
      </c>
    </row>
    <row r="1181" spans="1:3" x14ac:dyDescent="0.3">
      <c r="A1181" s="82">
        <v>13529</v>
      </c>
      <c r="B1181" s="96">
        <v>150000000</v>
      </c>
      <c r="C1181" s="102">
        <v>1</v>
      </c>
    </row>
    <row r="1182" spans="1:3" x14ac:dyDescent="0.3">
      <c r="A1182" s="83">
        <v>14500</v>
      </c>
      <c r="B1182" s="96">
        <v>431379371</v>
      </c>
      <c r="C1182" s="103">
        <v>0</v>
      </c>
    </row>
    <row r="1183" spans="1:3" x14ac:dyDescent="0.3">
      <c r="A1183" s="82">
        <v>6034</v>
      </c>
      <c r="B1183" s="96">
        <v>583232187</v>
      </c>
      <c r="C1183" s="102">
        <v>0.95000000000000007</v>
      </c>
    </row>
    <row r="1184" spans="1:3" x14ac:dyDescent="0.3">
      <c r="A1184" s="82">
        <v>14816</v>
      </c>
      <c r="B1184" s="96">
        <v>278861489</v>
      </c>
      <c r="C1184" s="103">
        <v>1</v>
      </c>
    </row>
    <row r="1185" spans="1:3" x14ac:dyDescent="0.3">
      <c r="A1185" s="83">
        <v>14422</v>
      </c>
      <c r="B1185" s="96">
        <v>1468942707</v>
      </c>
      <c r="C1185" s="102">
        <v>0.75</v>
      </c>
    </row>
    <row r="1186" spans="1:3" x14ac:dyDescent="0.3">
      <c r="A1186" s="82">
        <v>15260</v>
      </c>
      <c r="B1186" s="96">
        <v>373831776</v>
      </c>
      <c r="C1186" s="103">
        <v>0.75</v>
      </c>
    </row>
    <row r="1187" spans="1:3" x14ac:dyDescent="0.3">
      <c r="A1187" s="82">
        <v>15660</v>
      </c>
      <c r="B1187" s="96">
        <v>929523420</v>
      </c>
      <c r="C1187" s="102">
        <v>0</v>
      </c>
    </row>
    <row r="1188" spans="1:3" x14ac:dyDescent="0.3">
      <c r="A1188" s="82">
        <v>13295</v>
      </c>
      <c r="B1188" s="96">
        <v>190000000</v>
      </c>
      <c r="C1188" s="103">
        <v>1</v>
      </c>
    </row>
    <row r="1189" spans="1:3" x14ac:dyDescent="0.3">
      <c r="A1189" s="82">
        <v>14838</v>
      </c>
      <c r="B1189" s="96">
        <v>280373832</v>
      </c>
      <c r="C1189" s="102">
        <v>1</v>
      </c>
    </row>
    <row r="1190" spans="1:3" x14ac:dyDescent="0.3">
      <c r="A1190" s="82">
        <v>13296</v>
      </c>
      <c r="B1190" s="96">
        <v>170000000</v>
      </c>
      <c r="C1190" s="103">
        <v>1</v>
      </c>
    </row>
    <row r="1191" spans="1:3" x14ac:dyDescent="0.3">
      <c r="A1191" s="82">
        <v>14827</v>
      </c>
      <c r="B1191" s="96">
        <v>373831776</v>
      </c>
      <c r="C1191" s="102">
        <v>1</v>
      </c>
    </row>
    <row r="1192" spans="1:3" x14ac:dyDescent="0.3">
      <c r="A1192" s="82">
        <v>7350</v>
      </c>
      <c r="B1192" s="96">
        <v>1107118644</v>
      </c>
      <c r="C1192" s="103">
        <v>0</v>
      </c>
    </row>
    <row r="1193" spans="1:3" x14ac:dyDescent="0.3">
      <c r="A1193" s="82">
        <v>13530</v>
      </c>
      <c r="B1193" s="96">
        <v>330000000</v>
      </c>
      <c r="C1193" s="102">
        <v>1</v>
      </c>
    </row>
    <row r="1194" spans="1:3" x14ac:dyDescent="0.3">
      <c r="A1194" s="82">
        <v>15672</v>
      </c>
      <c r="B1194" s="96">
        <v>785277559</v>
      </c>
      <c r="C1194" s="103">
        <v>0.1</v>
      </c>
    </row>
    <row r="1195" spans="1:3" x14ac:dyDescent="0.3">
      <c r="A1195" s="82">
        <v>13297</v>
      </c>
      <c r="B1195" s="96">
        <v>540000000</v>
      </c>
      <c r="C1195" s="102">
        <v>1</v>
      </c>
    </row>
    <row r="1196" spans="1:3" x14ac:dyDescent="0.3">
      <c r="A1196" s="83">
        <v>13977</v>
      </c>
      <c r="B1196" s="96">
        <v>277361300</v>
      </c>
      <c r="C1196" s="103">
        <v>1</v>
      </c>
    </row>
    <row r="1197" spans="1:3" x14ac:dyDescent="0.3">
      <c r="A1197" s="82">
        <v>14282</v>
      </c>
      <c r="B1197" s="96">
        <v>498317974.98000002</v>
      </c>
      <c r="C1197" s="102">
        <v>1</v>
      </c>
    </row>
    <row r="1198" spans="1:3" x14ac:dyDescent="0.3">
      <c r="A1198" s="83">
        <v>14334</v>
      </c>
      <c r="B1198" s="96">
        <v>299999720</v>
      </c>
      <c r="C1198" s="103">
        <v>0.91</v>
      </c>
    </row>
    <row r="1199" spans="1:3" x14ac:dyDescent="0.3">
      <c r="A1199" s="83">
        <v>14668</v>
      </c>
      <c r="B1199" s="96">
        <v>1033255397</v>
      </c>
      <c r="C1199" s="102">
        <v>0</v>
      </c>
    </row>
    <row r="1200" spans="1:3" x14ac:dyDescent="0.3">
      <c r="A1200" s="82">
        <v>15365</v>
      </c>
      <c r="B1200" s="96">
        <v>376548040</v>
      </c>
      <c r="C1200" s="103">
        <v>1</v>
      </c>
    </row>
    <row r="1201" spans="1:3" x14ac:dyDescent="0.3">
      <c r="A1201" s="82">
        <v>3962</v>
      </c>
      <c r="B1201" s="96">
        <v>1844625594</v>
      </c>
      <c r="C1201" s="102">
        <v>1</v>
      </c>
    </row>
    <row r="1202" spans="1:3" x14ac:dyDescent="0.3">
      <c r="A1202" s="82">
        <v>4967</v>
      </c>
      <c r="B1202" s="96">
        <v>4661527976</v>
      </c>
      <c r="C1202" s="103">
        <v>1</v>
      </c>
    </row>
    <row r="1203" spans="1:3" x14ac:dyDescent="0.3">
      <c r="A1203" s="82">
        <v>11119</v>
      </c>
      <c r="B1203" s="99">
        <v>3247846217</v>
      </c>
      <c r="C1203" s="102">
        <v>0</v>
      </c>
    </row>
    <row r="1204" spans="1:3" x14ac:dyDescent="0.3">
      <c r="A1204" s="82">
        <v>13298</v>
      </c>
      <c r="B1204" s="96">
        <v>150000000</v>
      </c>
      <c r="C1204" s="103">
        <v>1</v>
      </c>
    </row>
    <row r="1205" spans="1:3" x14ac:dyDescent="0.3">
      <c r="A1205" s="82">
        <v>13511</v>
      </c>
      <c r="B1205" s="96">
        <v>345000000</v>
      </c>
      <c r="C1205" s="102">
        <v>1</v>
      </c>
    </row>
    <row r="1206" spans="1:3" x14ac:dyDescent="0.3">
      <c r="A1206" s="83">
        <v>13978</v>
      </c>
      <c r="B1206" s="96">
        <v>603590426</v>
      </c>
      <c r="C1206" s="103">
        <v>0</v>
      </c>
    </row>
    <row r="1207" spans="1:3" x14ac:dyDescent="0.3">
      <c r="A1207" s="82">
        <v>15659</v>
      </c>
      <c r="B1207" s="96">
        <v>929523420</v>
      </c>
      <c r="C1207" s="102">
        <v>0</v>
      </c>
    </row>
    <row r="1208" spans="1:3" x14ac:dyDescent="0.3">
      <c r="A1208" s="82">
        <v>11623</v>
      </c>
      <c r="B1208" s="99">
        <v>2288479471</v>
      </c>
      <c r="C1208" s="103">
        <v>0</v>
      </c>
    </row>
    <row r="1209" spans="1:3" x14ac:dyDescent="0.3">
      <c r="A1209" s="82">
        <v>15342</v>
      </c>
      <c r="B1209" s="96">
        <v>467289720</v>
      </c>
      <c r="C1209" s="102">
        <v>1</v>
      </c>
    </row>
    <row r="1210" spans="1:3" x14ac:dyDescent="0.3">
      <c r="A1210" s="82">
        <v>11130</v>
      </c>
      <c r="B1210" s="96">
        <v>2069839804</v>
      </c>
      <c r="C1210" s="103">
        <v>0.1</v>
      </c>
    </row>
    <row r="1211" spans="1:3" x14ac:dyDescent="0.3">
      <c r="A1211" s="82">
        <v>14837</v>
      </c>
      <c r="B1211" s="96">
        <v>280373832</v>
      </c>
      <c r="C1211" s="102">
        <v>1</v>
      </c>
    </row>
    <row r="1212" spans="1:3" x14ac:dyDescent="0.3">
      <c r="A1212" s="82">
        <v>13531</v>
      </c>
      <c r="B1212" s="96">
        <v>190000000</v>
      </c>
      <c r="C1212" s="103">
        <v>1</v>
      </c>
    </row>
    <row r="1213" spans="1:3" x14ac:dyDescent="0.3">
      <c r="A1213" s="82">
        <v>14866</v>
      </c>
      <c r="B1213" s="96">
        <v>373831776</v>
      </c>
      <c r="C1213" s="102">
        <v>1</v>
      </c>
    </row>
    <row r="1214" spans="1:3" x14ac:dyDescent="0.3">
      <c r="A1214" s="82">
        <v>15588</v>
      </c>
      <c r="B1214" s="96">
        <v>0</v>
      </c>
      <c r="C1214" s="103">
        <v>0</v>
      </c>
    </row>
    <row r="1215" spans="1:3" x14ac:dyDescent="0.3">
      <c r="A1215" s="82">
        <v>7322</v>
      </c>
      <c r="B1215" s="96">
        <v>877118644</v>
      </c>
      <c r="C1215" s="102">
        <v>0.8</v>
      </c>
    </row>
    <row r="1216" spans="1:3" x14ac:dyDescent="0.3">
      <c r="A1216" s="82">
        <v>11469</v>
      </c>
      <c r="B1216" s="99">
        <v>4500000000</v>
      </c>
      <c r="C1216" s="103">
        <v>0</v>
      </c>
    </row>
    <row r="1217" spans="1:3" x14ac:dyDescent="0.3">
      <c r="A1217" s="82">
        <v>13532</v>
      </c>
      <c r="B1217" s="96">
        <v>140000000</v>
      </c>
      <c r="C1217" s="102">
        <v>1</v>
      </c>
    </row>
    <row r="1218" spans="1:3" x14ac:dyDescent="0.3">
      <c r="A1218" s="83">
        <v>14501</v>
      </c>
      <c r="B1218" s="96">
        <v>373716165</v>
      </c>
      <c r="C1218" s="103">
        <v>0</v>
      </c>
    </row>
    <row r="1219" spans="1:3" x14ac:dyDescent="0.3">
      <c r="A1219" s="82">
        <v>15014</v>
      </c>
      <c r="B1219" s="96">
        <v>467289720</v>
      </c>
      <c r="C1219" s="102">
        <v>0.94</v>
      </c>
    </row>
    <row r="1220" spans="1:3" x14ac:dyDescent="0.3">
      <c r="A1220" s="82">
        <v>15587</v>
      </c>
      <c r="B1220" s="96">
        <v>0</v>
      </c>
      <c r="C1220" s="103">
        <v>0</v>
      </c>
    </row>
    <row r="1221" spans="1:3" x14ac:dyDescent="0.3">
      <c r="A1221" s="82">
        <v>7358</v>
      </c>
      <c r="B1221" s="96">
        <v>964830508</v>
      </c>
      <c r="C1221" s="102">
        <v>0.4</v>
      </c>
    </row>
    <row r="1222" spans="1:3" x14ac:dyDescent="0.3">
      <c r="A1222" s="82">
        <v>13299</v>
      </c>
      <c r="B1222" s="96">
        <v>170000000</v>
      </c>
      <c r="C1222" s="103">
        <v>1</v>
      </c>
    </row>
    <row r="1223" spans="1:3" x14ac:dyDescent="0.3">
      <c r="A1223" s="82">
        <v>13660</v>
      </c>
      <c r="B1223" s="96">
        <v>230000000</v>
      </c>
      <c r="C1223" s="102">
        <v>1</v>
      </c>
    </row>
    <row r="1224" spans="1:3" x14ac:dyDescent="0.3">
      <c r="A1224" s="82">
        <v>14280</v>
      </c>
      <c r="B1224" s="96">
        <v>332826387.60000002</v>
      </c>
      <c r="C1224" s="103">
        <v>1</v>
      </c>
    </row>
    <row r="1225" spans="1:3" x14ac:dyDescent="0.3">
      <c r="A1225" s="82">
        <v>14281</v>
      </c>
      <c r="B1225" s="96">
        <v>725170431.25999999</v>
      </c>
      <c r="C1225" s="102">
        <v>1</v>
      </c>
    </row>
    <row r="1226" spans="1:3" x14ac:dyDescent="0.3">
      <c r="A1226" s="82">
        <v>15078</v>
      </c>
      <c r="B1226" s="96">
        <v>326842592</v>
      </c>
      <c r="C1226" s="103">
        <v>0</v>
      </c>
    </row>
    <row r="1227" spans="1:3" x14ac:dyDescent="0.3">
      <c r="A1227" s="82">
        <v>15409</v>
      </c>
      <c r="B1227" s="96">
        <v>80362455</v>
      </c>
      <c r="C1227" s="102">
        <v>0.05</v>
      </c>
    </row>
    <row r="1228" spans="1:3" x14ac:dyDescent="0.3">
      <c r="A1228" s="82">
        <v>13533</v>
      </c>
      <c r="B1228" s="96">
        <v>140000000</v>
      </c>
      <c r="C1228" s="103">
        <v>1</v>
      </c>
    </row>
    <row r="1229" spans="1:3" x14ac:dyDescent="0.3">
      <c r="A1229" s="82">
        <v>7272</v>
      </c>
      <c r="B1229" s="96">
        <v>508474576</v>
      </c>
      <c r="C1229" s="102">
        <v>0.90820000000000001</v>
      </c>
    </row>
    <row r="1230" spans="1:3" x14ac:dyDescent="0.3">
      <c r="A1230" s="83">
        <v>13979</v>
      </c>
      <c r="B1230" s="96">
        <v>63804580</v>
      </c>
      <c r="C1230" s="103">
        <v>0</v>
      </c>
    </row>
    <row r="1231" spans="1:3" x14ac:dyDescent="0.3">
      <c r="A1231" s="82">
        <v>14794</v>
      </c>
      <c r="B1231" s="96">
        <v>862220805.88</v>
      </c>
      <c r="C1231" s="102">
        <v>0</v>
      </c>
    </row>
    <row r="1232" spans="1:3" x14ac:dyDescent="0.3">
      <c r="A1232" s="82">
        <v>15258</v>
      </c>
      <c r="B1232" s="96">
        <v>5268952518</v>
      </c>
      <c r="C1232" s="103">
        <v>0.99550000000000005</v>
      </c>
    </row>
    <row r="1233" spans="1:3" x14ac:dyDescent="0.3">
      <c r="A1233" s="82">
        <v>6002</v>
      </c>
      <c r="B1233" s="96">
        <v>762711864</v>
      </c>
      <c r="C1233" s="102">
        <v>0.85000000000000009</v>
      </c>
    </row>
    <row r="1234" spans="1:3" x14ac:dyDescent="0.3">
      <c r="A1234" s="82">
        <v>10131</v>
      </c>
      <c r="B1234" s="96">
        <v>3821545780</v>
      </c>
      <c r="C1234" s="103">
        <v>1</v>
      </c>
    </row>
    <row r="1235" spans="1:3" x14ac:dyDescent="0.3">
      <c r="A1235" s="82">
        <v>7316</v>
      </c>
      <c r="B1235" s="96">
        <v>969561182</v>
      </c>
      <c r="C1235" s="102">
        <v>1</v>
      </c>
    </row>
    <row r="1236" spans="1:3" x14ac:dyDescent="0.3">
      <c r="A1236" s="82">
        <v>9406</v>
      </c>
      <c r="B1236" s="96">
        <v>1335785233</v>
      </c>
      <c r="C1236" s="103">
        <v>1</v>
      </c>
    </row>
    <row r="1237" spans="1:3" x14ac:dyDescent="0.3">
      <c r="A1237" s="82">
        <v>1646</v>
      </c>
      <c r="B1237" s="96">
        <v>6326518693</v>
      </c>
      <c r="C1237" s="102">
        <v>0.35</v>
      </c>
    </row>
    <row r="1238" spans="1:3" x14ac:dyDescent="0.3">
      <c r="A1238" s="82">
        <v>7297</v>
      </c>
      <c r="B1238" s="96">
        <v>690133033</v>
      </c>
      <c r="C1238" s="103">
        <v>0.85000000000000009</v>
      </c>
    </row>
    <row r="1239" spans="1:3" x14ac:dyDescent="0.3">
      <c r="A1239" s="82">
        <v>9343</v>
      </c>
      <c r="B1239" s="96">
        <v>2306954520</v>
      </c>
      <c r="C1239" s="102">
        <v>0.99</v>
      </c>
    </row>
    <row r="1240" spans="1:3" x14ac:dyDescent="0.3">
      <c r="A1240" s="82">
        <v>15650</v>
      </c>
      <c r="B1240" s="96">
        <v>619682280</v>
      </c>
      <c r="C1240" s="103">
        <v>0</v>
      </c>
    </row>
    <row r="1241" spans="1:3" x14ac:dyDescent="0.3">
      <c r="A1241" s="82">
        <v>7669</v>
      </c>
      <c r="B1241" s="96">
        <v>2079974202</v>
      </c>
      <c r="C1241" s="102">
        <v>1</v>
      </c>
    </row>
    <row r="1242" spans="1:3" x14ac:dyDescent="0.3">
      <c r="A1242" s="82">
        <v>15590</v>
      </c>
      <c r="B1242" s="96">
        <v>0</v>
      </c>
      <c r="C1242" s="103">
        <v>1</v>
      </c>
    </row>
    <row r="1243" spans="1:3" x14ac:dyDescent="0.3">
      <c r="A1243" s="82">
        <v>3513</v>
      </c>
      <c r="B1243" s="96">
        <v>6890902377</v>
      </c>
      <c r="C1243" s="102">
        <v>1</v>
      </c>
    </row>
    <row r="1244" spans="1:3" x14ac:dyDescent="0.3">
      <c r="A1244" s="82">
        <v>11400</v>
      </c>
      <c r="B1244" s="99">
        <v>3915993647</v>
      </c>
      <c r="C1244" s="103">
        <v>0</v>
      </c>
    </row>
    <row r="1245" spans="1:3" x14ac:dyDescent="0.3">
      <c r="A1245" s="82">
        <v>9714</v>
      </c>
      <c r="B1245" s="96">
        <v>1355139831</v>
      </c>
      <c r="C1245" s="102">
        <v>0.9</v>
      </c>
    </row>
    <row r="1246" spans="1:3" x14ac:dyDescent="0.3">
      <c r="A1246" s="82">
        <v>11050</v>
      </c>
      <c r="B1246" s="96">
        <v>1028000914</v>
      </c>
      <c r="C1246" s="103">
        <v>0</v>
      </c>
    </row>
    <row r="1247" spans="1:3" x14ac:dyDescent="0.3">
      <c r="A1247" s="82">
        <v>10827</v>
      </c>
      <c r="B1247" s="96">
        <v>2657708662</v>
      </c>
      <c r="C1247" s="102">
        <v>1</v>
      </c>
    </row>
    <row r="1248" spans="1:3" x14ac:dyDescent="0.3">
      <c r="A1248" s="82">
        <v>7248</v>
      </c>
      <c r="B1248" s="96">
        <v>932203390</v>
      </c>
      <c r="C1248" s="103">
        <v>0.85</v>
      </c>
    </row>
    <row r="1249" spans="1:3" x14ac:dyDescent="0.3">
      <c r="A1249" s="82">
        <v>5985</v>
      </c>
      <c r="B1249" s="96">
        <v>889830508</v>
      </c>
      <c r="C1249" s="102">
        <v>0.92999999999999994</v>
      </c>
    </row>
    <row r="1250" spans="1:3" x14ac:dyDescent="0.3">
      <c r="A1250" s="82">
        <v>11460</v>
      </c>
      <c r="B1250" s="96">
        <v>2089869953</v>
      </c>
      <c r="C1250" s="103">
        <v>0</v>
      </c>
    </row>
    <row r="1251" spans="1:3" x14ac:dyDescent="0.3">
      <c r="A1251" s="82">
        <v>12954</v>
      </c>
      <c r="B1251" s="96">
        <v>619682280</v>
      </c>
      <c r="C1251" s="102">
        <v>0.67</v>
      </c>
    </row>
    <row r="1252" spans="1:3" x14ac:dyDescent="0.3">
      <c r="A1252" s="82">
        <v>12150</v>
      </c>
      <c r="B1252" s="96">
        <v>3000000000</v>
      </c>
      <c r="C1252" s="103">
        <v>0.3</v>
      </c>
    </row>
    <row r="1253" spans="1:3" x14ac:dyDescent="0.3">
      <c r="A1253" s="82">
        <v>15591</v>
      </c>
      <c r="B1253" s="96">
        <v>0</v>
      </c>
      <c r="C1253" s="102">
        <v>1</v>
      </c>
    </row>
    <row r="1254" spans="1:3" x14ac:dyDescent="0.3">
      <c r="A1254" s="82">
        <v>13219</v>
      </c>
      <c r="B1254" s="96">
        <v>180000000</v>
      </c>
      <c r="C1254" s="103">
        <v>1</v>
      </c>
    </row>
    <row r="1255" spans="1:3" x14ac:dyDescent="0.3">
      <c r="A1255" s="83">
        <v>13945</v>
      </c>
      <c r="B1255" s="96">
        <v>111277895.78</v>
      </c>
      <c r="C1255" s="102">
        <v>0</v>
      </c>
    </row>
    <row r="1256" spans="1:3" x14ac:dyDescent="0.3">
      <c r="A1256" s="83">
        <v>14230</v>
      </c>
      <c r="B1256" s="96">
        <v>240275552</v>
      </c>
      <c r="C1256" s="103">
        <v>1</v>
      </c>
    </row>
    <row r="1257" spans="1:3" x14ac:dyDescent="0.3">
      <c r="A1257" s="82">
        <v>15267</v>
      </c>
      <c r="B1257" s="96">
        <v>280373832</v>
      </c>
      <c r="C1257" s="102">
        <v>1</v>
      </c>
    </row>
    <row r="1258" spans="1:3" x14ac:dyDescent="0.3">
      <c r="A1258" s="82">
        <v>15548</v>
      </c>
      <c r="B1258" s="96">
        <v>272727273</v>
      </c>
      <c r="C1258" s="103">
        <v>0.31090000000000001</v>
      </c>
    </row>
    <row r="1259" spans="1:3" x14ac:dyDescent="0.3">
      <c r="A1259" s="82">
        <v>9537</v>
      </c>
      <c r="B1259" s="96">
        <v>1580271731</v>
      </c>
      <c r="C1259" s="102">
        <v>0</v>
      </c>
    </row>
    <row r="1260" spans="1:3" x14ac:dyDescent="0.3">
      <c r="A1260" s="82">
        <v>13220</v>
      </c>
      <c r="B1260" s="96">
        <v>160000000</v>
      </c>
      <c r="C1260" s="103">
        <v>1</v>
      </c>
    </row>
    <row r="1261" spans="1:3" x14ac:dyDescent="0.3">
      <c r="A1261" s="83">
        <v>13896</v>
      </c>
      <c r="B1261" s="96">
        <v>12571629</v>
      </c>
      <c r="C1261" s="102">
        <v>1</v>
      </c>
    </row>
    <row r="1262" spans="1:3" x14ac:dyDescent="0.3">
      <c r="A1262" s="83">
        <v>76</v>
      </c>
      <c r="B1262" s="96">
        <v>326747542</v>
      </c>
      <c r="C1262" s="103">
        <v>0</v>
      </c>
    </row>
    <row r="1263" spans="1:3" x14ac:dyDescent="0.3">
      <c r="A1263" s="82">
        <v>15224</v>
      </c>
      <c r="B1263" s="96">
        <v>280373832</v>
      </c>
      <c r="C1263" s="102">
        <v>0.99960000000000004</v>
      </c>
    </row>
    <row r="1264" spans="1:3" x14ac:dyDescent="0.3">
      <c r="A1264" s="82">
        <v>13209</v>
      </c>
      <c r="B1264" s="96">
        <v>107243181.75</v>
      </c>
      <c r="C1264" s="103">
        <v>1</v>
      </c>
    </row>
    <row r="1265" spans="1:3" x14ac:dyDescent="0.3">
      <c r="A1265" s="82">
        <v>13221</v>
      </c>
      <c r="B1265" s="96">
        <v>200000000</v>
      </c>
      <c r="C1265" s="102">
        <v>1</v>
      </c>
    </row>
    <row r="1266" spans="1:3" x14ac:dyDescent="0.3">
      <c r="A1266" s="82">
        <v>13771</v>
      </c>
      <c r="B1266" s="96">
        <v>607711363.25</v>
      </c>
      <c r="C1266" s="103">
        <v>1</v>
      </c>
    </row>
    <row r="1267" spans="1:3" x14ac:dyDescent="0.3">
      <c r="A1267" s="83">
        <v>13946</v>
      </c>
      <c r="B1267" s="96">
        <v>238086490.96000001</v>
      </c>
      <c r="C1267" s="102">
        <v>0</v>
      </c>
    </row>
    <row r="1268" spans="1:3" x14ac:dyDescent="0.3">
      <c r="A1268" s="83">
        <v>14598</v>
      </c>
      <c r="B1268" s="96">
        <v>255207104</v>
      </c>
      <c r="C1268" s="103">
        <v>0</v>
      </c>
    </row>
    <row r="1269" spans="1:3" x14ac:dyDescent="0.3">
      <c r="A1269" s="83">
        <v>14900</v>
      </c>
      <c r="B1269" s="96">
        <v>264169664</v>
      </c>
      <c r="C1269" s="102">
        <v>1</v>
      </c>
    </row>
    <row r="1270" spans="1:3" x14ac:dyDescent="0.3">
      <c r="A1270" s="82">
        <v>15184</v>
      </c>
      <c r="B1270" s="96">
        <v>280373832</v>
      </c>
      <c r="C1270" s="103">
        <v>1</v>
      </c>
    </row>
    <row r="1271" spans="1:3" x14ac:dyDescent="0.3">
      <c r="A1271" s="82">
        <v>15185</v>
      </c>
      <c r="B1271" s="96">
        <v>268373832</v>
      </c>
      <c r="C1271" s="102">
        <v>0.99960000000000004</v>
      </c>
    </row>
    <row r="1272" spans="1:3" x14ac:dyDescent="0.3">
      <c r="A1272" s="82">
        <v>15549</v>
      </c>
      <c r="B1272" s="96">
        <v>318181819</v>
      </c>
      <c r="C1272" s="103">
        <v>0.31140000000000001</v>
      </c>
    </row>
    <row r="1273" spans="1:3" x14ac:dyDescent="0.3">
      <c r="A1273" s="82">
        <v>12717</v>
      </c>
      <c r="B1273" s="96">
        <v>1232199412</v>
      </c>
      <c r="C1273" s="102">
        <v>0</v>
      </c>
    </row>
    <row r="1274" spans="1:3" x14ac:dyDescent="0.3">
      <c r="A1274" s="82">
        <v>13222</v>
      </c>
      <c r="B1274" s="96">
        <v>183832331</v>
      </c>
      <c r="C1274" s="103">
        <v>1</v>
      </c>
    </row>
    <row r="1275" spans="1:3" x14ac:dyDescent="0.3">
      <c r="A1275" s="82">
        <v>13223</v>
      </c>
      <c r="B1275" s="96">
        <v>184000000</v>
      </c>
      <c r="C1275" s="102">
        <v>1</v>
      </c>
    </row>
    <row r="1276" spans="1:3" x14ac:dyDescent="0.3">
      <c r="A1276" s="82">
        <v>13224</v>
      </c>
      <c r="B1276" s="96">
        <v>200000000</v>
      </c>
      <c r="C1276" s="103">
        <v>1</v>
      </c>
    </row>
    <row r="1277" spans="1:3" x14ac:dyDescent="0.3">
      <c r="A1277" s="83">
        <v>14502</v>
      </c>
      <c r="B1277" s="96">
        <v>242513181</v>
      </c>
      <c r="C1277" s="102">
        <v>0</v>
      </c>
    </row>
    <row r="1278" spans="1:3" x14ac:dyDescent="0.3">
      <c r="A1278" s="83">
        <v>79</v>
      </c>
      <c r="B1278" s="96">
        <v>237758452</v>
      </c>
      <c r="C1278" s="103">
        <v>0</v>
      </c>
    </row>
    <row r="1279" spans="1:3" x14ac:dyDescent="0.3">
      <c r="A1279" s="83">
        <v>14884</v>
      </c>
      <c r="B1279" s="96">
        <v>378863916</v>
      </c>
      <c r="C1279" s="102">
        <v>1</v>
      </c>
    </row>
    <row r="1280" spans="1:3" x14ac:dyDescent="0.3">
      <c r="A1280" s="82">
        <v>15191</v>
      </c>
      <c r="B1280" s="96">
        <v>303587523</v>
      </c>
      <c r="C1280" s="103">
        <v>0.99519999999999997</v>
      </c>
    </row>
    <row r="1281" spans="1:3" x14ac:dyDescent="0.3">
      <c r="A1281" s="82">
        <v>12960</v>
      </c>
      <c r="B1281" s="96">
        <v>788135593</v>
      </c>
      <c r="C1281" s="102">
        <v>0.05</v>
      </c>
    </row>
    <row r="1282" spans="1:3" x14ac:dyDescent="0.3">
      <c r="A1282" s="82">
        <v>12446</v>
      </c>
      <c r="B1282" s="96">
        <v>5298858477</v>
      </c>
      <c r="C1282" s="103">
        <v>0</v>
      </c>
    </row>
    <row r="1283" spans="1:3" x14ac:dyDescent="0.3">
      <c r="A1283" s="82">
        <v>14299</v>
      </c>
      <c r="B1283" s="96">
        <v>581743253.79999995</v>
      </c>
      <c r="C1283" s="102">
        <v>1</v>
      </c>
    </row>
    <row r="1284" spans="1:3" x14ac:dyDescent="0.3">
      <c r="A1284" s="82">
        <v>11193</v>
      </c>
      <c r="B1284" s="96">
        <v>2787744720</v>
      </c>
      <c r="C1284" s="103">
        <v>0</v>
      </c>
    </row>
    <row r="1285" spans="1:3" x14ac:dyDescent="0.3">
      <c r="A1285" s="83">
        <v>14505</v>
      </c>
      <c r="B1285" s="96">
        <v>65027960</v>
      </c>
      <c r="C1285" s="102">
        <v>0</v>
      </c>
    </row>
    <row r="1286" spans="1:3" x14ac:dyDescent="0.3">
      <c r="A1286" s="82">
        <v>14294</v>
      </c>
      <c r="B1286" s="96">
        <v>316976100.29000002</v>
      </c>
      <c r="C1286" s="103">
        <v>1</v>
      </c>
    </row>
    <row r="1287" spans="1:3" x14ac:dyDescent="0.3">
      <c r="A1287" s="82">
        <v>14312</v>
      </c>
      <c r="B1287" s="96">
        <v>221595927</v>
      </c>
      <c r="C1287" s="102">
        <v>1</v>
      </c>
    </row>
    <row r="1288" spans="1:3" x14ac:dyDescent="0.3">
      <c r="A1288" s="82">
        <v>14313</v>
      </c>
      <c r="B1288" s="96">
        <v>246574737</v>
      </c>
      <c r="C1288" s="103">
        <v>1</v>
      </c>
    </row>
    <row r="1289" spans="1:3" x14ac:dyDescent="0.3">
      <c r="A1289" s="83">
        <v>14503</v>
      </c>
      <c r="B1289" s="96">
        <v>396645634</v>
      </c>
      <c r="C1289" s="102">
        <v>0</v>
      </c>
    </row>
    <row r="1290" spans="1:3" x14ac:dyDescent="0.3">
      <c r="A1290" s="83">
        <v>14504</v>
      </c>
      <c r="B1290" s="96">
        <v>364810755</v>
      </c>
      <c r="C1290" s="103">
        <v>0</v>
      </c>
    </row>
    <row r="1291" spans="1:3" x14ac:dyDescent="0.3">
      <c r="A1291" s="82">
        <v>15066</v>
      </c>
      <c r="B1291" s="96">
        <v>652587323</v>
      </c>
      <c r="C1291" s="102">
        <v>1</v>
      </c>
    </row>
    <row r="1292" spans="1:3" x14ac:dyDescent="0.3">
      <c r="A1292" s="82">
        <v>7330</v>
      </c>
      <c r="B1292" s="96">
        <v>1014336927</v>
      </c>
      <c r="C1292" s="103">
        <v>0.85</v>
      </c>
    </row>
    <row r="1293" spans="1:3" x14ac:dyDescent="0.3">
      <c r="A1293" s="82">
        <v>12587</v>
      </c>
      <c r="B1293" s="96">
        <v>2468537224</v>
      </c>
      <c r="C1293" s="102">
        <v>0.1</v>
      </c>
    </row>
    <row r="1294" spans="1:3" x14ac:dyDescent="0.3">
      <c r="A1294" s="82">
        <v>13251</v>
      </c>
      <c r="B1294" s="96">
        <v>218994494</v>
      </c>
      <c r="C1294" s="103">
        <v>1</v>
      </c>
    </row>
    <row r="1295" spans="1:3" x14ac:dyDescent="0.3">
      <c r="A1295" s="82">
        <v>13613</v>
      </c>
      <c r="B1295" s="96">
        <v>5265000</v>
      </c>
      <c r="C1295" s="102">
        <v>1</v>
      </c>
    </row>
    <row r="1296" spans="1:3" x14ac:dyDescent="0.3">
      <c r="A1296" s="82">
        <v>13745</v>
      </c>
      <c r="B1296" s="96">
        <v>110000000</v>
      </c>
      <c r="C1296" s="103">
        <v>1</v>
      </c>
    </row>
    <row r="1297" spans="1:3" x14ac:dyDescent="0.3">
      <c r="A1297" s="83">
        <v>13980</v>
      </c>
      <c r="B1297" s="96">
        <v>390146753.81</v>
      </c>
      <c r="C1297" s="102">
        <v>0</v>
      </c>
    </row>
    <row r="1298" spans="1:3" x14ac:dyDescent="0.3">
      <c r="A1298" s="82">
        <v>14321</v>
      </c>
      <c r="B1298" s="96">
        <v>26210928</v>
      </c>
      <c r="C1298" s="103">
        <v>1</v>
      </c>
    </row>
    <row r="1299" spans="1:3" x14ac:dyDescent="0.3">
      <c r="A1299" s="83">
        <v>14506</v>
      </c>
      <c r="B1299" s="96">
        <v>274349539</v>
      </c>
      <c r="C1299" s="102">
        <v>0</v>
      </c>
    </row>
    <row r="1300" spans="1:3" x14ac:dyDescent="0.3">
      <c r="A1300" s="82">
        <v>15150</v>
      </c>
      <c r="B1300" s="96">
        <v>266373832</v>
      </c>
      <c r="C1300" s="103">
        <v>0.99970000000000003</v>
      </c>
    </row>
    <row r="1301" spans="1:3" x14ac:dyDescent="0.3">
      <c r="A1301" s="82">
        <v>587</v>
      </c>
      <c r="B1301" s="96">
        <v>357850581</v>
      </c>
      <c r="C1301" s="102">
        <v>1</v>
      </c>
    </row>
    <row r="1302" spans="1:3" x14ac:dyDescent="0.3">
      <c r="A1302" s="82">
        <v>603</v>
      </c>
      <c r="B1302" s="96">
        <v>333864551</v>
      </c>
      <c r="C1302" s="103">
        <v>1</v>
      </c>
    </row>
    <row r="1303" spans="1:3" x14ac:dyDescent="0.3">
      <c r="A1303" s="83">
        <v>13981</v>
      </c>
      <c r="B1303" s="96">
        <v>695059833</v>
      </c>
      <c r="C1303" s="102">
        <v>0</v>
      </c>
    </row>
    <row r="1304" spans="1:3" x14ac:dyDescent="0.3">
      <c r="A1304" s="83">
        <v>14375</v>
      </c>
      <c r="B1304" s="96">
        <v>277711698</v>
      </c>
      <c r="C1304" s="103">
        <v>0.5</v>
      </c>
    </row>
    <row r="1305" spans="1:3" x14ac:dyDescent="0.3">
      <c r="A1305" s="83">
        <v>14376</v>
      </c>
      <c r="B1305" s="96">
        <v>268230304</v>
      </c>
      <c r="C1305" s="102">
        <v>0.5</v>
      </c>
    </row>
    <row r="1306" spans="1:3" x14ac:dyDescent="0.3">
      <c r="A1306" s="82">
        <v>15413</v>
      </c>
      <c r="B1306" s="96">
        <v>398565256</v>
      </c>
      <c r="C1306" s="103">
        <v>0.33</v>
      </c>
    </row>
    <row r="1307" spans="1:3" x14ac:dyDescent="0.3">
      <c r="A1307" s="82">
        <v>15415</v>
      </c>
      <c r="B1307" s="96">
        <v>263773599</v>
      </c>
      <c r="C1307" s="102">
        <v>0.33</v>
      </c>
    </row>
    <row r="1308" spans="1:3" x14ac:dyDescent="0.3">
      <c r="A1308" s="82">
        <v>5441</v>
      </c>
      <c r="B1308" s="96">
        <v>1694915254</v>
      </c>
      <c r="C1308" s="103">
        <v>0.05</v>
      </c>
    </row>
    <row r="1309" spans="1:3" x14ac:dyDescent="0.3">
      <c r="A1309" s="82">
        <v>9626</v>
      </c>
      <c r="B1309" s="96">
        <v>2232000000</v>
      </c>
      <c r="C1309" s="102">
        <v>0.7</v>
      </c>
    </row>
    <row r="1310" spans="1:3" x14ac:dyDescent="0.3">
      <c r="A1310" s="83">
        <v>13906</v>
      </c>
      <c r="B1310" s="96">
        <v>12167063</v>
      </c>
      <c r="C1310" s="103">
        <v>1</v>
      </c>
    </row>
    <row r="1311" spans="1:3" x14ac:dyDescent="0.3">
      <c r="A1311" s="82">
        <v>13000</v>
      </c>
      <c r="B1311" s="96">
        <v>161493138</v>
      </c>
      <c r="C1311" s="102">
        <v>1</v>
      </c>
    </row>
    <row r="1312" spans="1:3" x14ac:dyDescent="0.3">
      <c r="A1312" s="82">
        <v>13594</v>
      </c>
      <c r="B1312" s="96">
        <v>19872600</v>
      </c>
      <c r="C1312" s="103">
        <v>1</v>
      </c>
    </row>
    <row r="1313" spans="1:3" x14ac:dyDescent="0.3">
      <c r="A1313" s="82">
        <v>13595</v>
      </c>
      <c r="B1313" s="96">
        <v>2966000</v>
      </c>
      <c r="C1313" s="102">
        <v>1</v>
      </c>
    </row>
    <row r="1314" spans="1:3" x14ac:dyDescent="0.3">
      <c r="A1314" s="83">
        <v>13897</v>
      </c>
      <c r="B1314" s="96">
        <v>146487530</v>
      </c>
      <c r="C1314" s="103">
        <v>1</v>
      </c>
    </row>
    <row r="1315" spans="1:3" x14ac:dyDescent="0.3">
      <c r="A1315" s="83">
        <v>14377</v>
      </c>
      <c r="B1315" s="96">
        <v>751061865.52999997</v>
      </c>
      <c r="C1315" s="102">
        <v>1</v>
      </c>
    </row>
    <row r="1316" spans="1:3" x14ac:dyDescent="0.3">
      <c r="A1316" s="83">
        <v>14507</v>
      </c>
      <c r="B1316" s="96">
        <v>230544793</v>
      </c>
      <c r="C1316" s="103">
        <v>0</v>
      </c>
    </row>
    <row r="1317" spans="1:3" x14ac:dyDescent="0.3">
      <c r="A1317" s="82">
        <v>9805</v>
      </c>
      <c r="B1317" s="96">
        <v>1203580417</v>
      </c>
      <c r="C1317" s="102">
        <v>1</v>
      </c>
    </row>
    <row r="1318" spans="1:3" x14ac:dyDescent="0.3">
      <c r="A1318" s="82">
        <v>12255</v>
      </c>
      <c r="B1318" s="96">
        <v>2696421973</v>
      </c>
      <c r="C1318" s="103">
        <v>0.1</v>
      </c>
    </row>
    <row r="1319" spans="1:3" x14ac:dyDescent="0.3">
      <c r="A1319" s="82">
        <v>13001</v>
      </c>
      <c r="B1319" s="96">
        <v>150000000</v>
      </c>
      <c r="C1319" s="102">
        <v>1</v>
      </c>
    </row>
    <row r="1320" spans="1:3" x14ac:dyDescent="0.3">
      <c r="A1320" s="82">
        <v>13210</v>
      </c>
      <c r="B1320" s="96">
        <v>61281818.25</v>
      </c>
      <c r="C1320" s="103">
        <v>1</v>
      </c>
    </row>
    <row r="1321" spans="1:3" x14ac:dyDescent="0.3">
      <c r="A1321" s="82">
        <v>13252</v>
      </c>
      <c r="B1321" s="96">
        <v>296681818</v>
      </c>
      <c r="C1321" s="102">
        <v>1</v>
      </c>
    </row>
    <row r="1322" spans="1:3" x14ac:dyDescent="0.3">
      <c r="A1322" s="82">
        <v>13596</v>
      </c>
      <c r="B1322" s="96">
        <v>6973000</v>
      </c>
      <c r="C1322" s="103">
        <v>1</v>
      </c>
    </row>
    <row r="1323" spans="1:3" x14ac:dyDescent="0.3">
      <c r="A1323" s="82">
        <v>13772</v>
      </c>
      <c r="B1323" s="96">
        <v>347263636.75</v>
      </c>
      <c r="C1323" s="102">
        <v>1</v>
      </c>
    </row>
    <row r="1324" spans="1:3" x14ac:dyDescent="0.3">
      <c r="A1324" s="83">
        <v>13898</v>
      </c>
      <c r="B1324" s="96">
        <v>171852122</v>
      </c>
      <c r="C1324" s="103">
        <v>1</v>
      </c>
    </row>
    <row r="1325" spans="1:3" x14ac:dyDescent="0.3">
      <c r="A1325" s="83">
        <v>14248</v>
      </c>
      <c r="B1325" s="96">
        <v>103963609</v>
      </c>
      <c r="C1325" s="102">
        <v>1</v>
      </c>
    </row>
    <row r="1326" spans="1:3" x14ac:dyDescent="0.3">
      <c r="A1326" s="83">
        <v>14508</v>
      </c>
      <c r="B1326" s="96">
        <v>1473941725</v>
      </c>
      <c r="C1326" s="103">
        <v>0</v>
      </c>
    </row>
    <row r="1327" spans="1:3" x14ac:dyDescent="0.3">
      <c r="A1327" s="83">
        <v>14509</v>
      </c>
      <c r="B1327" s="96">
        <v>254358776</v>
      </c>
      <c r="C1327" s="102">
        <v>0</v>
      </c>
    </row>
    <row r="1328" spans="1:3" x14ac:dyDescent="0.3">
      <c r="A1328" s="82">
        <v>14977</v>
      </c>
      <c r="B1328" s="96">
        <v>692157209</v>
      </c>
      <c r="C1328" s="103">
        <v>1</v>
      </c>
    </row>
    <row r="1329" spans="1:3" x14ac:dyDescent="0.3">
      <c r="A1329" s="82">
        <v>12961</v>
      </c>
      <c r="B1329" s="96">
        <v>788135593</v>
      </c>
      <c r="C1329" s="102">
        <v>0.05</v>
      </c>
    </row>
    <row r="1330" spans="1:3" x14ac:dyDescent="0.3">
      <c r="A1330" s="83">
        <v>14452</v>
      </c>
      <c r="B1330" s="96">
        <v>100000000</v>
      </c>
      <c r="C1330" s="103">
        <v>0</v>
      </c>
    </row>
    <row r="1331" spans="1:3" x14ac:dyDescent="0.3">
      <c r="A1331" s="83">
        <v>14510</v>
      </c>
      <c r="B1331" s="96">
        <v>250000000</v>
      </c>
      <c r="C1331" s="102">
        <v>0</v>
      </c>
    </row>
    <row r="1332" spans="1:3" x14ac:dyDescent="0.3">
      <c r="A1332" s="83">
        <v>14511</v>
      </c>
      <c r="B1332" s="96">
        <v>236831845</v>
      </c>
      <c r="C1332" s="103">
        <v>0.28999999999999998</v>
      </c>
    </row>
    <row r="1333" spans="1:3" x14ac:dyDescent="0.3">
      <c r="A1333" s="82">
        <v>10296</v>
      </c>
      <c r="B1333" s="96">
        <v>827890891</v>
      </c>
      <c r="C1333" s="102">
        <v>1</v>
      </c>
    </row>
    <row r="1334" spans="1:3" x14ac:dyDescent="0.3">
      <c r="A1334" s="82">
        <v>13225</v>
      </c>
      <c r="B1334" s="96">
        <v>122554887</v>
      </c>
      <c r="C1334" s="103">
        <v>1</v>
      </c>
    </row>
    <row r="1335" spans="1:3" x14ac:dyDescent="0.3">
      <c r="A1335" s="82">
        <v>15146</v>
      </c>
      <c r="B1335" s="96">
        <v>280373832</v>
      </c>
      <c r="C1335" s="102">
        <v>1</v>
      </c>
    </row>
    <row r="1336" spans="1:3" x14ac:dyDescent="0.3">
      <c r="A1336" s="82">
        <v>13597</v>
      </c>
      <c r="B1336" s="96">
        <v>250000000</v>
      </c>
      <c r="C1336" s="103">
        <v>1</v>
      </c>
    </row>
    <row r="1337" spans="1:3" x14ac:dyDescent="0.3">
      <c r="A1337" s="82">
        <v>13614</v>
      </c>
      <c r="B1337" s="96">
        <v>32556579</v>
      </c>
      <c r="C1337" s="102">
        <v>1</v>
      </c>
    </row>
    <row r="1338" spans="1:3" x14ac:dyDescent="0.3">
      <c r="A1338" s="82">
        <v>11168</v>
      </c>
      <c r="B1338" s="96">
        <v>388684944</v>
      </c>
      <c r="C1338" s="103">
        <v>0</v>
      </c>
    </row>
    <row r="1339" spans="1:3" x14ac:dyDescent="0.3">
      <c r="A1339" s="82">
        <v>13226</v>
      </c>
      <c r="B1339" s="96">
        <v>58757306</v>
      </c>
      <c r="C1339" s="102">
        <v>1</v>
      </c>
    </row>
    <row r="1340" spans="1:3" x14ac:dyDescent="0.3">
      <c r="A1340" s="83">
        <v>13982</v>
      </c>
      <c r="B1340" s="96">
        <v>122741780.08000001</v>
      </c>
      <c r="C1340" s="103">
        <v>0</v>
      </c>
    </row>
    <row r="1341" spans="1:3" x14ac:dyDescent="0.3">
      <c r="A1341" s="83">
        <v>13983</v>
      </c>
      <c r="B1341" s="96">
        <v>738589190</v>
      </c>
      <c r="C1341" s="102">
        <v>0</v>
      </c>
    </row>
    <row r="1342" spans="1:3" x14ac:dyDescent="0.3">
      <c r="A1342" s="82">
        <v>15201</v>
      </c>
      <c r="B1342" s="96">
        <v>282206480.37</v>
      </c>
      <c r="C1342" s="103">
        <v>1</v>
      </c>
    </row>
    <row r="1343" spans="1:3" x14ac:dyDescent="0.3">
      <c r="A1343" s="82">
        <v>13002</v>
      </c>
      <c r="B1343" s="96">
        <v>170000000</v>
      </c>
      <c r="C1343" s="102">
        <v>1</v>
      </c>
    </row>
    <row r="1344" spans="1:3" x14ac:dyDescent="0.3">
      <c r="A1344" s="82">
        <v>13598</v>
      </c>
      <c r="B1344" s="96">
        <v>7534800</v>
      </c>
      <c r="C1344" s="103">
        <v>1</v>
      </c>
    </row>
    <row r="1345" spans="1:3" x14ac:dyDescent="0.3">
      <c r="A1345" s="82">
        <v>13599</v>
      </c>
      <c r="B1345" s="96">
        <v>900500</v>
      </c>
      <c r="C1345" s="102">
        <v>1</v>
      </c>
    </row>
    <row r="1346" spans="1:3" x14ac:dyDescent="0.3">
      <c r="A1346" s="83">
        <v>13899</v>
      </c>
      <c r="B1346" s="96">
        <v>8254623</v>
      </c>
      <c r="C1346" s="103">
        <v>1</v>
      </c>
    </row>
    <row r="1347" spans="1:3" x14ac:dyDescent="0.3">
      <c r="A1347" s="82">
        <v>14322</v>
      </c>
      <c r="B1347" s="96">
        <v>37971063</v>
      </c>
      <c r="C1347" s="102">
        <v>1</v>
      </c>
    </row>
    <row r="1348" spans="1:3" x14ac:dyDescent="0.3">
      <c r="A1348" s="82">
        <v>10589</v>
      </c>
      <c r="B1348" s="96">
        <v>645449760</v>
      </c>
      <c r="C1348" s="103">
        <v>1</v>
      </c>
    </row>
    <row r="1349" spans="1:3" x14ac:dyDescent="0.3">
      <c r="A1349" s="82">
        <v>13207</v>
      </c>
      <c r="B1349" s="96">
        <v>275768181.75</v>
      </c>
      <c r="C1349" s="102">
        <v>1</v>
      </c>
    </row>
    <row r="1350" spans="1:3" x14ac:dyDescent="0.3">
      <c r="A1350" s="82">
        <v>13227</v>
      </c>
      <c r="B1350" s="96">
        <v>200000000</v>
      </c>
      <c r="C1350" s="103">
        <v>1</v>
      </c>
    </row>
    <row r="1351" spans="1:3" x14ac:dyDescent="0.3">
      <c r="A1351" s="82">
        <v>13746</v>
      </c>
      <c r="B1351" s="96">
        <v>1562686363.25</v>
      </c>
      <c r="C1351" s="102">
        <v>1</v>
      </c>
    </row>
    <row r="1352" spans="1:3" x14ac:dyDescent="0.3">
      <c r="A1352" s="82">
        <v>12962</v>
      </c>
      <c r="B1352" s="96">
        <v>788135593</v>
      </c>
      <c r="C1352" s="103">
        <v>0</v>
      </c>
    </row>
    <row r="1353" spans="1:3" x14ac:dyDescent="0.3">
      <c r="A1353" s="82">
        <v>13208</v>
      </c>
      <c r="B1353" s="96">
        <v>56379272.699999996</v>
      </c>
      <c r="C1353" s="102">
        <v>1</v>
      </c>
    </row>
    <row r="1354" spans="1:3" x14ac:dyDescent="0.3">
      <c r="A1354" s="82">
        <v>13211</v>
      </c>
      <c r="B1354" s="96">
        <v>119652750</v>
      </c>
      <c r="C1354" s="103">
        <v>1</v>
      </c>
    </row>
    <row r="1355" spans="1:3" x14ac:dyDescent="0.3">
      <c r="A1355" s="82">
        <v>13228</v>
      </c>
      <c r="B1355" s="96">
        <v>140727454</v>
      </c>
      <c r="C1355" s="102">
        <v>1</v>
      </c>
    </row>
    <row r="1356" spans="1:3" x14ac:dyDescent="0.3">
      <c r="A1356" s="82">
        <v>13686</v>
      </c>
      <c r="B1356" s="96">
        <v>200000000</v>
      </c>
      <c r="C1356" s="103">
        <v>1</v>
      </c>
    </row>
    <row r="1357" spans="1:3" x14ac:dyDescent="0.3">
      <c r="A1357" s="82">
        <v>13747</v>
      </c>
      <c r="B1357" s="96">
        <v>107860930</v>
      </c>
      <c r="C1357" s="102">
        <v>1</v>
      </c>
    </row>
    <row r="1358" spans="1:3" x14ac:dyDescent="0.3">
      <c r="A1358" s="82">
        <v>13748</v>
      </c>
      <c r="B1358" s="96">
        <v>319482545.30000001</v>
      </c>
      <c r="C1358" s="103">
        <v>1</v>
      </c>
    </row>
    <row r="1359" spans="1:3" x14ac:dyDescent="0.3">
      <c r="A1359" s="82">
        <v>13773</v>
      </c>
      <c r="B1359" s="96">
        <v>678032250</v>
      </c>
      <c r="C1359" s="102">
        <v>1</v>
      </c>
    </row>
    <row r="1360" spans="1:3" x14ac:dyDescent="0.3">
      <c r="A1360" s="83">
        <v>13984</v>
      </c>
      <c r="B1360" s="96">
        <v>138762367.25</v>
      </c>
      <c r="C1360" s="103">
        <v>0</v>
      </c>
    </row>
    <row r="1361" spans="1:3" x14ac:dyDescent="0.3">
      <c r="A1361" s="83">
        <v>13985</v>
      </c>
      <c r="B1361" s="96">
        <v>96392531.050000012</v>
      </c>
      <c r="C1361" s="102">
        <v>0</v>
      </c>
    </row>
    <row r="1362" spans="1:3" x14ac:dyDescent="0.3">
      <c r="A1362" s="83">
        <v>14453</v>
      </c>
      <c r="B1362" s="96">
        <v>175000000</v>
      </c>
      <c r="C1362" s="103">
        <v>0</v>
      </c>
    </row>
    <row r="1363" spans="1:3" x14ac:dyDescent="0.3">
      <c r="A1363" s="83">
        <v>14904</v>
      </c>
      <c r="B1363" s="96">
        <v>240000000</v>
      </c>
      <c r="C1363" s="102">
        <v>1</v>
      </c>
    </row>
    <row r="1364" spans="1:3" x14ac:dyDescent="0.3">
      <c r="A1364" s="82">
        <v>7439</v>
      </c>
      <c r="B1364" s="96">
        <v>423728814</v>
      </c>
      <c r="C1364" s="103">
        <v>0.15</v>
      </c>
    </row>
    <row r="1365" spans="1:3" x14ac:dyDescent="0.3">
      <c r="A1365" s="83">
        <v>14133</v>
      </c>
      <c r="B1365" s="96">
        <v>493484575.30000001</v>
      </c>
      <c r="C1365" s="102">
        <v>0</v>
      </c>
    </row>
    <row r="1366" spans="1:3" x14ac:dyDescent="0.3">
      <c r="A1366" s="83">
        <v>14335</v>
      </c>
      <c r="B1366" s="96">
        <v>204457000</v>
      </c>
      <c r="C1366" s="103">
        <v>0.1</v>
      </c>
    </row>
    <row r="1367" spans="1:3" x14ac:dyDescent="0.3">
      <c r="A1367" s="83">
        <v>14393</v>
      </c>
      <c r="B1367" s="96">
        <v>1679101177</v>
      </c>
      <c r="C1367" s="102">
        <v>0.57999999999999996</v>
      </c>
    </row>
    <row r="1368" spans="1:3" x14ac:dyDescent="0.3">
      <c r="A1368" s="82">
        <v>13212</v>
      </c>
      <c r="B1368" s="96">
        <v>53621590.949999996</v>
      </c>
      <c r="C1368" s="103">
        <v>1</v>
      </c>
    </row>
    <row r="1369" spans="1:3" x14ac:dyDescent="0.3">
      <c r="A1369" s="82">
        <v>13749</v>
      </c>
      <c r="B1369" s="96">
        <v>160000000</v>
      </c>
      <c r="C1369" s="102">
        <v>1</v>
      </c>
    </row>
    <row r="1370" spans="1:3" x14ac:dyDescent="0.3">
      <c r="A1370" s="82">
        <v>13774</v>
      </c>
      <c r="B1370" s="96">
        <v>303855682.05000001</v>
      </c>
      <c r="C1370" s="103">
        <v>1</v>
      </c>
    </row>
    <row r="1371" spans="1:3" x14ac:dyDescent="0.3">
      <c r="A1371" s="83">
        <v>14512</v>
      </c>
      <c r="B1371" s="96">
        <v>677740698</v>
      </c>
      <c r="C1371" s="102">
        <v>0</v>
      </c>
    </row>
    <row r="1372" spans="1:3" x14ac:dyDescent="0.3">
      <c r="A1372" s="82">
        <v>7290</v>
      </c>
      <c r="B1372" s="96">
        <v>423728814</v>
      </c>
      <c r="C1372" s="103">
        <v>0.46479999999999999</v>
      </c>
    </row>
    <row r="1373" spans="1:3" x14ac:dyDescent="0.3">
      <c r="A1373" s="82">
        <v>12745</v>
      </c>
      <c r="B1373" s="96">
        <v>2321091872</v>
      </c>
      <c r="C1373" s="102">
        <v>0.1</v>
      </c>
    </row>
    <row r="1374" spans="1:3" x14ac:dyDescent="0.3">
      <c r="A1374" s="83">
        <v>14917</v>
      </c>
      <c r="B1374" s="96">
        <v>3500943991</v>
      </c>
      <c r="C1374" s="103">
        <v>0</v>
      </c>
    </row>
    <row r="1375" spans="1:3" x14ac:dyDescent="0.3">
      <c r="A1375" s="82">
        <v>15414</v>
      </c>
      <c r="B1375" s="96">
        <v>272128301</v>
      </c>
      <c r="C1375" s="102">
        <v>0.33</v>
      </c>
    </row>
    <row r="1376" spans="1:3" x14ac:dyDescent="0.3">
      <c r="A1376" s="82">
        <v>2719</v>
      </c>
      <c r="B1376" s="96">
        <v>495370371</v>
      </c>
      <c r="C1376" s="103">
        <v>1</v>
      </c>
    </row>
    <row r="1377" spans="1:3" x14ac:dyDescent="0.3">
      <c r="A1377" s="82">
        <v>5995</v>
      </c>
      <c r="B1377" s="96">
        <v>847457627</v>
      </c>
      <c r="C1377" s="102">
        <v>0.7</v>
      </c>
    </row>
    <row r="1378" spans="1:3" x14ac:dyDescent="0.3">
      <c r="A1378" s="82">
        <v>13775</v>
      </c>
      <c r="B1378" s="96">
        <v>130000000</v>
      </c>
      <c r="C1378" s="103">
        <v>1</v>
      </c>
    </row>
    <row r="1379" spans="1:3" x14ac:dyDescent="0.3">
      <c r="A1379" s="83">
        <v>13900</v>
      </c>
      <c r="B1379" s="96">
        <v>95984842</v>
      </c>
      <c r="C1379" s="102">
        <v>1</v>
      </c>
    </row>
    <row r="1380" spans="1:3" x14ac:dyDescent="0.3">
      <c r="A1380" s="83">
        <v>13986</v>
      </c>
      <c r="B1380" s="96">
        <v>292600901</v>
      </c>
      <c r="C1380" s="103">
        <v>0</v>
      </c>
    </row>
    <row r="1381" spans="1:3" x14ac:dyDescent="0.3">
      <c r="A1381" s="83">
        <v>13987</v>
      </c>
      <c r="B1381" s="96">
        <v>364498303</v>
      </c>
      <c r="C1381" s="102">
        <v>0</v>
      </c>
    </row>
    <row r="1382" spans="1:3" x14ac:dyDescent="0.3">
      <c r="A1382" s="83">
        <v>13988</v>
      </c>
      <c r="B1382" s="96">
        <v>362890894.39999998</v>
      </c>
      <c r="C1382" s="103">
        <v>0.83</v>
      </c>
    </row>
    <row r="1383" spans="1:3" x14ac:dyDescent="0.3">
      <c r="A1383" s="83">
        <v>14134</v>
      </c>
      <c r="B1383" s="96">
        <v>612226516.07000005</v>
      </c>
      <c r="C1383" s="102">
        <v>0</v>
      </c>
    </row>
    <row r="1384" spans="1:3" x14ac:dyDescent="0.3">
      <c r="A1384" s="83">
        <v>14231</v>
      </c>
      <c r="B1384" s="96">
        <v>97144900</v>
      </c>
      <c r="C1384" s="103">
        <v>1</v>
      </c>
    </row>
    <row r="1385" spans="1:3" x14ac:dyDescent="0.3">
      <c r="A1385" s="83">
        <v>14232</v>
      </c>
      <c r="B1385" s="96">
        <v>185649308</v>
      </c>
      <c r="C1385" s="102">
        <v>1</v>
      </c>
    </row>
    <row r="1386" spans="1:3" x14ac:dyDescent="0.3">
      <c r="A1386" s="82">
        <v>14310</v>
      </c>
      <c r="B1386" s="96">
        <v>231554088</v>
      </c>
      <c r="C1386" s="103">
        <v>1</v>
      </c>
    </row>
    <row r="1387" spans="1:3" x14ac:dyDescent="0.3">
      <c r="A1387" s="82">
        <v>14311</v>
      </c>
      <c r="B1387" s="96">
        <v>275282929.42000002</v>
      </c>
      <c r="C1387" s="102">
        <v>1</v>
      </c>
    </row>
    <row r="1388" spans="1:3" x14ac:dyDescent="0.3">
      <c r="A1388" s="83">
        <v>14513</v>
      </c>
      <c r="B1388" s="96">
        <v>306068620</v>
      </c>
      <c r="C1388" s="103">
        <v>0</v>
      </c>
    </row>
    <row r="1389" spans="1:3" x14ac:dyDescent="0.3">
      <c r="A1389" s="82">
        <v>15302</v>
      </c>
      <c r="B1389" s="96">
        <v>280373832</v>
      </c>
      <c r="C1389" s="102">
        <v>1</v>
      </c>
    </row>
    <row r="1390" spans="1:3" x14ac:dyDescent="0.3">
      <c r="A1390" s="82">
        <v>15303</v>
      </c>
      <c r="B1390" s="96">
        <v>233644860</v>
      </c>
      <c r="C1390" s="103">
        <v>1</v>
      </c>
    </row>
    <row r="1391" spans="1:3" x14ac:dyDescent="0.3">
      <c r="A1391" s="82">
        <v>11838</v>
      </c>
      <c r="B1391" s="96">
        <v>4885560875</v>
      </c>
      <c r="C1391" s="102">
        <v>0</v>
      </c>
    </row>
    <row r="1392" spans="1:3" x14ac:dyDescent="0.3">
      <c r="A1392" s="82">
        <v>13213</v>
      </c>
      <c r="B1392" s="96">
        <v>30098512.25</v>
      </c>
      <c r="C1392" s="103">
        <v>1</v>
      </c>
    </row>
    <row r="1393" spans="1:3" x14ac:dyDescent="0.3">
      <c r="A1393" s="82">
        <v>13776</v>
      </c>
      <c r="B1393" s="96">
        <v>119019706.75</v>
      </c>
      <c r="C1393" s="102">
        <v>1</v>
      </c>
    </row>
    <row r="1394" spans="1:3" x14ac:dyDescent="0.3">
      <c r="A1394" s="83">
        <v>13938</v>
      </c>
      <c r="B1394" s="96">
        <v>8126228.7399999946</v>
      </c>
      <c r="C1394" s="103">
        <v>0</v>
      </c>
    </row>
    <row r="1395" spans="1:3" x14ac:dyDescent="0.3">
      <c r="A1395" s="83">
        <v>14370</v>
      </c>
      <c r="B1395" s="96">
        <v>883561733</v>
      </c>
      <c r="C1395" s="102">
        <v>1</v>
      </c>
    </row>
    <row r="1396" spans="1:3" x14ac:dyDescent="0.3">
      <c r="A1396" s="82">
        <v>12390</v>
      </c>
      <c r="B1396" s="96">
        <v>1164311411</v>
      </c>
      <c r="C1396" s="103">
        <v>0</v>
      </c>
    </row>
    <row r="1397" spans="1:3" x14ac:dyDescent="0.3">
      <c r="A1397" s="83">
        <v>14217</v>
      </c>
      <c r="B1397" s="96">
        <v>99681471.00000219</v>
      </c>
      <c r="C1397" s="102">
        <v>1</v>
      </c>
    </row>
    <row r="1398" spans="1:3" x14ac:dyDescent="0.3">
      <c r="A1398" s="82">
        <v>15210</v>
      </c>
      <c r="B1398" s="96">
        <v>288785047</v>
      </c>
      <c r="C1398" s="103">
        <v>1</v>
      </c>
    </row>
    <row r="1399" spans="1:3" x14ac:dyDescent="0.3">
      <c r="A1399" s="82">
        <v>13214</v>
      </c>
      <c r="B1399" s="96">
        <v>83335977.299999997</v>
      </c>
      <c r="C1399" s="102">
        <v>1</v>
      </c>
    </row>
    <row r="1400" spans="1:3" x14ac:dyDescent="0.3">
      <c r="A1400" s="82">
        <v>13229</v>
      </c>
      <c r="B1400" s="96">
        <v>200000000</v>
      </c>
      <c r="C1400" s="103">
        <v>1</v>
      </c>
    </row>
    <row r="1401" spans="1:3" x14ac:dyDescent="0.3">
      <c r="A1401" s="82">
        <v>13230</v>
      </c>
      <c r="B1401" s="96">
        <v>183845455</v>
      </c>
      <c r="C1401" s="102">
        <v>1</v>
      </c>
    </row>
    <row r="1402" spans="1:3" x14ac:dyDescent="0.3">
      <c r="A1402" s="82">
        <v>13253</v>
      </c>
      <c r="B1402" s="96">
        <v>32100000</v>
      </c>
      <c r="C1402" s="103">
        <v>1</v>
      </c>
    </row>
    <row r="1403" spans="1:3" x14ac:dyDescent="0.3">
      <c r="A1403" s="82">
        <v>13254</v>
      </c>
      <c r="B1403" s="96">
        <v>21400000</v>
      </c>
      <c r="C1403" s="102">
        <v>1</v>
      </c>
    </row>
    <row r="1404" spans="1:3" x14ac:dyDescent="0.3">
      <c r="A1404" s="82">
        <v>13255</v>
      </c>
      <c r="B1404" s="96">
        <v>32100000</v>
      </c>
      <c r="C1404" s="103">
        <v>1</v>
      </c>
    </row>
    <row r="1405" spans="1:3" x14ac:dyDescent="0.3">
      <c r="A1405" s="82">
        <v>13256</v>
      </c>
      <c r="B1405" s="96">
        <v>321000000</v>
      </c>
      <c r="C1405" s="102">
        <v>1</v>
      </c>
    </row>
    <row r="1406" spans="1:3" x14ac:dyDescent="0.3">
      <c r="A1406" s="82">
        <v>13777</v>
      </c>
      <c r="B1406" s="96">
        <v>472237204.69999999</v>
      </c>
      <c r="C1406" s="103">
        <v>1</v>
      </c>
    </row>
    <row r="1407" spans="1:3" x14ac:dyDescent="0.3">
      <c r="A1407" s="83">
        <v>14669</v>
      </c>
      <c r="B1407" s="96">
        <v>181489863</v>
      </c>
      <c r="C1407" s="102">
        <v>0</v>
      </c>
    </row>
    <row r="1408" spans="1:3" x14ac:dyDescent="0.3">
      <c r="A1408" s="82">
        <v>15166</v>
      </c>
      <c r="B1408" s="96">
        <v>450966809</v>
      </c>
      <c r="C1408" s="103">
        <v>1</v>
      </c>
    </row>
    <row r="1409" spans="1:3" x14ac:dyDescent="0.3">
      <c r="A1409" s="82">
        <v>15167</v>
      </c>
      <c r="B1409" s="96">
        <v>1094444958</v>
      </c>
      <c r="C1409" s="102">
        <v>1</v>
      </c>
    </row>
    <row r="1410" spans="1:3" x14ac:dyDescent="0.3">
      <c r="A1410" s="82">
        <v>2393</v>
      </c>
      <c r="B1410" s="96">
        <v>1111111112</v>
      </c>
      <c r="C1410" s="103">
        <v>1</v>
      </c>
    </row>
    <row r="1411" spans="1:3" x14ac:dyDescent="0.3">
      <c r="A1411" s="82">
        <v>12963</v>
      </c>
      <c r="B1411" s="96">
        <v>788135593</v>
      </c>
      <c r="C1411" s="102">
        <v>0.05</v>
      </c>
    </row>
    <row r="1412" spans="1:3" x14ac:dyDescent="0.3">
      <c r="A1412" s="82">
        <v>10310</v>
      </c>
      <c r="B1412" s="96">
        <v>1625468069</v>
      </c>
      <c r="C1412" s="103">
        <v>0.6</v>
      </c>
    </row>
    <row r="1413" spans="1:3" x14ac:dyDescent="0.3">
      <c r="A1413" s="82">
        <v>7308</v>
      </c>
      <c r="B1413" s="96">
        <v>1025767324</v>
      </c>
      <c r="C1413" s="102">
        <v>0.47139999999999999</v>
      </c>
    </row>
    <row r="1414" spans="1:3" x14ac:dyDescent="0.3">
      <c r="A1414" s="82">
        <v>14308</v>
      </c>
      <c r="B1414" s="96">
        <v>971684277.62</v>
      </c>
      <c r="C1414" s="103">
        <v>1</v>
      </c>
    </row>
    <row r="1415" spans="1:3" x14ac:dyDescent="0.3">
      <c r="A1415" s="83">
        <v>13901</v>
      </c>
      <c r="B1415" s="96">
        <v>36495271</v>
      </c>
      <c r="C1415" s="102">
        <v>1</v>
      </c>
    </row>
    <row r="1416" spans="1:3" x14ac:dyDescent="0.3">
      <c r="A1416" s="83">
        <v>13989</v>
      </c>
      <c r="B1416" s="96">
        <v>364593649</v>
      </c>
      <c r="C1416" s="103">
        <v>0</v>
      </c>
    </row>
    <row r="1417" spans="1:3" x14ac:dyDescent="0.3">
      <c r="A1417" s="82">
        <v>14309</v>
      </c>
      <c r="B1417" s="96">
        <v>234802337</v>
      </c>
      <c r="C1417" s="102">
        <v>1</v>
      </c>
    </row>
    <row r="1418" spans="1:3" x14ac:dyDescent="0.3">
      <c r="A1418" s="82">
        <v>14314</v>
      </c>
      <c r="B1418" s="96">
        <v>243251255</v>
      </c>
      <c r="C1418" s="103">
        <v>1</v>
      </c>
    </row>
    <row r="1419" spans="1:3" x14ac:dyDescent="0.3">
      <c r="A1419" s="83">
        <v>14885</v>
      </c>
      <c r="B1419" s="96">
        <v>580227909</v>
      </c>
      <c r="C1419" s="102">
        <v>1</v>
      </c>
    </row>
    <row r="1420" spans="1:3" x14ac:dyDescent="0.3">
      <c r="A1420" s="83">
        <v>14940</v>
      </c>
      <c r="B1420" s="96">
        <v>419153544</v>
      </c>
      <c r="C1420" s="103">
        <v>0</v>
      </c>
    </row>
    <row r="1421" spans="1:3" x14ac:dyDescent="0.3">
      <c r="A1421" s="82">
        <v>15310</v>
      </c>
      <c r="B1421" s="96">
        <v>405229110</v>
      </c>
      <c r="C1421" s="102">
        <v>1</v>
      </c>
    </row>
    <row r="1422" spans="1:3" x14ac:dyDescent="0.3">
      <c r="A1422" s="82">
        <v>15311</v>
      </c>
      <c r="B1422" s="96">
        <v>446372238</v>
      </c>
      <c r="C1422" s="103">
        <v>0.98080000000000001</v>
      </c>
    </row>
    <row r="1423" spans="1:3" x14ac:dyDescent="0.3">
      <c r="A1423" s="82">
        <v>15312</v>
      </c>
      <c r="B1423" s="96">
        <v>523364766</v>
      </c>
      <c r="C1423" s="102">
        <v>1</v>
      </c>
    </row>
    <row r="1424" spans="1:3" x14ac:dyDescent="0.3">
      <c r="A1424" s="82">
        <v>12871</v>
      </c>
      <c r="B1424" s="96">
        <v>774675996</v>
      </c>
      <c r="C1424" s="103">
        <v>0</v>
      </c>
    </row>
    <row r="1425" spans="1:3" x14ac:dyDescent="0.3">
      <c r="A1425" s="82">
        <v>11331</v>
      </c>
      <c r="B1425" s="96">
        <v>1245357570</v>
      </c>
      <c r="C1425" s="102">
        <v>0</v>
      </c>
    </row>
    <row r="1426" spans="1:3" x14ac:dyDescent="0.3">
      <c r="A1426" s="82">
        <v>11332</v>
      </c>
      <c r="B1426" s="96">
        <v>1455672142</v>
      </c>
      <c r="C1426" s="103">
        <v>0.7</v>
      </c>
    </row>
    <row r="1427" spans="1:3" x14ac:dyDescent="0.3">
      <c r="A1427" s="82">
        <v>13231</v>
      </c>
      <c r="B1427" s="96">
        <v>130000000</v>
      </c>
      <c r="C1427" s="102">
        <v>1</v>
      </c>
    </row>
    <row r="1428" spans="1:3" x14ac:dyDescent="0.3">
      <c r="A1428" s="82">
        <v>13232</v>
      </c>
      <c r="B1428" s="96">
        <v>180000000</v>
      </c>
      <c r="C1428" s="103">
        <v>1</v>
      </c>
    </row>
    <row r="1429" spans="1:3" x14ac:dyDescent="0.3">
      <c r="A1429" s="82">
        <v>13233</v>
      </c>
      <c r="B1429" s="96">
        <v>140000000</v>
      </c>
      <c r="C1429" s="102">
        <v>1</v>
      </c>
    </row>
    <row r="1430" spans="1:3" x14ac:dyDescent="0.3">
      <c r="A1430" s="82">
        <v>13234</v>
      </c>
      <c r="B1430" s="96">
        <v>20427273</v>
      </c>
      <c r="C1430" s="103">
        <v>1</v>
      </c>
    </row>
    <row r="1431" spans="1:3" x14ac:dyDescent="0.3">
      <c r="A1431" s="82">
        <v>13235</v>
      </c>
      <c r="B1431" s="96">
        <v>200000000</v>
      </c>
      <c r="C1431" s="102">
        <v>1</v>
      </c>
    </row>
    <row r="1432" spans="1:3" x14ac:dyDescent="0.3">
      <c r="A1432" s="82">
        <v>13236</v>
      </c>
      <c r="B1432" s="96">
        <v>10000000</v>
      </c>
      <c r="C1432" s="103">
        <v>1</v>
      </c>
    </row>
    <row r="1433" spans="1:3" x14ac:dyDescent="0.3">
      <c r="A1433" s="82">
        <v>13257</v>
      </c>
      <c r="B1433" s="96">
        <v>306409099</v>
      </c>
      <c r="C1433" s="102">
        <v>1</v>
      </c>
    </row>
    <row r="1434" spans="1:3" x14ac:dyDescent="0.3">
      <c r="A1434" s="82">
        <v>13258</v>
      </c>
      <c r="B1434" s="96">
        <v>85387576</v>
      </c>
      <c r="C1434" s="103">
        <v>1</v>
      </c>
    </row>
    <row r="1435" spans="1:3" x14ac:dyDescent="0.3">
      <c r="A1435" s="82">
        <v>13259</v>
      </c>
      <c r="B1435" s="96">
        <v>38822274</v>
      </c>
      <c r="C1435" s="102">
        <v>1</v>
      </c>
    </row>
    <row r="1436" spans="1:3" x14ac:dyDescent="0.3">
      <c r="A1436" s="82">
        <v>13260</v>
      </c>
      <c r="B1436" s="96">
        <v>60730781</v>
      </c>
      <c r="C1436" s="103">
        <v>1</v>
      </c>
    </row>
    <row r="1437" spans="1:3" x14ac:dyDescent="0.3">
      <c r="A1437" s="82">
        <v>13261</v>
      </c>
      <c r="B1437" s="96">
        <v>106131041</v>
      </c>
      <c r="C1437" s="102">
        <v>1</v>
      </c>
    </row>
    <row r="1438" spans="1:3" x14ac:dyDescent="0.3">
      <c r="A1438" s="82">
        <v>13262</v>
      </c>
      <c r="B1438" s="96">
        <v>78749006</v>
      </c>
      <c r="C1438" s="103">
        <v>1</v>
      </c>
    </row>
    <row r="1439" spans="1:3" x14ac:dyDescent="0.3">
      <c r="A1439" s="82">
        <v>13263</v>
      </c>
      <c r="B1439" s="96">
        <v>19361626</v>
      </c>
      <c r="C1439" s="102">
        <v>1</v>
      </c>
    </row>
    <row r="1440" spans="1:3" x14ac:dyDescent="0.3">
      <c r="A1440" s="82">
        <v>13264</v>
      </c>
      <c r="B1440" s="96">
        <v>20509315</v>
      </c>
      <c r="C1440" s="103">
        <v>1</v>
      </c>
    </row>
    <row r="1441" spans="1:3" x14ac:dyDescent="0.3">
      <c r="A1441" s="82">
        <v>13265</v>
      </c>
      <c r="B1441" s="96">
        <v>255909177</v>
      </c>
      <c r="C1441" s="102">
        <v>1</v>
      </c>
    </row>
    <row r="1442" spans="1:3" x14ac:dyDescent="0.3">
      <c r="A1442" s="82">
        <v>13266</v>
      </c>
      <c r="B1442" s="96">
        <v>152646529</v>
      </c>
      <c r="C1442" s="103">
        <v>1</v>
      </c>
    </row>
    <row r="1443" spans="1:3" x14ac:dyDescent="0.3">
      <c r="A1443" s="82">
        <v>13267</v>
      </c>
      <c r="B1443" s="96">
        <v>219704706</v>
      </c>
      <c r="C1443" s="102">
        <v>1</v>
      </c>
    </row>
    <row r="1444" spans="1:3" x14ac:dyDescent="0.3">
      <c r="A1444" s="82">
        <v>13268</v>
      </c>
      <c r="B1444" s="96">
        <v>10446708</v>
      </c>
      <c r="C1444" s="103">
        <v>1</v>
      </c>
    </row>
    <row r="1445" spans="1:3" x14ac:dyDescent="0.3">
      <c r="A1445" s="82">
        <v>13269</v>
      </c>
      <c r="B1445" s="96">
        <v>101587891</v>
      </c>
      <c r="C1445" s="102">
        <v>1</v>
      </c>
    </row>
    <row r="1446" spans="1:3" x14ac:dyDescent="0.3">
      <c r="A1446" s="82">
        <v>13270</v>
      </c>
      <c r="B1446" s="96">
        <v>78469770</v>
      </c>
      <c r="C1446" s="103">
        <v>1</v>
      </c>
    </row>
    <row r="1447" spans="1:3" x14ac:dyDescent="0.3">
      <c r="A1447" s="82">
        <v>13271</v>
      </c>
      <c r="B1447" s="96">
        <v>50989402</v>
      </c>
      <c r="C1447" s="102">
        <v>1</v>
      </c>
    </row>
    <row r="1448" spans="1:3" x14ac:dyDescent="0.3">
      <c r="A1448" s="82">
        <v>13272</v>
      </c>
      <c r="B1448" s="96">
        <v>51894832</v>
      </c>
      <c r="C1448" s="103">
        <v>1</v>
      </c>
    </row>
    <row r="1449" spans="1:3" x14ac:dyDescent="0.3">
      <c r="A1449" s="82">
        <v>13273</v>
      </c>
      <c r="B1449" s="96">
        <v>29099162</v>
      </c>
      <c r="C1449" s="102">
        <v>1</v>
      </c>
    </row>
    <row r="1450" spans="1:3" x14ac:dyDescent="0.3">
      <c r="A1450" s="82">
        <v>13274</v>
      </c>
      <c r="B1450" s="96">
        <v>204274104</v>
      </c>
      <c r="C1450" s="103">
        <v>1</v>
      </c>
    </row>
    <row r="1451" spans="1:3" x14ac:dyDescent="0.3">
      <c r="A1451" s="82">
        <v>13750</v>
      </c>
      <c r="B1451" s="96">
        <v>46800000</v>
      </c>
      <c r="C1451" s="102">
        <v>1</v>
      </c>
    </row>
    <row r="1452" spans="1:3" x14ac:dyDescent="0.3">
      <c r="A1452" s="82">
        <v>13751</v>
      </c>
      <c r="B1452" s="96">
        <v>54000000</v>
      </c>
      <c r="C1452" s="103">
        <v>1</v>
      </c>
    </row>
    <row r="1453" spans="1:3" x14ac:dyDescent="0.3">
      <c r="A1453" s="82">
        <v>13752</v>
      </c>
      <c r="B1453" s="96">
        <v>180000000</v>
      </c>
      <c r="C1453" s="102">
        <v>1</v>
      </c>
    </row>
    <row r="1454" spans="1:3" x14ac:dyDescent="0.3">
      <c r="A1454" s="82">
        <v>13753</v>
      </c>
      <c r="B1454" s="96">
        <v>45000000</v>
      </c>
      <c r="C1454" s="103">
        <v>1</v>
      </c>
    </row>
    <row r="1455" spans="1:3" x14ac:dyDescent="0.3">
      <c r="A1455" s="82">
        <v>13754</v>
      </c>
      <c r="B1455" s="96">
        <v>144000000</v>
      </c>
      <c r="C1455" s="102">
        <v>1</v>
      </c>
    </row>
    <row r="1456" spans="1:3" x14ac:dyDescent="0.3">
      <c r="A1456" s="82">
        <v>13755</v>
      </c>
      <c r="B1456" s="96">
        <v>106000000</v>
      </c>
      <c r="C1456" s="103">
        <v>1</v>
      </c>
    </row>
    <row r="1457" spans="1:3" x14ac:dyDescent="0.3">
      <c r="A1457" s="82">
        <v>13756</v>
      </c>
      <c r="B1457" s="96">
        <v>117000000</v>
      </c>
      <c r="C1457" s="102">
        <v>1</v>
      </c>
    </row>
    <row r="1458" spans="1:3" x14ac:dyDescent="0.3">
      <c r="A1458" s="82">
        <v>13757</v>
      </c>
      <c r="B1458" s="96">
        <v>106000000</v>
      </c>
      <c r="C1458" s="103">
        <v>1</v>
      </c>
    </row>
    <row r="1459" spans="1:3" x14ac:dyDescent="0.3">
      <c r="A1459" s="82">
        <v>13758</v>
      </c>
      <c r="B1459" s="96">
        <v>10000000</v>
      </c>
      <c r="C1459" s="102">
        <v>1</v>
      </c>
    </row>
    <row r="1460" spans="1:3" x14ac:dyDescent="0.3">
      <c r="A1460" s="82">
        <v>13759</v>
      </c>
      <c r="B1460" s="96">
        <v>38500000</v>
      </c>
      <c r="C1460" s="103">
        <v>1</v>
      </c>
    </row>
    <row r="1461" spans="1:3" x14ac:dyDescent="0.3">
      <c r="A1461" s="82">
        <v>13760</v>
      </c>
      <c r="B1461" s="96">
        <v>26500000</v>
      </c>
      <c r="C1461" s="102">
        <v>1</v>
      </c>
    </row>
    <row r="1462" spans="1:3" x14ac:dyDescent="0.3">
      <c r="A1462" s="82">
        <v>13761</v>
      </c>
      <c r="B1462" s="96">
        <v>15000000</v>
      </c>
      <c r="C1462" s="103">
        <v>1</v>
      </c>
    </row>
    <row r="1463" spans="1:3" x14ac:dyDescent="0.3">
      <c r="A1463" s="82">
        <v>13762</v>
      </c>
      <c r="B1463" s="96">
        <v>10000000</v>
      </c>
      <c r="C1463" s="102">
        <v>1</v>
      </c>
    </row>
    <row r="1464" spans="1:3" x14ac:dyDescent="0.3">
      <c r="A1464" s="82">
        <v>13763</v>
      </c>
      <c r="B1464" s="96">
        <v>10000000</v>
      </c>
      <c r="C1464" s="103">
        <v>1</v>
      </c>
    </row>
    <row r="1465" spans="1:3" x14ac:dyDescent="0.3">
      <c r="A1465" s="82">
        <v>13764</v>
      </c>
      <c r="B1465" s="96">
        <v>15000000</v>
      </c>
      <c r="C1465" s="102">
        <v>1</v>
      </c>
    </row>
    <row r="1466" spans="1:3" x14ac:dyDescent="0.3">
      <c r="A1466" s="82">
        <v>13765</v>
      </c>
      <c r="B1466" s="96">
        <v>20000000</v>
      </c>
      <c r="C1466" s="103">
        <v>1</v>
      </c>
    </row>
    <row r="1467" spans="1:3" x14ac:dyDescent="0.3">
      <c r="A1467" s="82">
        <v>13766</v>
      </c>
      <c r="B1467" s="96">
        <v>50000000</v>
      </c>
      <c r="C1467" s="102">
        <v>1</v>
      </c>
    </row>
    <row r="1468" spans="1:3" x14ac:dyDescent="0.3">
      <c r="A1468" s="82">
        <v>13767</v>
      </c>
      <c r="B1468" s="96">
        <v>23700000</v>
      </c>
      <c r="C1468" s="103">
        <v>1</v>
      </c>
    </row>
    <row r="1469" spans="1:3" x14ac:dyDescent="0.3">
      <c r="A1469" s="82">
        <v>13768</v>
      </c>
      <c r="B1469" s="96">
        <v>20000000</v>
      </c>
      <c r="C1469" s="102">
        <v>1</v>
      </c>
    </row>
    <row r="1470" spans="1:3" x14ac:dyDescent="0.3">
      <c r="A1470" s="82">
        <v>13769</v>
      </c>
      <c r="B1470" s="96">
        <v>40000000</v>
      </c>
      <c r="C1470" s="103">
        <v>1</v>
      </c>
    </row>
    <row r="1471" spans="1:3" x14ac:dyDescent="0.3">
      <c r="A1471" s="82">
        <v>13770</v>
      </c>
      <c r="B1471" s="96">
        <v>10000000</v>
      </c>
      <c r="C1471" s="102">
        <v>1</v>
      </c>
    </row>
    <row r="1472" spans="1:3" x14ac:dyDescent="0.3">
      <c r="A1472" s="82">
        <v>13778</v>
      </c>
      <c r="B1472" s="96">
        <v>45000000</v>
      </c>
      <c r="C1472" s="103">
        <v>1</v>
      </c>
    </row>
    <row r="1473" spans="1:3" x14ac:dyDescent="0.3">
      <c r="A1473" s="83">
        <v>13902</v>
      </c>
      <c r="B1473" s="96">
        <v>66545310</v>
      </c>
      <c r="C1473" s="102">
        <v>1</v>
      </c>
    </row>
    <row r="1474" spans="1:3" x14ac:dyDescent="0.3">
      <c r="A1474" s="83">
        <v>14218</v>
      </c>
      <c r="B1474" s="96">
        <v>347046875</v>
      </c>
      <c r="C1474" s="103">
        <v>1</v>
      </c>
    </row>
    <row r="1475" spans="1:3" x14ac:dyDescent="0.3">
      <c r="A1475" s="83">
        <v>14249</v>
      </c>
      <c r="B1475" s="96">
        <v>141191060</v>
      </c>
      <c r="C1475" s="102">
        <v>1</v>
      </c>
    </row>
    <row r="1476" spans="1:3" x14ac:dyDescent="0.3">
      <c r="A1476" s="83">
        <v>14250</v>
      </c>
      <c r="B1476" s="96">
        <v>196748808</v>
      </c>
      <c r="C1476" s="103">
        <v>1</v>
      </c>
    </row>
    <row r="1477" spans="1:3" x14ac:dyDescent="0.3">
      <c r="A1477" s="83">
        <v>14514</v>
      </c>
      <c r="B1477" s="96">
        <v>135235221</v>
      </c>
      <c r="C1477" s="102">
        <v>0</v>
      </c>
    </row>
    <row r="1478" spans="1:3" x14ac:dyDescent="0.3">
      <c r="A1478" s="83">
        <v>14905</v>
      </c>
      <c r="B1478" s="96">
        <v>0</v>
      </c>
      <c r="C1478" s="103">
        <v>0</v>
      </c>
    </row>
    <row r="1479" spans="1:3" x14ac:dyDescent="0.3">
      <c r="A1479" s="82">
        <v>15335</v>
      </c>
      <c r="B1479" s="96">
        <v>404101245</v>
      </c>
      <c r="C1479" s="102">
        <v>0.95</v>
      </c>
    </row>
    <row r="1480" spans="1:3" x14ac:dyDescent="0.3">
      <c r="A1480" s="82">
        <v>15336</v>
      </c>
      <c r="B1480" s="96">
        <v>419602778</v>
      </c>
      <c r="C1480" s="103">
        <v>0.60399999999999998</v>
      </c>
    </row>
    <row r="1481" spans="1:3" x14ac:dyDescent="0.3">
      <c r="A1481" s="82">
        <v>15337</v>
      </c>
      <c r="B1481" s="96">
        <v>467289720</v>
      </c>
      <c r="C1481" s="102">
        <v>0.8</v>
      </c>
    </row>
    <row r="1482" spans="1:3" x14ac:dyDescent="0.3">
      <c r="A1482" s="82">
        <v>15338</v>
      </c>
      <c r="B1482" s="96">
        <v>373831776</v>
      </c>
      <c r="C1482" s="103">
        <v>0.9</v>
      </c>
    </row>
    <row r="1483" spans="1:3" x14ac:dyDescent="0.3">
      <c r="A1483" s="82">
        <v>15339</v>
      </c>
      <c r="B1483" s="96">
        <v>373831776</v>
      </c>
      <c r="C1483" s="102">
        <v>0.85</v>
      </c>
    </row>
    <row r="1484" spans="1:3" x14ac:dyDescent="0.3">
      <c r="A1484" s="82">
        <v>15340</v>
      </c>
      <c r="B1484" s="96">
        <v>373831776</v>
      </c>
      <c r="C1484" s="103">
        <v>0.8</v>
      </c>
    </row>
    <row r="1485" spans="1:3" x14ac:dyDescent="0.3">
      <c r="A1485" s="82">
        <v>1339</v>
      </c>
      <c r="B1485" s="96">
        <v>1533816849</v>
      </c>
      <c r="C1485" s="102">
        <v>1</v>
      </c>
    </row>
    <row r="1486" spans="1:3" x14ac:dyDescent="0.3">
      <c r="A1486" s="82">
        <v>12434</v>
      </c>
      <c r="B1486" s="99">
        <v>12791140427</v>
      </c>
      <c r="C1486" s="103">
        <v>0</v>
      </c>
    </row>
    <row r="1487" spans="1:3" x14ac:dyDescent="0.3">
      <c r="A1487" s="82">
        <v>13237</v>
      </c>
      <c r="B1487" s="96">
        <v>153193609</v>
      </c>
      <c r="C1487" s="102">
        <v>1</v>
      </c>
    </row>
    <row r="1488" spans="1:3" x14ac:dyDescent="0.3">
      <c r="A1488" s="83">
        <v>14135</v>
      </c>
      <c r="B1488" s="96">
        <v>83637701</v>
      </c>
      <c r="C1488" s="103">
        <v>0</v>
      </c>
    </row>
    <row r="1489" spans="1:3" x14ac:dyDescent="0.3">
      <c r="A1489" s="82">
        <v>15040</v>
      </c>
      <c r="B1489" s="96">
        <v>654205327</v>
      </c>
      <c r="C1489" s="102">
        <v>0.75329999999999997</v>
      </c>
    </row>
    <row r="1490" spans="1:3" x14ac:dyDescent="0.3">
      <c r="A1490" s="82">
        <v>15664</v>
      </c>
      <c r="B1490" s="96">
        <v>1239364560</v>
      </c>
      <c r="C1490" s="103">
        <v>0</v>
      </c>
    </row>
    <row r="1491" spans="1:3" x14ac:dyDescent="0.3">
      <c r="A1491" s="82">
        <v>9395</v>
      </c>
      <c r="B1491" s="96">
        <v>1401724158</v>
      </c>
      <c r="C1491" s="102">
        <v>1</v>
      </c>
    </row>
    <row r="1492" spans="1:3" x14ac:dyDescent="0.3">
      <c r="A1492" s="82">
        <v>11509</v>
      </c>
      <c r="B1492" s="96">
        <v>1842085377</v>
      </c>
      <c r="C1492" s="103">
        <v>0.3</v>
      </c>
    </row>
    <row r="1493" spans="1:3" x14ac:dyDescent="0.3">
      <c r="A1493" s="82">
        <v>13238</v>
      </c>
      <c r="B1493" s="96">
        <v>130000000</v>
      </c>
      <c r="C1493" s="102">
        <v>1</v>
      </c>
    </row>
    <row r="1494" spans="1:3" x14ac:dyDescent="0.3">
      <c r="A1494" s="82">
        <v>13239</v>
      </c>
      <c r="B1494" s="96">
        <v>91916165</v>
      </c>
      <c r="C1494" s="103">
        <v>1</v>
      </c>
    </row>
    <row r="1495" spans="1:3" x14ac:dyDescent="0.3">
      <c r="A1495" s="82">
        <v>13240</v>
      </c>
      <c r="B1495" s="96">
        <v>64551228</v>
      </c>
      <c r="C1495" s="102">
        <v>1</v>
      </c>
    </row>
    <row r="1496" spans="1:3" x14ac:dyDescent="0.3">
      <c r="A1496" s="83">
        <v>13990</v>
      </c>
      <c r="B1496" s="96">
        <v>386509984.97999996</v>
      </c>
      <c r="C1496" s="103">
        <v>0</v>
      </c>
    </row>
    <row r="1497" spans="1:3" x14ac:dyDescent="0.3">
      <c r="A1497" s="82">
        <v>14976</v>
      </c>
      <c r="B1497" s="96">
        <v>1506741207</v>
      </c>
      <c r="C1497" s="102">
        <v>0.99390000000000001</v>
      </c>
    </row>
    <row r="1498" spans="1:3" x14ac:dyDescent="0.3">
      <c r="A1498" s="82">
        <v>13215</v>
      </c>
      <c r="B1498" s="96">
        <v>53261983.649999999</v>
      </c>
      <c r="C1498" s="103">
        <v>1</v>
      </c>
    </row>
    <row r="1499" spans="1:3" x14ac:dyDescent="0.3">
      <c r="A1499" s="82">
        <v>13241</v>
      </c>
      <c r="B1499" s="96">
        <v>210000000</v>
      </c>
      <c r="C1499" s="102">
        <v>1</v>
      </c>
    </row>
    <row r="1500" spans="1:3" x14ac:dyDescent="0.3">
      <c r="A1500" s="82">
        <v>13242</v>
      </c>
      <c r="B1500" s="96">
        <v>122554887</v>
      </c>
      <c r="C1500" s="103">
        <v>1</v>
      </c>
    </row>
    <row r="1501" spans="1:3" x14ac:dyDescent="0.3">
      <c r="A1501" s="82">
        <v>13779</v>
      </c>
      <c r="B1501" s="96">
        <v>301817907.35000002</v>
      </c>
      <c r="C1501" s="102">
        <v>1</v>
      </c>
    </row>
    <row r="1502" spans="1:3" x14ac:dyDescent="0.3">
      <c r="A1502" s="83">
        <v>14473</v>
      </c>
      <c r="B1502" s="96">
        <v>464864298</v>
      </c>
      <c r="C1502" s="103">
        <v>0</v>
      </c>
    </row>
    <row r="1503" spans="1:3" x14ac:dyDescent="0.3">
      <c r="A1503" s="82">
        <v>15000</v>
      </c>
      <c r="B1503" s="96">
        <v>280373832</v>
      </c>
      <c r="C1503" s="102">
        <v>1</v>
      </c>
    </row>
    <row r="1504" spans="1:3" x14ac:dyDescent="0.3">
      <c r="A1504" s="82">
        <v>13216</v>
      </c>
      <c r="B1504" s="96">
        <v>114903409.05</v>
      </c>
      <c r="C1504" s="103">
        <v>1</v>
      </c>
    </row>
    <row r="1505" spans="1:3" x14ac:dyDescent="0.3">
      <c r="A1505" s="82">
        <v>13243</v>
      </c>
      <c r="B1505" s="96">
        <v>183832331</v>
      </c>
      <c r="C1505" s="102">
        <v>1</v>
      </c>
    </row>
    <row r="1506" spans="1:3" x14ac:dyDescent="0.3">
      <c r="A1506" s="82">
        <v>13780</v>
      </c>
      <c r="B1506" s="96">
        <v>651119317.95000005</v>
      </c>
      <c r="C1506" s="103">
        <v>1</v>
      </c>
    </row>
    <row r="1507" spans="1:3" x14ac:dyDescent="0.3">
      <c r="A1507" s="83">
        <v>14233</v>
      </c>
      <c r="B1507" s="96">
        <v>387740274</v>
      </c>
      <c r="C1507" s="102">
        <v>1</v>
      </c>
    </row>
    <row r="1508" spans="1:3" x14ac:dyDescent="0.3">
      <c r="A1508" s="83">
        <v>14515</v>
      </c>
      <c r="B1508" s="96">
        <v>410648974</v>
      </c>
      <c r="C1508" s="103">
        <v>0</v>
      </c>
    </row>
    <row r="1509" spans="1:3" x14ac:dyDescent="0.3">
      <c r="A1509" s="83">
        <v>14516</v>
      </c>
      <c r="B1509" s="96">
        <v>411436069</v>
      </c>
      <c r="C1509" s="102">
        <v>0</v>
      </c>
    </row>
    <row r="1510" spans="1:3" x14ac:dyDescent="0.3">
      <c r="A1510" s="83">
        <v>14517</v>
      </c>
      <c r="B1510" s="96">
        <v>363162173</v>
      </c>
      <c r="C1510" s="103">
        <v>0</v>
      </c>
    </row>
    <row r="1511" spans="1:3" x14ac:dyDescent="0.3">
      <c r="A1511" s="82">
        <v>12964</v>
      </c>
      <c r="B1511" s="96">
        <v>788135593</v>
      </c>
      <c r="C1511" s="102">
        <v>0.05</v>
      </c>
    </row>
    <row r="1512" spans="1:3" x14ac:dyDescent="0.3">
      <c r="A1512" s="82">
        <v>5679</v>
      </c>
      <c r="B1512" s="96">
        <v>763358390</v>
      </c>
      <c r="C1512" s="103">
        <v>0.85</v>
      </c>
    </row>
    <row r="1513" spans="1:3" x14ac:dyDescent="0.3">
      <c r="A1513" s="82">
        <v>13244</v>
      </c>
      <c r="B1513" s="96">
        <v>151607532</v>
      </c>
      <c r="C1513" s="102">
        <v>1</v>
      </c>
    </row>
    <row r="1514" spans="1:3" x14ac:dyDescent="0.3">
      <c r="A1514" s="82">
        <v>13245</v>
      </c>
      <c r="B1514" s="96">
        <v>73113192</v>
      </c>
      <c r="C1514" s="103">
        <v>1</v>
      </c>
    </row>
    <row r="1515" spans="1:3" x14ac:dyDescent="0.3">
      <c r="A1515" s="82">
        <v>13600</v>
      </c>
      <c r="B1515" s="96">
        <v>61460000</v>
      </c>
      <c r="C1515" s="102">
        <v>1</v>
      </c>
    </row>
    <row r="1516" spans="1:3" x14ac:dyDescent="0.3">
      <c r="A1516" s="82">
        <v>13601</v>
      </c>
      <c r="B1516" s="96">
        <v>83270000</v>
      </c>
      <c r="C1516" s="103">
        <v>1</v>
      </c>
    </row>
    <row r="1517" spans="1:3" x14ac:dyDescent="0.3">
      <c r="A1517" s="82">
        <v>13615</v>
      </c>
      <c r="B1517" s="96">
        <v>15820500</v>
      </c>
      <c r="C1517" s="102">
        <v>1</v>
      </c>
    </row>
    <row r="1518" spans="1:3" x14ac:dyDescent="0.3">
      <c r="A1518" s="82">
        <v>13932</v>
      </c>
      <c r="B1518" s="96">
        <v>960001879</v>
      </c>
      <c r="C1518" s="103">
        <v>1</v>
      </c>
    </row>
    <row r="1519" spans="1:3" x14ac:dyDescent="0.3">
      <c r="A1519" s="83">
        <v>13991</v>
      </c>
      <c r="B1519" s="96">
        <v>495509740</v>
      </c>
      <c r="C1519" s="102">
        <v>0</v>
      </c>
    </row>
    <row r="1520" spans="1:3" x14ac:dyDescent="0.3">
      <c r="A1520" s="83">
        <v>14670</v>
      </c>
      <c r="B1520" s="96">
        <v>1104023281</v>
      </c>
      <c r="C1520" s="103">
        <v>0</v>
      </c>
    </row>
    <row r="1521" spans="1:3" x14ac:dyDescent="0.3">
      <c r="A1521" s="83">
        <v>14671</v>
      </c>
      <c r="B1521" s="96">
        <v>2960976719</v>
      </c>
      <c r="C1521" s="102">
        <v>0</v>
      </c>
    </row>
    <row r="1522" spans="1:3" x14ac:dyDescent="0.3">
      <c r="A1522" s="82">
        <v>15095</v>
      </c>
      <c r="B1522" s="96">
        <v>280373832</v>
      </c>
      <c r="C1522" s="103">
        <v>1</v>
      </c>
    </row>
    <row r="1523" spans="1:3" x14ac:dyDescent="0.3">
      <c r="A1523" s="82">
        <v>15097</v>
      </c>
      <c r="B1523" s="96">
        <v>1289699374</v>
      </c>
      <c r="C1523" s="102">
        <v>1</v>
      </c>
    </row>
    <row r="1524" spans="1:3" x14ac:dyDescent="0.3">
      <c r="A1524" s="82">
        <v>15098</v>
      </c>
      <c r="B1524" s="96">
        <v>2055163579</v>
      </c>
      <c r="C1524" s="103">
        <v>1</v>
      </c>
    </row>
    <row r="1525" spans="1:3" x14ac:dyDescent="0.3">
      <c r="A1525" s="82">
        <v>3177</v>
      </c>
      <c r="B1525" s="96">
        <v>446428572</v>
      </c>
      <c r="C1525" s="102">
        <v>0.81120000000000003</v>
      </c>
    </row>
    <row r="1526" spans="1:3" x14ac:dyDescent="0.3">
      <c r="A1526" s="82">
        <v>2832</v>
      </c>
      <c r="B1526" s="96">
        <v>648148149</v>
      </c>
      <c r="C1526" s="103">
        <v>1</v>
      </c>
    </row>
    <row r="1527" spans="1:3" x14ac:dyDescent="0.3">
      <c r="A1527" s="82">
        <v>9668</v>
      </c>
      <c r="B1527" s="96">
        <v>1915268842</v>
      </c>
      <c r="C1527" s="102">
        <v>1</v>
      </c>
    </row>
    <row r="1528" spans="1:3" x14ac:dyDescent="0.3">
      <c r="A1528" s="82">
        <v>9243</v>
      </c>
      <c r="B1528" s="96">
        <v>1936094847</v>
      </c>
      <c r="C1528" s="103">
        <v>1</v>
      </c>
    </row>
    <row r="1529" spans="1:3" x14ac:dyDescent="0.3">
      <c r="A1529" s="82">
        <v>9665</v>
      </c>
      <c r="B1529" s="96">
        <v>2150523497</v>
      </c>
      <c r="C1529" s="102">
        <v>1</v>
      </c>
    </row>
    <row r="1530" spans="1:3" x14ac:dyDescent="0.3">
      <c r="A1530" s="82">
        <v>11772</v>
      </c>
      <c r="B1530" s="96">
        <v>1494978839</v>
      </c>
      <c r="C1530" s="103">
        <v>0.3</v>
      </c>
    </row>
    <row r="1531" spans="1:3" x14ac:dyDescent="0.3">
      <c r="A1531" s="83">
        <v>13992</v>
      </c>
      <c r="B1531" s="96">
        <v>699950117</v>
      </c>
      <c r="C1531" s="102">
        <v>0</v>
      </c>
    </row>
    <row r="1532" spans="1:3" x14ac:dyDescent="0.3">
      <c r="A1532" s="82">
        <v>7479</v>
      </c>
      <c r="B1532" s="96">
        <v>423728814</v>
      </c>
      <c r="C1532" s="103">
        <v>0.8</v>
      </c>
    </row>
    <row r="1533" spans="1:3" x14ac:dyDescent="0.3">
      <c r="A1533" s="82">
        <v>13217</v>
      </c>
      <c r="B1533" s="96">
        <v>749145909</v>
      </c>
      <c r="C1533" s="102">
        <v>1</v>
      </c>
    </row>
    <row r="1534" spans="1:3" x14ac:dyDescent="0.3">
      <c r="A1534" s="82">
        <v>13246</v>
      </c>
      <c r="B1534" s="96">
        <v>240000000</v>
      </c>
      <c r="C1534" s="103">
        <v>1</v>
      </c>
    </row>
    <row r="1535" spans="1:3" x14ac:dyDescent="0.3">
      <c r="A1535" s="82">
        <v>13247</v>
      </c>
      <c r="B1535" s="96">
        <v>255340909</v>
      </c>
      <c r="C1535" s="102">
        <v>1</v>
      </c>
    </row>
    <row r="1536" spans="1:3" x14ac:dyDescent="0.3">
      <c r="A1536" s="82">
        <v>13248</v>
      </c>
      <c r="B1536" s="96">
        <v>153204545</v>
      </c>
      <c r="C1536" s="103">
        <v>1</v>
      </c>
    </row>
    <row r="1537" spans="1:3" x14ac:dyDescent="0.3">
      <c r="A1537" s="83">
        <v>13947</v>
      </c>
      <c r="B1537" s="96">
        <v>170144693.25999999</v>
      </c>
      <c r="C1537" s="102">
        <v>0</v>
      </c>
    </row>
    <row r="1538" spans="1:3" x14ac:dyDescent="0.3">
      <c r="A1538" s="82">
        <v>14953</v>
      </c>
      <c r="B1538" s="96">
        <v>276448598</v>
      </c>
      <c r="C1538" s="103">
        <v>0.99219999999999997</v>
      </c>
    </row>
    <row r="1539" spans="1:3" x14ac:dyDescent="0.3">
      <c r="A1539" s="82">
        <v>12965</v>
      </c>
      <c r="B1539" s="96">
        <v>788135593</v>
      </c>
      <c r="C1539" s="102">
        <v>0.05</v>
      </c>
    </row>
    <row r="1540" spans="1:3" x14ac:dyDescent="0.3">
      <c r="A1540" s="82">
        <v>13602</v>
      </c>
      <c r="B1540" s="96">
        <v>245000000</v>
      </c>
      <c r="C1540" s="103">
        <v>1</v>
      </c>
    </row>
    <row r="1541" spans="1:3" x14ac:dyDescent="0.3">
      <c r="A1541" s="82">
        <v>15259</v>
      </c>
      <c r="B1541" s="96">
        <v>736174440</v>
      </c>
      <c r="C1541" s="102">
        <v>0.99990000000000001</v>
      </c>
    </row>
    <row r="1542" spans="1:3" x14ac:dyDescent="0.3">
      <c r="A1542" s="82">
        <v>9684</v>
      </c>
      <c r="B1542" s="96">
        <v>558859780</v>
      </c>
      <c r="C1542" s="103">
        <v>1</v>
      </c>
    </row>
    <row r="1543" spans="1:3" x14ac:dyDescent="0.3">
      <c r="A1543" s="83">
        <v>13903</v>
      </c>
      <c r="B1543" s="96">
        <v>5217898</v>
      </c>
      <c r="C1543" s="102">
        <v>1</v>
      </c>
    </row>
    <row r="1544" spans="1:3" x14ac:dyDescent="0.3">
      <c r="A1544" s="83">
        <v>14518</v>
      </c>
      <c r="B1544" s="96">
        <v>617325019</v>
      </c>
      <c r="C1544" s="103">
        <v>0</v>
      </c>
    </row>
    <row r="1545" spans="1:3" x14ac:dyDescent="0.3">
      <c r="A1545" s="82">
        <v>15217</v>
      </c>
      <c r="B1545" s="96">
        <v>465654206</v>
      </c>
      <c r="C1545" s="102">
        <v>1</v>
      </c>
    </row>
    <row r="1546" spans="1:3" x14ac:dyDescent="0.3">
      <c r="A1546" s="82">
        <v>15218</v>
      </c>
      <c r="B1546" s="96">
        <v>210373832</v>
      </c>
      <c r="C1546" s="103">
        <v>1</v>
      </c>
    </row>
    <row r="1547" spans="1:3" x14ac:dyDescent="0.3">
      <c r="A1547" s="82">
        <v>15219</v>
      </c>
      <c r="B1547" s="96">
        <v>278808408</v>
      </c>
      <c r="C1547" s="102">
        <v>1</v>
      </c>
    </row>
    <row r="1548" spans="1:3" x14ac:dyDescent="0.3">
      <c r="A1548" s="82">
        <v>13249</v>
      </c>
      <c r="B1548" s="96">
        <v>60000000</v>
      </c>
      <c r="C1548" s="103">
        <v>1</v>
      </c>
    </row>
    <row r="1549" spans="1:3" x14ac:dyDescent="0.3">
      <c r="A1549" s="83">
        <v>13904</v>
      </c>
      <c r="B1549" s="96">
        <v>2066205</v>
      </c>
      <c r="C1549" s="102">
        <v>1</v>
      </c>
    </row>
    <row r="1550" spans="1:3" x14ac:dyDescent="0.3">
      <c r="A1550" s="83">
        <v>13993</v>
      </c>
      <c r="B1550" s="96">
        <v>272176095.44</v>
      </c>
      <c r="C1550" s="103">
        <v>0</v>
      </c>
    </row>
    <row r="1551" spans="1:3" x14ac:dyDescent="0.3">
      <c r="A1551" s="83">
        <v>14136</v>
      </c>
      <c r="B1551" s="96">
        <v>582186659.19999993</v>
      </c>
      <c r="C1551" s="102">
        <v>0.84</v>
      </c>
    </row>
    <row r="1552" spans="1:3" x14ac:dyDescent="0.3">
      <c r="A1552" s="83">
        <v>14519</v>
      </c>
      <c r="B1552" s="96">
        <v>228391974</v>
      </c>
      <c r="C1552" s="103">
        <v>0</v>
      </c>
    </row>
    <row r="1553" spans="1:3" x14ac:dyDescent="0.3">
      <c r="A1553" s="83">
        <v>14901</v>
      </c>
      <c r="B1553" s="96">
        <v>376504008</v>
      </c>
      <c r="C1553" s="102">
        <v>0</v>
      </c>
    </row>
    <row r="1554" spans="1:3" x14ac:dyDescent="0.3">
      <c r="A1554" s="82">
        <v>15251</v>
      </c>
      <c r="B1554" s="96">
        <v>352062321</v>
      </c>
      <c r="C1554" s="103">
        <v>0.99939999999999996</v>
      </c>
    </row>
    <row r="1555" spans="1:3" x14ac:dyDescent="0.3">
      <c r="A1555" s="82">
        <v>15252</v>
      </c>
      <c r="B1555" s="96">
        <v>280373832</v>
      </c>
      <c r="C1555" s="102">
        <v>1</v>
      </c>
    </row>
    <row r="1556" spans="1:3" x14ac:dyDescent="0.3">
      <c r="A1556" s="82">
        <v>15253</v>
      </c>
      <c r="B1556" s="96">
        <v>280373832</v>
      </c>
      <c r="C1556" s="103">
        <v>0.99960000000000004</v>
      </c>
    </row>
    <row r="1557" spans="1:3" x14ac:dyDescent="0.3">
      <c r="A1557" s="82">
        <v>15254</v>
      </c>
      <c r="B1557" s="96">
        <v>280487118</v>
      </c>
      <c r="C1557" s="102">
        <v>0.99950000000000006</v>
      </c>
    </row>
    <row r="1558" spans="1:3" x14ac:dyDescent="0.3">
      <c r="A1558" s="82">
        <v>15550</v>
      </c>
      <c r="B1558" s="96">
        <v>395533856.30000001</v>
      </c>
      <c r="C1558" s="103">
        <v>1</v>
      </c>
    </row>
    <row r="1559" spans="1:3" x14ac:dyDescent="0.3">
      <c r="A1559" s="82">
        <v>5680</v>
      </c>
      <c r="B1559" s="96">
        <v>1457725959</v>
      </c>
      <c r="C1559" s="102">
        <v>0.7006</v>
      </c>
    </row>
    <row r="1560" spans="1:3" x14ac:dyDescent="0.3">
      <c r="A1560" s="82">
        <v>13218</v>
      </c>
      <c r="B1560" s="96">
        <v>690000000</v>
      </c>
      <c r="C1560" s="103">
        <v>1</v>
      </c>
    </row>
    <row r="1561" spans="1:3" x14ac:dyDescent="0.3">
      <c r="A1561" s="83">
        <v>14137</v>
      </c>
      <c r="B1561" s="96">
        <v>999881263</v>
      </c>
      <c r="C1561" s="102">
        <v>0</v>
      </c>
    </row>
    <row r="1562" spans="1:3" x14ac:dyDescent="0.3">
      <c r="A1562" s="83">
        <v>14672</v>
      </c>
      <c r="B1562" s="96">
        <v>1496916000</v>
      </c>
      <c r="C1562" s="103">
        <v>0</v>
      </c>
    </row>
    <row r="1563" spans="1:3" x14ac:dyDescent="0.3">
      <c r="A1563" s="83">
        <v>14673</v>
      </c>
      <c r="B1563" s="96">
        <v>1456583526</v>
      </c>
      <c r="C1563" s="102">
        <v>0</v>
      </c>
    </row>
    <row r="1564" spans="1:3" x14ac:dyDescent="0.3">
      <c r="A1564" s="82">
        <v>11942</v>
      </c>
      <c r="B1564" s="96">
        <v>2310486959</v>
      </c>
      <c r="C1564" s="103">
        <v>0</v>
      </c>
    </row>
    <row r="1565" spans="1:3" x14ac:dyDescent="0.3">
      <c r="A1565" s="82">
        <v>13003</v>
      </c>
      <c r="B1565" s="96">
        <v>169400000</v>
      </c>
      <c r="C1565" s="102">
        <v>1</v>
      </c>
    </row>
    <row r="1566" spans="1:3" x14ac:dyDescent="0.3">
      <c r="A1566" s="82">
        <v>13275</v>
      </c>
      <c r="B1566" s="96">
        <v>154217030</v>
      </c>
      <c r="C1566" s="103">
        <v>1</v>
      </c>
    </row>
    <row r="1567" spans="1:3" x14ac:dyDescent="0.3">
      <c r="A1567" s="82">
        <v>13616</v>
      </c>
      <c r="B1567" s="96">
        <v>16861500</v>
      </c>
      <c r="C1567" s="102">
        <v>1</v>
      </c>
    </row>
    <row r="1568" spans="1:3" x14ac:dyDescent="0.3">
      <c r="A1568" s="83">
        <v>13905</v>
      </c>
      <c r="B1568" s="96">
        <v>234152080</v>
      </c>
      <c r="C1568" s="103">
        <v>1</v>
      </c>
    </row>
    <row r="1569" spans="1:3" x14ac:dyDescent="0.3">
      <c r="A1569" s="82">
        <v>14323</v>
      </c>
      <c r="B1569" s="96">
        <v>420725342</v>
      </c>
      <c r="C1569" s="102">
        <v>1</v>
      </c>
    </row>
    <row r="1570" spans="1:3" x14ac:dyDescent="0.3">
      <c r="A1570" s="83">
        <v>14362</v>
      </c>
      <c r="B1570" s="96">
        <v>184919948</v>
      </c>
      <c r="C1570" s="103">
        <v>1</v>
      </c>
    </row>
    <row r="1571" spans="1:3" x14ac:dyDescent="0.3">
      <c r="A1571" s="82">
        <v>15593</v>
      </c>
      <c r="B1571" s="96">
        <v>3529513867</v>
      </c>
      <c r="C1571" s="102">
        <v>0.9</v>
      </c>
    </row>
    <row r="1572" spans="1:3" x14ac:dyDescent="0.3">
      <c r="A1572" s="82">
        <v>7391</v>
      </c>
      <c r="B1572" s="96">
        <v>767059322</v>
      </c>
      <c r="C1572" s="103">
        <v>0.15</v>
      </c>
    </row>
    <row r="1573" spans="1:3" x14ac:dyDescent="0.3">
      <c r="A1573" s="82">
        <v>15090</v>
      </c>
      <c r="B1573" s="96">
        <v>1150778917</v>
      </c>
      <c r="C1573" s="102">
        <v>1</v>
      </c>
    </row>
    <row r="1574" spans="1:3" x14ac:dyDescent="0.3">
      <c r="A1574" s="82">
        <v>15091</v>
      </c>
      <c r="B1574" s="96">
        <v>272299665</v>
      </c>
      <c r="C1574" s="103">
        <v>1</v>
      </c>
    </row>
    <row r="1575" spans="1:3" x14ac:dyDescent="0.3">
      <c r="A1575" s="82">
        <v>15092</v>
      </c>
      <c r="B1575" s="96">
        <v>286107512</v>
      </c>
      <c r="C1575" s="102">
        <v>0.9</v>
      </c>
    </row>
    <row r="1576" spans="1:3" x14ac:dyDescent="0.3">
      <c r="A1576" s="82">
        <v>9461</v>
      </c>
      <c r="B1576" s="96">
        <v>1496320350</v>
      </c>
      <c r="C1576" s="103">
        <v>0.9</v>
      </c>
    </row>
    <row r="1577" spans="1:3" x14ac:dyDescent="0.3">
      <c r="A1577" s="82">
        <v>13059</v>
      </c>
      <c r="B1577" s="96">
        <v>111147251</v>
      </c>
      <c r="C1577" s="102">
        <v>1</v>
      </c>
    </row>
    <row r="1578" spans="1:3" x14ac:dyDescent="0.3">
      <c r="A1578" s="82">
        <v>13060</v>
      </c>
      <c r="B1578" s="96">
        <v>1700000000</v>
      </c>
      <c r="C1578" s="103">
        <v>1</v>
      </c>
    </row>
    <row r="1579" spans="1:3" x14ac:dyDescent="0.3">
      <c r="A1579" s="82">
        <v>13250</v>
      </c>
      <c r="B1579" s="96">
        <v>122563637</v>
      </c>
      <c r="C1579" s="102">
        <v>1</v>
      </c>
    </row>
    <row r="1580" spans="1:3" x14ac:dyDescent="0.3">
      <c r="A1580" s="83">
        <v>13907</v>
      </c>
      <c r="B1580" s="96">
        <v>108205427</v>
      </c>
      <c r="C1580" s="103">
        <v>1</v>
      </c>
    </row>
    <row r="1581" spans="1:3" x14ac:dyDescent="0.3">
      <c r="A1581" s="82">
        <v>14315</v>
      </c>
      <c r="B1581" s="96">
        <v>297854178</v>
      </c>
      <c r="C1581" s="102">
        <v>1</v>
      </c>
    </row>
    <row r="1582" spans="1:3" x14ac:dyDescent="0.3">
      <c r="A1582" s="83">
        <v>14674</v>
      </c>
      <c r="B1582" s="96">
        <v>4619408635</v>
      </c>
      <c r="C1582" s="103">
        <v>0.9</v>
      </c>
    </row>
    <row r="1583" spans="1:3" x14ac:dyDescent="0.3">
      <c r="A1583" s="82">
        <v>14979</v>
      </c>
      <c r="B1583" s="96">
        <v>280373832</v>
      </c>
      <c r="C1583" s="102">
        <v>1</v>
      </c>
    </row>
    <row r="1584" spans="1:3" x14ac:dyDescent="0.3">
      <c r="A1584" s="82">
        <v>14980</v>
      </c>
      <c r="B1584" s="96">
        <v>317695878</v>
      </c>
      <c r="C1584" s="103">
        <v>1</v>
      </c>
    </row>
    <row r="1585" spans="1:3" x14ac:dyDescent="0.3">
      <c r="A1585" s="82">
        <v>8731</v>
      </c>
      <c r="B1585" s="96">
        <v>2130496731</v>
      </c>
      <c r="C1585" s="102">
        <v>1</v>
      </c>
    </row>
    <row r="1586" spans="1:3" x14ac:dyDescent="0.3">
      <c r="A1586" s="82">
        <v>8541</v>
      </c>
      <c r="B1586" s="96">
        <v>1471531480</v>
      </c>
      <c r="C1586" s="103">
        <v>1</v>
      </c>
    </row>
    <row r="1587" spans="1:3" x14ac:dyDescent="0.3">
      <c r="A1587" s="82">
        <v>15089</v>
      </c>
      <c r="B1587" s="96">
        <v>287790000</v>
      </c>
      <c r="C1587" s="102">
        <v>1</v>
      </c>
    </row>
    <row r="1588" spans="1:3" x14ac:dyDescent="0.3">
      <c r="A1588" s="82">
        <v>15638</v>
      </c>
      <c r="B1588" s="96">
        <v>309841140</v>
      </c>
      <c r="C1588" s="103">
        <v>0</v>
      </c>
    </row>
    <row r="1589" spans="1:3" x14ac:dyDescent="0.3">
      <c r="A1589" s="82">
        <v>12522</v>
      </c>
      <c r="B1589" s="96">
        <v>1722177372</v>
      </c>
      <c r="C1589" s="102">
        <v>0</v>
      </c>
    </row>
    <row r="1590" spans="1:3" x14ac:dyDescent="0.3">
      <c r="A1590" s="82">
        <v>14795</v>
      </c>
      <c r="B1590" s="96">
        <v>1915161603</v>
      </c>
      <c r="C1590" s="103">
        <v>0</v>
      </c>
    </row>
    <row r="1591" spans="1:3" x14ac:dyDescent="0.3">
      <c r="A1591" s="82">
        <v>10018</v>
      </c>
      <c r="B1591" s="96">
        <v>1708695653</v>
      </c>
      <c r="C1591" s="102">
        <v>1</v>
      </c>
    </row>
    <row r="1592" spans="1:3" x14ac:dyDescent="0.3">
      <c r="A1592" s="82">
        <v>11627</v>
      </c>
      <c r="B1592" s="96">
        <v>1525621057</v>
      </c>
      <c r="C1592" s="103">
        <v>0</v>
      </c>
    </row>
    <row r="1593" spans="1:3" x14ac:dyDescent="0.3">
      <c r="A1593" s="82">
        <v>15630</v>
      </c>
      <c r="B1593" s="96">
        <v>392797663</v>
      </c>
      <c r="C1593" s="102">
        <v>0.67</v>
      </c>
    </row>
    <row r="1594" spans="1:3" x14ac:dyDescent="0.3">
      <c r="A1594" s="82">
        <v>15687</v>
      </c>
      <c r="B1594" s="96">
        <v>178663317</v>
      </c>
      <c r="C1594" s="103">
        <v>0</v>
      </c>
    </row>
    <row r="1595" spans="1:3" x14ac:dyDescent="0.3">
      <c r="A1595" s="82">
        <v>10136</v>
      </c>
      <c r="B1595" s="96">
        <v>1401831000</v>
      </c>
      <c r="C1595" s="102">
        <v>1</v>
      </c>
    </row>
    <row r="1596" spans="1:3" x14ac:dyDescent="0.3">
      <c r="A1596" s="82">
        <v>13061</v>
      </c>
      <c r="B1596" s="96">
        <v>835267937</v>
      </c>
      <c r="C1596" s="103">
        <v>1</v>
      </c>
    </row>
    <row r="1597" spans="1:3" x14ac:dyDescent="0.3">
      <c r="A1597" s="82">
        <v>10249</v>
      </c>
      <c r="B1597" s="96">
        <v>4105943102</v>
      </c>
      <c r="C1597" s="102">
        <v>1</v>
      </c>
    </row>
    <row r="1598" spans="1:3" x14ac:dyDescent="0.3">
      <c r="A1598" s="82">
        <v>12379</v>
      </c>
      <c r="B1598" s="96">
        <v>1427193613</v>
      </c>
      <c r="C1598" s="103">
        <v>0.1</v>
      </c>
    </row>
    <row r="1599" spans="1:3" x14ac:dyDescent="0.3">
      <c r="A1599" s="82">
        <v>14796</v>
      </c>
      <c r="B1599" s="96">
        <v>956234901</v>
      </c>
      <c r="C1599" s="102">
        <v>0</v>
      </c>
    </row>
    <row r="1600" spans="1:3" x14ac:dyDescent="0.3">
      <c r="A1600" s="82">
        <v>15639</v>
      </c>
      <c r="B1600" s="96">
        <v>334628431</v>
      </c>
      <c r="C1600" s="103">
        <v>0</v>
      </c>
    </row>
    <row r="1601" spans="1:3" x14ac:dyDescent="0.3">
      <c r="A1601" s="82">
        <v>12433</v>
      </c>
      <c r="B1601" s="96">
        <v>914674874</v>
      </c>
      <c r="C1601" s="102">
        <v>0</v>
      </c>
    </row>
    <row r="1602" spans="1:3" x14ac:dyDescent="0.3">
      <c r="A1602" s="82">
        <v>7129</v>
      </c>
      <c r="B1602" s="96">
        <v>841368814</v>
      </c>
      <c r="C1602" s="103">
        <v>1</v>
      </c>
    </row>
    <row r="1603" spans="1:3" x14ac:dyDescent="0.3">
      <c r="A1603" s="82">
        <v>11258</v>
      </c>
      <c r="B1603" s="96">
        <v>4191932616</v>
      </c>
      <c r="C1603" s="102">
        <v>0.5</v>
      </c>
    </row>
    <row r="1604" spans="1:3" x14ac:dyDescent="0.3">
      <c r="A1604" s="82">
        <v>13135</v>
      </c>
      <c r="B1604" s="96">
        <v>2000000000</v>
      </c>
      <c r="C1604" s="103">
        <v>1</v>
      </c>
    </row>
    <row r="1605" spans="1:3" x14ac:dyDescent="0.3">
      <c r="A1605" s="82">
        <v>14447</v>
      </c>
      <c r="B1605" s="96">
        <v>1400000000</v>
      </c>
      <c r="C1605" s="102">
        <v>1</v>
      </c>
    </row>
    <row r="1606" spans="1:3" x14ac:dyDescent="0.3">
      <c r="A1606" s="83">
        <v>14520</v>
      </c>
      <c r="B1606" s="96">
        <v>842192335.54999995</v>
      </c>
      <c r="C1606" s="103">
        <v>0</v>
      </c>
    </row>
    <row r="1607" spans="1:3" x14ac:dyDescent="0.3">
      <c r="A1607" s="82">
        <v>7139</v>
      </c>
      <c r="B1607" s="96">
        <v>925423729</v>
      </c>
      <c r="C1607" s="102">
        <v>1</v>
      </c>
    </row>
    <row r="1608" spans="1:3" x14ac:dyDescent="0.3">
      <c r="A1608" s="82">
        <v>12008</v>
      </c>
      <c r="B1608" s="99">
        <v>4004699835</v>
      </c>
      <c r="C1608" s="103">
        <v>0</v>
      </c>
    </row>
    <row r="1609" spans="1:3" x14ac:dyDescent="0.3">
      <c r="A1609" s="82">
        <v>15637</v>
      </c>
      <c r="B1609" s="96">
        <v>309771337</v>
      </c>
      <c r="C1609" s="102">
        <v>0</v>
      </c>
    </row>
    <row r="1610" spans="1:3" x14ac:dyDescent="0.3">
      <c r="A1610" s="82">
        <v>12735</v>
      </c>
      <c r="B1610" s="96">
        <v>1396164838</v>
      </c>
      <c r="C1610" s="103">
        <v>0.1</v>
      </c>
    </row>
    <row r="1611" spans="1:3" x14ac:dyDescent="0.3">
      <c r="A1611" s="82">
        <v>11725</v>
      </c>
      <c r="B1611" s="96">
        <v>3000000000</v>
      </c>
      <c r="C1611" s="102">
        <v>0</v>
      </c>
    </row>
    <row r="1612" spans="1:3" x14ac:dyDescent="0.3">
      <c r="A1612" s="82">
        <v>12793</v>
      </c>
      <c r="B1612" s="96">
        <v>1162434662</v>
      </c>
      <c r="C1612" s="103">
        <v>0</v>
      </c>
    </row>
    <row r="1613" spans="1:3" x14ac:dyDescent="0.3">
      <c r="A1613" s="82">
        <v>3950</v>
      </c>
      <c r="B1613" s="96">
        <v>1904707252</v>
      </c>
      <c r="C1613" s="102">
        <v>1</v>
      </c>
    </row>
    <row r="1614" spans="1:3" x14ac:dyDescent="0.3">
      <c r="A1614" s="82">
        <v>10443</v>
      </c>
      <c r="B1614" s="96">
        <v>3385753593</v>
      </c>
      <c r="C1614" s="103">
        <v>1.0000000000000002</v>
      </c>
    </row>
    <row r="1615" spans="1:3" x14ac:dyDescent="0.3">
      <c r="A1615" s="82">
        <v>15631</v>
      </c>
      <c r="B1615" s="96">
        <v>1106974210</v>
      </c>
      <c r="C1615" s="102">
        <v>0.67</v>
      </c>
    </row>
    <row r="1616" spans="1:3" x14ac:dyDescent="0.3">
      <c r="A1616" s="82">
        <v>12304</v>
      </c>
      <c r="B1616" s="96">
        <v>1411389407</v>
      </c>
      <c r="C1616" s="103">
        <v>0</v>
      </c>
    </row>
    <row r="1617" spans="1:3" x14ac:dyDescent="0.3">
      <c r="A1617" s="82">
        <v>2944</v>
      </c>
      <c r="B1617" s="96">
        <v>986997113</v>
      </c>
      <c r="C1617" s="102">
        <v>0.99750000000000005</v>
      </c>
    </row>
    <row r="1618" spans="1:3" x14ac:dyDescent="0.3">
      <c r="A1618" s="82">
        <v>15634</v>
      </c>
      <c r="B1618" s="96">
        <v>559034939</v>
      </c>
      <c r="C1618" s="103">
        <v>1</v>
      </c>
    </row>
    <row r="1619" spans="1:3" x14ac:dyDescent="0.3">
      <c r="A1619" s="82">
        <v>3518</v>
      </c>
      <c r="B1619" s="96">
        <v>1209738426</v>
      </c>
      <c r="C1619" s="102">
        <v>1</v>
      </c>
    </row>
    <row r="1620" spans="1:3" x14ac:dyDescent="0.3">
      <c r="A1620" s="82">
        <v>5300</v>
      </c>
      <c r="B1620" s="96">
        <v>2051498527</v>
      </c>
      <c r="C1620" s="103">
        <v>1</v>
      </c>
    </row>
    <row r="1621" spans="1:3" x14ac:dyDescent="0.3">
      <c r="A1621" s="82">
        <v>13534</v>
      </c>
      <c r="B1621" s="96">
        <v>1780000000</v>
      </c>
      <c r="C1621" s="102">
        <v>1</v>
      </c>
    </row>
    <row r="1622" spans="1:3" x14ac:dyDescent="0.3">
      <c r="A1622" s="82">
        <v>5301</v>
      </c>
      <c r="B1622" s="96">
        <v>1514839212</v>
      </c>
      <c r="C1622" s="103">
        <v>1</v>
      </c>
    </row>
    <row r="1623" spans="1:3" x14ac:dyDescent="0.3">
      <c r="A1623" s="82">
        <v>11399</v>
      </c>
      <c r="B1623" s="96">
        <v>1331829953</v>
      </c>
      <c r="C1623" s="102">
        <v>0</v>
      </c>
    </row>
    <row r="1624" spans="1:3" x14ac:dyDescent="0.3">
      <c r="A1624" s="82">
        <v>13688</v>
      </c>
      <c r="B1624" s="96">
        <v>512837704</v>
      </c>
      <c r="C1624" s="103">
        <v>1</v>
      </c>
    </row>
    <row r="1625" spans="1:3" x14ac:dyDescent="0.3">
      <c r="A1625" s="82">
        <v>11526</v>
      </c>
      <c r="B1625" s="96">
        <v>880201849</v>
      </c>
      <c r="C1625" s="102">
        <v>0</v>
      </c>
    </row>
    <row r="1626" spans="1:3" x14ac:dyDescent="0.3">
      <c r="A1626" s="83">
        <v>14675</v>
      </c>
      <c r="B1626" s="96">
        <v>6491614159</v>
      </c>
      <c r="C1626" s="103">
        <v>0</v>
      </c>
    </row>
    <row r="1627" spans="1:3" x14ac:dyDescent="0.3">
      <c r="A1627" s="83">
        <v>14676</v>
      </c>
      <c r="B1627" s="96">
        <v>2087098949.5999999</v>
      </c>
      <c r="C1627" s="102">
        <v>0</v>
      </c>
    </row>
    <row r="1628" spans="1:3" x14ac:dyDescent="0.3">
      <c r="A1628" s="83">
        <v>14938</v>
      </c>
      <c r="B1628" s="96">
        <v>931085609</v>
      </c>
      <c r="C1628" s="103">
        <v>0</v>
      </c>
    </row>
    <row r="1629" spans="1:3" x14ac:dyDescent="0.3">
      <c r="A1629" s="82">
        <v>7659</v>
      </c>
      <c r="B1629" s="96">
        <v>4000000000</v>
      </c>
      <c r="C1629" s="102">
        <v>1</v>
      </c>
    </row>
    <row r="1630" spans="1:3" x14ac:dyDescent="0.3">
      <c r="A1630" s="82">
        <v>9662</v>
      </c>
      <c r="B1630" s="96">
        <v>3415049958</v>
      </c>
      <c r="C1630" s="103">
        <v>1</v>
      </c>
    </row>
    <row r="1631" spans="1:3" x14ac:dyDescent="0.3">
      <c r="A1631" s="82">
        <v>11921</v>
      </c>
      <c r="B1631" s="96">
        <v>979349140</v>
      </c>
      <c r="C1631" s="102">
        <v>0</v>
      </c>
    </row>
    <row r="1632" spans="1:3" x14ac:dyDescent="0.3">
      <c r="A1632" s="82">
        <v>15332</v>
      </c>
      <c r="B1632" s="96">
        <v>570864576</v>
      </c>
      <c r="C1632" s="103">
        <v>1</v>
      </c>
    </row>
    <row r="1633" spans="1:3" x14ac:dyDescent="0.3">
      <c r="A1633" s="82">
        <v>13816</v>
      </c>
      <c r="B1633" s="96">
        <v>700000000</v>
      </c>
      <c r="C1633" s="102">
        <v>1</v>
      </c>
    </row>
    <row r="1634" spans="1:3" x14ac:dyDescent="0.3">
      <c r="A1634" s="82">
        <v>14316</v>
      </c>
      <c r="B1634" s="96">
        <v>500000000</v>
      </c>
      <c r="C1634" s="103">
        <v>1</v>
      </c>
    </row>
    <row r="1635" spans="1:3" x14ac:dyDescent="0.3">
      <c r="A1635" s="82">
        <v>14803</v>
      </c>
      <c r="B1635" s="96">
        <v>620363614</v>
      </c>
      <c r="C1635" s="102">
        <v>1</v>
      </c>
    </row>
    <row r="1636" spans="1:3" x14ac:dyDescent="0.3">
      <c r="A1636" s="82">
        <v>2010</v>
      </c>
      <c r="B1636" s="96">
        <v>1790780665</v>
      </c>
      <c r="C1636" s="103">
        <v>1</v>
      </c>
    </row>
    <row r="1637" spans="1:3" x14ac:dyDescent="0.3">
      <c r="A1637" s="82">
        <v>5893</v>
      </c>
      <c r="B1637" s="96">
        <v>2029538149</v>
      </c>
      <c r="C1637" s="102">
        <v>1</v>
      </c>
    </row>
    <row r="1638" spans="1:3" x14ac:dyDescent="0.3">
      <c r="A1638" s="82">
        <v>5886</v>
      </c>
      <c r="B1638" s="96">
        <v>2228809087</v>
      </c>
      <c r="C1638" s="103">
        <v>1</v>
      </c>
    </row>
    <row r="1639" spans="1:3" x14ac:dyDescent="0.3">
      <c r="A1639" s="82">
        <v>10985</v>
      </c>
      <c r="B1639" s="96">
        <v>1610564882</v>
      </c>
      <c r="C1639" s="102">
        <v>0</v>
      </c>
    </row>
    <row r="1640" spans="1:3" x14ac:dyDescent="0.3">
      <c r="A1640" s="82">
        <v>10692</v>
      </c>
      <c r="B1640" s="96">
        <v>1694915253</v>
      </c>
      <c r="C1640" s="103">
        <v>0.2</v>
      </c>
    </row>
    <row r="1641" spans="1:3" x14ac:dyDescent="0.3">
      <c r="A1641" s="82">
        <v>12622</v>
      </c>
      <c r="B1641" s="96">
        <v>958709389</v>
      </c>
      <c r="C1641" s="102">
        <v>0</v>
      </c>
    </row>
    <row r="1642" spans="1:3" x14ac:dyDescent="0.3">
      <c r="A1642" s="83">
        <v>14677</v>
      </c>
      <c r="B1642" s="96">
        <v>2663531053.5400004</v>
      </c>
      <c r="C1642" s="103">
        <v>0</v>
      </c>
    </row>
    <row r="1643" spans="1:3" x14ac:dyDescent="0.3">
      <c r="A1643" s="82">
        <v>3517</v>
      </c>
      <c r="B1643" s="96">
        <v>936242451</v>
      </c>
      <c r="C1643" s="102">
        <v>1</v>
      </c>
    </row>
    <row r="1644" spans="1:3" x14ac:dyDescent="0.3">
      <c r="A1644" s="82">
        <v>6456</v>
      </c>
      <c r="B1644" s="96">
        <v>2978530927</v>
      </c>
      <c r="C1644" s="103">
        <v>1</v>
      </c>
    </row>
    <row r="1645" spans="1:3" x14ac:dyDescent="0.3">
      <c r="A1645" s="83">
        <v>14922</v>
      </c>
      <c r="B1645" s="96">
        <v>2309550320.6799998</v>
      </c>
      <c r="C1645" s="102">
        <v>0</v>
      </c>
    </row>
    <row r="1646" spans="1:3" x14ac:dyDescent="0.3">
      <c r="A1646" s="82">
        <v>15517</v>
      </c>
      <c r="B1646" s="96">
        <v>2790000000</v>
      </c>
      <c r="C1646" s="103">
        <v>1</v>
      </c>
    </row>
    <row r="1647" spans="1:3" x14ac:dyDescent="0.3">
      <c r="A1647" s="82">
        <v>15518</v>
      </c>
      <c r="B1647" s="96">
        <v>2663551402</v>
      </c>
      <c r="C1647" s="102">
        <v>1</v>
      </c>
    </row>
    <row r="1648" spans="1:3" x14ac:dyDescent="0.3">
      <c r="A1648" s="82">
        <v>12475</v>
      </c>
      <c r="B1648" s="96">
        <v>891455152</v>
      </c>
      <c r="C1648" s="103">
        <v>0</v>
      </c>
    </row>
    <row r="1649" spans="1:3" x14ac:dyDescent="0.3">
      <c r="A1649" s="82">
        <v>15636</v>
      </c>
      <c r="B1649" s="96">
        <v>676334973</v>
      </c>
      <c r="C1649" s="102">
        <v>0.67</v>
      </c>
    </row>
    <row r="1650" spans="1:3" x14ac:dyDescent="0.3">
      <c r="A1650" s="82">
        <v>3741</v>
      </c>
      <c r="B1650" s="96">
        <v>2159508038</v>
      </c>
      <c r="C1650" s="103">
        <v>1</v>
      </c>
    </row>
    <row r="1651" spans="1:3" x14ac:dyDescent="0.3">
      <c r="A1651" s="82">
        <v>15691</v>
      </c>
      <c r="B1651" s="96">
        <v>744430489</v>
      </c>
      <c r="C1651" s="102">
        <v>0</v>
      </c>
    </row>
    <row r="1652" spans="1:3" x14ac:dyDescent="0.3">
      <c r="A1652" s="82">
        <v>10977</v>
      </c>
      <c r="B1652" s="96">
        <v>3000000000</v>
      </c>
      <c r="C1652" s="103">
        <v>0</v>
      </c>
    </row>
    <row r="1653" spans="1:3" x14ac:dyDescent="0.3">
      <c r="A1653" s="82">
        <v>11938</v>
      </c>
      <c r="B1653" s="96">
        <v>1803120968</v>
      </c>
      <c r="C1653" s="102">
        <v>0</v>
      </c>
    </row>
    <row r="1654" spans="1:3" x14ac:dyDescent="0.3">
      <c r="A1654" s="82">
        <v>15327</v>
      </c>
      <c r="B1654" s="96">
        <v>136003753</v>
      </c>
      <c r="C1654" s="103">
        <v>1</v>
      </c>
    </row>
    <row r="1655" spans="1:3" x14ac:dyDescent="0.3">
      <c r="A1655" s="82">
        <v>15331</v>
      </c>
      <c r="B1655" s="96">
        <v>207794716</v>
      </c>
      <c r="C1655" s="102">
        <v>1</v>
      </c>
    </row>
    <row r="1656" spans="1:3" x14ac:dyDescent="0.3">
      <c r="A1656" s="82">
        <v>15681</v>
      </c>
      <c r="B1656" s="96">
        <v>1300000000</v>
      </c>
      <c r="C1656" s="103">
        <v>1</v>
      </c>
    </row>
    <row r="1657" spans="1:3" x14ac:dyDescent="0.3">
      <c r="A1657" s="82">
        <v>13935</v>
      </c>
      <c r="B1657" s="96">
        <v>68970000</v>
      </c>
      <c r="C1657" s="102">
        <v>1</v>
      </c>
    </row>
    <row r="1658" spans="1:3" x14ac:dyDescent="0.3">
      <c r="A1658" s="83">
        <v>13994</v>
      </c>
      <c r="B1658" s="96">
        <v>171398016</v>
      </c>
      <c r="C1658" s="103">
        <v>1</v>
      </c>
    </row>
    <row r="1659" spans="1:3" x14ac:dyDescent="0.3">
      <c r="A1659" s="83">
        <v>14336</v>
      </c>
      <c r="B1659" s="96">
        <v>1284136835</v>
      </c>
      <c r="C1659" s="102">
        <v>0.82</v>
      </c>
    </row>
    <row r="1660" spans="1:3" x14ac:dyDescent="0.3">
      <c r="A1660" s="82">
        <v>15073</v>
      </c>
      <c r="B1660" s="96">
        <v>247067634</v>
      </c>
      <c r="C1660" s="103">
        <v>1</v>
      </c>
    </row>
    <row r="1661" spans="1:3" x14ac:dyDescent="0.3">
      <c r="A1661" s="82">
        <v>15077</v>
      </c>
      <c r="B1661" s="96">
        <v>946457215</v>
      </c>
      <c r="C1661" s="102">
        <v>1</v>
      </c>
    </row>
    <row r="1662" spans="1:3" x14ac:dyDescent="0.3">
      <c r="A1662" s="82">
        <v>15100</v>
      </c>
      <c r="B1662" s="96">
        <v>870011341</v>
      </c>
      <c r="C1662" s="103">
        <v>0</v>
      </c>
    </row>
    <row r="1663" spans="1:3" x14ac:dyDescent="0.3">
      <c r="A1663" s="82">
        <v>15367</v>
      </c>
      <c r="B1663" s="96">
        <v>1869158879</v>
      </c>
      <c r="C1663" s="102">
        <v>0.99980000000000002</v>
      </c>
    </row>
    <row r="1664" spans="1:3" x14ac:dyDescent="0.3">
      <c r="A1664" s="82">
        <v>15635</v>
      </c>
      <c r="B1664" s="96">
        <v>1286356257</v>
      </c>
      <c r="C1664" s="103">
        <v>0.67</v>
      </c>
    </row>
    <row r="1665" spans="1:3" x14ac:dyDescent="0.3">
      <c r="A1665" s="82">
        <v>3571</v>
      </c>
      <c r="B1665" s="96">
        <v>9309926880</v>
      </c>
      <c r="C1665" s="102">
        <v>1</v>
      </c>
    </row>
    <row r="1666" spans="1:3" x14ac:dyDescent="0.3">
      <c r="A1666" s="82">
        <v>10431</v>
      </c>
      <c r="B1666" s="96">
        <v>4694721849</v>
      </c>
      <c r="C1666" s="103">
        <v>1</v>
      </c>
    </row>
    <row r="1667" spans="1:3" x14ac:dyDescent="0.3">
      <c r="A1667" s="82">
        <v>15692</v>
      </c>
      <c r="B1667" s="96">
        <v>923093806</v>
      </c>
      <c r="C1667" s="102">
        <v>0</v>
      </c>
    </row>
    <row r="1668" spans="1:3" x14ac:dyDescent="0.3">
      <c r="A1668" s="82">
        <v>12695</v>
      </c>
      <c r="B1668" s="96">
        <v>2386196670</v>
      </c>
      <c r="C1668" s="103">
        <v>0</v>
      </c>
    </row>
    <row r="1669" spans="1:3" x14ac:dyDescent="0.3">
      <c r="A1669" s="85">
        <v>16447</v>
      </c>
      <c r="B1669" s="96">
        <v>3000000000</v>
      </c>
      <c r="C1669" s="102">
        <v>0</v>
      </c>
    </row>
    <row r="1670" spans="1:3" x14ac:dyDescent="0.3">
      <c r="A1670" s="83">
        <v>14330</v>
      </c>
      <c r="B1670" s="96">
        <v>39732330</v>
      </c>
      <c r="C1670" s="103">
        <v>1</v>
      </c>
    </row>
    <row r="1671" spans="1:3" x14ac:dyDescent="0.3">
      <c r="A1671" s="82">
        <v>7836</v>
      </c>
      <c r="B1671" s="96">
        <v>423728814</v>
      </c>
      <c r="C1671" s="102">
        <v>4.99E-2</v>
      </c>
    </row>
    <row r="1672" spans="1:3" x14ac:dyDescent="0.3">
      <c r="A1672" s="82">
        <v>15652</v>
      </c>
      <c r="B1672" s="96">
        <v>619682280</v>
      </c>
      <c r="C1672" s="103">
        <v>0</v>
      </c>
    </row>
    <row r="1673" spans="1:3" x14ac:dyDescent="0.3">
      <c r="A1673" s="82">
        <v>9541</v>
      </c>
      <c r="B1673" s="96">
        <v>1773985209</v>
      </c>
      <c r="C1673" s="102">
        <v>1</v>
      </c>
    </row>
    <row r="1674" spans="1:3" x14ac:dyDescent="0.3">
      <c r="A1674" s="82">
        <v>8413</v>
      </c>
      <c r="B1674" s="96">
        <v>866653187</v>
      </c>
      <c r="C1674" s="103">
        <v>1</v>
      </c>
    </row>
    <row r="1675" spans="1:3" x14ac:dyDescent="0.3">
      <c r="A1675" s="82">
        <v>11008</v>
      </c>
      <c r="B1675" s="96">
        <v>3414566536</v>
      </c>
      <c r="C1675" s="102">
        <v>0.3</v>
      </c>
    </row>
    <row r="1676" spans="1:3" x14ac:dyDescent="0.3">
      <c r="A1676" s="83">
        <v>13995</v>
      </c>
      <c r="B1676" s="96">
        <v>357723534.32999998</v>
      </c>
      <c r="C1676" s="103">
        <v>0</v>
      </c>
    </row>
    <row r="1677" spans="1:3" x14ac:dyDescent="0.3">
      <c r="A1677" s="82">
        <v>11024</v>
      </c>
      <c r="B1677" s="96">
        <v>1780384494</v>
      </c>
      <c r="C1677" s="102">
        <v>0.99997999999999998</v>
      </c>
    </row>
    <row r="1678" spans="1:3" x14ac:dyDescent="0.3">
      <c r="A1678" s="82">
        <v>12033</v>
      </c>
      <c r="B1678" s="96">
        <v>710307091</v>
      </c>
      <c r="C1678" s="103">
        <v>0.3</v>
      </c>
    </row>
    <row r="1679" spans="1:3" x14ac:dyDescent="0.3">
      <c r="A1679" s="82">
        <v>13300</v>
      </c>
      <c r="B1679" s="96">
        <v>135000000</v>
      </c>
      <c r="C1679" s="102">
        <v>1</v>
      </c>
    </row>
    <row r="1680" spans="1:3" x14ac:dyDescent="0.3">
      <c r="A1680" s="82">
        <v>13781</v>
      </c>
      <c r="B1680" s="96">
        <v>200000000</v>
      </c>
      <c r="C1680" s="103">
        <v>1</v>
      </c>
    </row>
    <row r="1681" spans="1:3" x14ac:dyDescent="0.3">
      <c r="A1681" s="82">
        <v>7127</v>
      </c>
      <c r="B1681" s="96">
        <v>1283475497</v>
      </c>
      <c r="C1681" s="102">
        <v>0</v>
      </c>
    </row>
    <row r="1682" spans="1:3" x14ac:dyDescent="0.3">
      <c r="A1682" s="82">
        <v>11017</v>
      </c>
      <c r="B1682" s="96">
        <v>4000000000</v>
      </c>
      <c r="C1682" s="103">
        <v>0</v>
      </c>
    </row>
    <row r="1683" spans="1:3" x14ac:dyDescent="0.3">
      <c r="A1683" s="82">
        <v>13659</v>
      </c>
      <c r="B1683" s="96">
        <v>490000000</v>
      </c>
      <c r="C1683" s="102">
        <v>1</v>
      </c>
    </row>
    <row r="1684" spans="1:3" x14ac:dyDescent="0.3">
      <c r="A1684" s="82">
        <v>3208</v>
      </c>
      <c r="B1684" s="96">
        <v>446428572</v>
      </c>
      <c r="C1684" s="103">
        <v>0.45718999999999999</v>
      </c>
    </row>
    <row r="1685" spans="1:3" x14ac:dyDescent="0.3">
      <c r="A1685" s="82">
        <v>2245</v>
      </c>
      <c r="B1685" s="96">
        <v>925925926</v>
      </c>
      <c r="C1685" s="102">
        <v>1</v>
      </c>
    </row>
    <row r="1686" spans="1:3" x14ac:dyDescent="0.3">
      <c r="A1686" s="82">
        <v>8142</v>
      </c>
      <c r="B1686" s="96">
        <v>2436823118</v>
      </c>
      <c r="C1686" s="103">
        <v>0.99999999999999989</v>
      </c>
    </row>
    <row r="1687" spans="1:3" x14ac:dyDescent="0.3">
      <c r="A1687" s="82">
        <v>8141</v>
      </c>
      <c r="B1687" s="96">
        <v>817040122</v>
      </c>
      <c r="C1687" s="102">
        <v>1</v>
      </c>
    </row>
    <row r="1688" spans="1:3" x14ac:dyDescent="0.3">
      <c r="A1688" s="82">
        <v>12104</v>
      </c>
      <c r="B1688" s="96">
        <v>2412938722</v>
      </c>
      <c r="C1688" s="103">
        <v>0</v>
      </c>
    </row>
    <row r="1689" spans="1:3" x14ac:dyDescent="0.3">
      <c r="A1689" s="82">
        <v>12972</v>
      </c>
      <c r="B1689" s="96">
        <v>8646426433</v>
      </c>
      <c r="C1689" s="102">
        <v>0.71299999999999997</v>
      </c>
    </row>
    <row r="1690" spans="1:3" x14ac:dyDescent="0.3">
      <c r="A1690" s="82">
        <v>12971</v>
      </c>
      <c r="B1690" s="96">
        <v>2215227760</v>
      </c>
      <c r="C1690" s="103">
        <v>0.8286</v>
      </c>
    </row>
    <row r="1691" spans="1:3" x14ac:dyDescent="0.3">
      <c r="A1691" s="82">
        <v>13690</v>
      </c>
      <c r="B1691" s="96">
        <v>716105318</v>
      </c>
      <c r="C1691" s="102">
        <v>1</v>
      </c>
    </row>
    <row r="1692" spans="1:3" x14ac:dyDescent="0.3">
      <c r="A1692" s="82">
        <v>13693</v>
      </c>
      <c r="B1692" s="96">
        <v>88765281</v>
      </c>
      <c r="C1692" s="103">
        <v>1</v>
      </c>
    </row>
    <row r="1693" spans="1:3" x14ac:dyDescent="0.3">
      <c r="A1693" s="82">
        <v>5454</v>
      </c>
      <c r="B1693" s="96">
        <v>1262327416</v>
      </c>
      <c r="C1693" s="102">
        <v>0.15000000000000002</v>
      </c>
    </row>
    <row r="1694" spans="1:3" x14ac:dyDescent="0.3">
      <c r="A1694" s="82">
        <v>7120</v>
      </c>
      <c r="B1694" s="96">
        <v>571220339</v>
      </c>
      <c r="C1694" s="103">
        <v>0.9</v>
      </c>
    </row>
    <row r="1695" spans="1:3" x14ac:dyDescent="0.3">
      <c r="A1695" s="82">
        <v>11016</v>
      </c>
      <c r="B1695" s="96">
        <v>1845357395</v>
      </c>
      <c r="C1695" s="102">
        <v>0.9</v>
      </c>
    </row>
    <row r="1696" spans="1:3" x14ac:dyDescent="0.3">
      <c r="A1696" s="82">
        <v>13301</v>
      </c>
      <c r="B1696" s="96">
        <v>320000000</v>
      </c>
      <c r="C1696" s="103">
        <v>1</v>
      </c>
    </row>
    <row r="1697" spans="1:3" x14ac:dyDescent="0.3">
      <c r="A1697" s="83">
        <v>13948</v>
      </c>
      <c r="B1697" s="96">
        <v>130000000</v>
      </c>
      <c r="C1697" s="102">
        <v>1</v>
      </c>
    </row>
    <row r="1698" spans="1:3" x14ac:dyDescent="0.3">
      <c r="A1698" s="82">
        <v>15394</v>
      </c>
      <c r="B1698" s="96">
        <v>1058747554.8000001</v>
      </c>
      <c r="C1698" s="103">
        <v>1</v>
      </c>
    </row>
    <row r="1699" spans="1:3" x14ac:dyDescent="0.3">
      <c r="A1699" s="82">
        <v>11457</v>
      </c>
      <c r="B1699" s="96">
        <v>1377948166</v>
      </c>
      <c r="C1699" s="102">
        <v>0</v>
      </c>
    </row>
    <row r="1700" spans="1:3" x14ac:dyDescent="0.3">
      <c r="A1700" s="82">
        <v>13292</v>
      </c>
      <c r="B1700" s="96">
        <v>250000000</v>
      </c>
      <c r="C1700" s="103">
        <v>1</v>
      </c>
    </row>
    <row r="1701" spans="1:3" x14ac:dyDescent="0.3">
      <c r="A1701" s="83">
        <v>13996</v>
      </c>
      <c r="B1701" s="96">
        <v>659161300</v>
      </c>
      <c r="C1701" s="102">
        <v>0</v>
      </c>
    </row>
    <row r="1702" spans="1:3" x14ac:dyDescent="0.3">
      <c r="A1702" s="82">
        <v>13492</v>
      </c>
      <c r="B1702" s="96">
        <v>100000000</v>
      </c>
      <c r="C1702" s="103">
        <v>1</v>
      </c>
    </row>
    <row r="1703" spans="1:3" x14ac:dyDescent="0.3">
      <c r="A1703" s="82">
        <v>13694</v>
      </c>
      <c r="B1703" s="96">
        <v>259999901</v>
      </c>
      <c r="C1703" s="102">
        <v>1</v>
      </c>
    </row>
    <row r="1704" spans="1:3" x14ac:dyDescent="0.3">
      <c r="A1704" s="82">
        <v>14276</v>
      </c>
      <c r="B1704" s="96">
        <v>493791982</v>
      </c>
      <c r="C1704" s="103">
        <v>1</v>
      </c>
    </row>
    <row r="1705" spans="1:3" x14ac:dyDescent="0.3">
      <c r="A1705" s="82">
        <v>2074</v>
      </c>
      <c r="B1705" s="96">
        <v>927619164.89999998</v>
      </c>
      <c r="C1705" s="102">
        <v>1</v>
      </c>
    </row>
    <row r="1706" spans="1:3" x14ac:dyDescent="0.3">
      <c r="A1706" s="82">
        <v>7387</v>
      </c>
      <c r="B1706" s="96">
        <v>1356140905</v>
      </c>
      <c r="C1706" s="103">
        <v>0.99870000000000003</v>
      </c>
    </row>
    <row r="1707" spans="1:3" x14ac:dyDescent="0.3">
      <c r="A1707" s="82">
        <v>10282</v>
      </c>
      <c r="B1707" s="96">
        <v>3925233647</v>
      </c>
      <c r="C1707" s="102">
        <v>1.0000000000000002</v>
      </c>
    </row>
    <row r="1708" spans="1:3" x14ac:dyDescent="0.3">
      <c r="A1708" s="82">
        <v>13493</v>
      </c>
      <c r="B1708" s="96">
        <v>100000000</v>
      </c>
      <c r="C1708" s="103">
        <v>1</v>
      </c>
    </row>
    <row r="1709" spans="1:3" x14ac:dyDescent="0.3">
      <c r="A1709" s="82">
        <v>14801</v>
      </c>
      <c r="B1709" s="96">
        <v>70186751.5</v>
      </c>
      <c r="C1709" s="102">
        <v>1</v>
      </c>
    </row>
    <row r="1710" spans="1:3" x14ac:dyDescent="0.3">
      <c r="A1710" s="82">
        <v>14802</v>
      </c>
      <c r="B1710" s="96">
        <v>25087600</v>
      </c>
      <c r="C1710" s="103">
        <v>1</v>
      </c>
    </row>
    <row r="1711" spans="1:3" x14ac:dyDescent="0.3">
      <c r="A1711" s="82">
        <v>13293</v>
      </c>
      <c r="B1711" s="96">
        <v>400000000</v>
      </c>
      <c r="C1711" s="102">
        <v>1</v>
      </c>
    </row>
    <row r="1712" spans="1:3" x14ac:dyDescent="0.3">
      <c r="A1712" s="82">
        <v>2104</v>
      </c>
      <c r="B1712" s="96">
        <v>945488489</v>
      </c>
      <c r="C1712" s="103">
        <v>1</v>
      </c>
    </row>
    <row r="1713" spans="1:3" x14ac:dyDescent="0.3">
      <c r="A1713" s="82">
        <v>9498</v>
      </c>
      <c r="B1713" s="96">
        <v>1307864791</v>
      </c>
      <c r="C1713" s="102">
        <v>1</v>
      </c>
    </row>
    <row r="1714" spans="1:3" x14ac:dyDescent="0.3">
      <c r="A1714" s="83">
        <v>14386</v>
      </c>
      <c r="B1714" s="96">
        <v>2687862930</v>
      </c>
      <c r="C1714" s="103">
        <v>0</v>
      </c>
    </row>
    <row r="1715" spans="1:3" x14ac:dyDescent="0.3">
      <c r="A1715" s="82">
        <v>11059</v>
      </c>
      <c r="B1715" s="96">
        <v>1112058436</v>
      </c>
      <c r="C1715" s="102">
        <v>0</v>
      </c>
    </row>
    <row r="1716" spans="1:3" x14ac:dyDescent="0.3">
      <c r="A1716" s="86">
        <v>9198</v>
      </c>
      <c r="B1716" s="96">
        <v>1694915253</v>
      </c>
      <c r="C1716" s="103">
        <v>1.0000000000000002</v>
      </c>
    </row>
    <row r="1717" spans="1:3" x14ac:dyDescent="0.3">
      <c r="A1717" s="82">
        <v>13494</v>
      </c>
      <c r="B1717" s="96">
        <v>99682994</v>
      </c>
      <c r="C1717" s="102">
        <v>1</v>
      </c>
    </row>
    <row r="1718" spans="1:3" x14ac:dyDescent="0.3">
      <c r="A1718" s="82">
        <v>13661</v>
      </c>
      <c r="B1718" s="96">
        <v>230000000</v>
      </c>
      <c r="C1718" s="103">
        <v>1</v>
      </c>
    </row>
    <row r="1719" spans="1:3" x14ac:dyDescent="0.3">
      <c r="A1719" s="82">
        <v>4971</v>
      </c>
      <c r="B1719" s="96">
        <v>627280367</v>
      </c>
      <c r="C1719" s="102">
        <v>1</v>
      </c>
    </row>
    <row r="1720" spans="1:3" x14ac:dyDescent="0.3">
      <c r="A1720" s="82">
        <v>13495</v>
      </c>
      <c r="B1720" s="96">
        <v>400000000</v>
      </c>
      <c r="C1720" s="103">
        <v>1</v>
      </c>
    </row>
    <row r="1721" spans="1:3" x14ac:dyDescent="0.3">
      <c r="A1721" s="83">
        <v>14329</v>
      </c>
      <c r="B1721" s="96">
        <v>2206170810</v>
      </c>
      <c r="C1721" s="102">
        <v>0.55000000000000004</v>
      </c>
    </row>
    <row r="1722" spans="1:3" x14ac:dyDescent="0.3">
      <c r="A1722" s="83">
        <v>14331</v>
      </c>
      <c r="B1722" s="96">
        <v>821262974.26999998</v>
      </c>
      <c r="C1722" s="103">
        <v>0.28999999999999998</v>
      </c>
    </row>
    <row r="1723" spans="1:3" x14ac:dyDescent="0.3">
      <c r="A1723" s="82">
        <v>11411</v>
      </c>
      <c r="B1723" s="96">
        <v>2232773002</v>
      </c>
      <c r="C1723" s="102">
        <v>0.3</v>
      </c>
    </row>
    <row r="1724" spans="1:3" x14ac:dyDescent="0.3">
      <c r="A1724" s="82">
        <v>13294</v>
      </c>
      <c r="B1724" s="96">
        <v>2465000000</v>
      </c>
      <c r="C1724" s="103">
        <v>1</v>
      </c>
    </row>
    <row r="1725" spans="1:3" x14ac:dyDescent="0.3">
      <c r="A1725" s="82">
        <v>15407</v>
      </c>
      <c r="B1725" s="96">
        <v>2620255260</v>
      </c>
      <c r="C1725" s="102">
        <v>1</v>
      </c>
    </row>
    <row r="1726" spans="1:3" x14ac:dyDescent="0.3">
      <c r="A1726" s="82">
        <v>12091</v>
      </c>
      <c r="B1726" s="96">
        <v>3344581713</v>
      </c>
      <c r="C1726" s="103">
        <v>0</v>
      </c>
    </row>
    <row r="1727" spans="1:3" x14ac:dyDescent="0.3">
      <c r="A1727" s="82">
        <v>11956</v>
      </c>
      <c r="B1727" s="96">
        <v>2572442815</v>
      </c>
      <c r="C1727" s="102">
        <v>0.1</v>
      </c>
    </row>
    <row r="1728" spans="1:3" x14ac:dyDescent="0.3">
      <c r="A1728" s="82">
        <v>13662</v>
      </c>
      <c r="B1728" s="96">
        <v>230000000</v>
      </c>
      <c r="C1728" s="103">
        <v>1</v>
      </c>
    </row>
    <row r="1729" spans="1:3" x14ac:dyDescent="0.3">
      <c r="A1729" s="83">
        <v>14906</v>
      </c>
      <c r="B1729" s="96">
        <v>571076651</v>
      </c>
      <c r="C1729" s="102">
        <v>0.99199999999999999</v>
      </c>
    </row>
    <row r="1730" spans="1:3" x14ac:dyDescent="0.3">
      <c r="A1730" s="82">
        <v>15651</v>
      </c>
      <c r="B1730" s="96">
        <v>1859046840</v>
      </c>
      <c r="C1730" s="103">
        <v>0</v>
      </c>
    </row>
    <row r="1731" spans="1:3" x14ac:dyDescent="0.3">
      <c r="A1731" s="82">
        <v>5956</v>
      </c>
      <c r="B1731" s="96">
        <v>1098257170</v>
      </c>
      <c r="C1731" s="102">
        <v>0.94058800000000009</v>
      </c>
    </row>
    <row r="1732" spans="1:3" x14ac:dyDescent="0.3">
      <c r="A1732" s="82">
        <v>8116</v>
      </c>
      <c r="B1732" s="96">
        <v>3688817513</v>
      </c>
      <c r="C1732" s="103">
        <v>1</v>
      </c>
    </row>
    <row r="1733" spans="1:3" x14ac:dyDescent="0.3">
      <c r="A1733" s="82">
        <v>11335</v>
      </c>
      <c r="B1733" s="96">
        <v>2215553518</v>
      </c>
      <c r="C1733" s="102">
        <v>0.5</v>
      </c>
    </row>
    <row r="1734" spans="1:3" x14ac:dyDescent="0.3">
      <c r="A1734" s="82">
        <v>12098</v>
      </c>
      <c r="B1734" s="96">
        <v>1159220496</v>
      </c>
      <c r="C1734" s="103">
        <v>0.7</v>
      </c>
    </row>
    <row r="1735" spans="1:3" x14ac:dyDescent="0.3">
      <c r="A1735" s="82">
        <v>5457</v>
      </c>
      <c r="B1735" s="96">
        <v>1401129944</v>
      </c>
      <c r="C1735" s="102">
        <v>0.98999000000000004</v>
      </c>
    </row>
    <row r="1736" spans="1:3" x14ac:dyDescent="0.3">
      <c r="A1736" s="82">
        <v>14865</v>
      </c>
      <c r="B1736" s="96">
        <v>2529484388</v>
      </c>
      <c r="C1736" s="103">
        <v>0.93240000000000001</v>
      </c>
    </row>
    <row r="1737" spans="1:3" x14ac:dyDescent="0.3">
      <c r="A1737" s="82">
        <v>12093</v>
      </c>
      <c r="B1737" s="96">
        <v>655099272</v>
      </c>
      <c r="C1737" s="102">
        <v>0.5</v>
      </c>
    </row>
    <row r="1738" spans="1:3" x14ac:dyDescent="0.3">
      <c r="A1738" s="82">
        <v>15393</v>
      </c>
      <c r="B1738" s="96">
        <v>1066870285.8000001</v>
      </c>
      <c r="C1738" s="103">
        <v>1</v>
      </c>
    </row>
    <row r="1739" spans="1:3" x14ac:dyDescent="0.3">
      <c r="A1739" s="82">
        <v>15616</v>
      </c>
      <c r="B1739" s="96">
        <v>245239544</v>
      </c>
      <c r="C1739" s="102">
        <v>0.99970000000000003</v>
      </c>
    </row>
    <row r="1740" spans="1:3" x14ac:dyDescent="0.3">
      <c r="A1740" s="82">
        <v>10964</v>
      </c>
      <c r="B1740" s="96">
        <v>5600000000</v>
      </c>
      <c r="C1740" s="103">
        <v>0</v>
      </c>
    </row>
    <row r="1741" spans="1:3" x14ac:dyDescent="0.3">
      <c r="A1741" s="82">
        <v>15096</v>
      </c>
      <c r="B1741" s="96">
        <v>1000000000</v>
      </c>
      <c r="C1741" s="102">
        <v>1</v>
      </c>
    </row>
    <row r="1742" spans="1:3" x14ac:dyDescent="0.3">
      <c r="A1742" s="82">
        <v>7837</v>
      </c>
      <c r="B1742" s="96">
        <v>830508475</v>
      </c>
      <c r="C1742" s="103">
        <v>0.48749999999999999</v>
      </c>
    </row>
    <row r="1743" spans="1:3" x14ac:dyDescent="0.3">
      <c r="A1743" s="82">
        <v>13496</v>
      </c>
      <c r="B1743" s="96">
        <v>99966199</v>
      </c>
      <c r="C1743" s="102">
        <v>1</v>
      </c>
    </row>
    <row r="1744" spans="1:3" x14ac:dyDescent="0.3">
      <c r="A1744" s="82">
        <v>13663</v>
      </c>
      <c r="B1744" s="96">
        <v>230000000</v>
      </c>
      <c r="C1744" s="103">
        <v>1</v>
      </c>
    </row>
    <row r="1745" spans="1:3" x14ac:dyDescent="0.3">
      <c r="A1745" s="83">
        <v>13997</v>
      </c>
      <c r="B1745" s="96">
        <v>99950430.189999998</v>
      </c>
      <c r="C1745" s="102">
        <v>0</v>
      </c>
    </row>
    <row r="1746" spans="1:3" x14ac:dyDescent="0.3">
      <c r="A1746" s="82">
        <v>15395</v>
      </c>
      <c r="B1746" s="96">
        <v>882722329</v>
      </c>
      <c r="C1746" s="103">
        <v>1</v>
      </c>
    </row>
    <row r="1747" spans="1:3" x14ac:dyDescent="0.3">
      <c r="A1747" s="82">
        <v>15010</v>
      </c>
      <c r="B1747" s="96">
        <v>841121495</v>
      </c>
      <c r="C1747" s="102">
        <v>1</v>
      </c>
    </row>
    <row r="1748" spans="1:3" x14ac:dyDescent="0.3">
      <c r="A1748" s="82">
        <v>13098</v>
      </c>
      <c r="B1748" s="96">
        <v>932041464</v>
      </c>
      <c r="C1748" s="103">
        <v>1</v>
      </c>
    </row>
    <row r="1749" spans="1:3" x14ac:dyDescent="0.3">
      <c r="A1749" s="83">
        <v>14944</v>
      </c>
      <c r="B1749" s="96">
        <v>1020000000</v>
      </c>
      <c r="C1749" s="102">
        <v>0</v>
      </c>
    </row>
    <row r="1750" spans="1:3" x14ac:dyDescent="0.3">
      <c r="A1750" s="82">
        <v>4600</v>
      </c>
      <c r="B1750" s="96">
        <v>2805139186</v>
      </c>
      <c r="C1750" s="103">
        <v>1</v>
      </c>
    </row>
    <row r="1751" spans="1:3" x14ac:dyDescent="0.3">
      <c r="A1751" s="82">
        <v>13099</v>
      </c>
      <c r="B1751" s="96">
        <v>867414324</v>
      </c>
      <c r="C1751" s="102">
        <v>1</v>
      </c>
    </row>
    <row r="1752" spans="1:3" x14ac:dyDescent="0.3">
      <c r="A1752" s="82">
        <v>13100</v>
      </c>
      <c r="B1752" s="96">
        <v>1571822562</v>
      </c>
      <c r="C1752" s="103">
        <v>1</v>
      </c>
    </row>
    <row r="1753" spans="1:3" x14ac:dyDescent="0.3">
      <c r="A1753" s="82">
        <v>13101</v>
      </c>
      <c r="B1753" s="96">
        <v>1500000000</v>
      </c>
      <c r="C1753" s="102">
        <v>1</v>
      </c>
    </row>
    <row r="1754" spans="1:3" x14ac:dyDescent="0.3">
      <c r="A1754" s="82">
        <v>13125</v>
      </c>
      <c r="B1754" s="96">
        <v>611157925</v>
      </c>
      <c r="C1754" s="103">
        <v>1</v>
      </c>
    </row>
    <row r="1755" spans="1:3" x14ac:dyDescent="0.3">
      <c r="A1755" s="82">
        <v>13150</v>
      </c>
      <c r="B1755" s="96">
        <v>921941951.39999998</v>
      </c>
      <c r="C1755" s="102">
        <v>1</v>
      </c>
    </row>
    <row r="1756" spans="1:3" x14ac:dyDescent="0.3">
      <c r="A1756" s="82">
        <v>2216</v>
      </c>
      <c r="B1756" s="96">
        <v>1996148849</v>
      </c>
      <c r="C1756" s="103">
        <v>0.6</v>
      </c>
    </row>
    <row r="1757" spans="1:3" x14ac:dyDescent="0.3">
      <c r="A1757" s="82">
        <v>15612</v>
      </c>
      <c r="B1757" s="96">
        <v>1793587328</v>
      </c>
      <c r="C1757" s="102">
        <v>0.6</v>
      </c>
    </row>
    <row r="1758" spans="1:3" x14ac:dyDescent="0.3">
      <c r="A1758" s="82">
        <v>2717</v>
      </c>
      <c r="B1758" s="96">
        <v>7189178973</v>
      </c>
      <c r="C1758" s="103">
        <v>1</v>
      </c>
    </row>
    <row r="1759" spans="1:3" x14ac:dyDescent="0.3">
      <c r="A1759" s="82">
        <v>15613</v>
      </c>
      <c r="B1759" s="96">
        <v>917761289</v>
      </c>
      <c r="C1759" s="102">
        <v>1</v>
      </c>
    </row>
    <row r="1760" spans="1:3" x14ac:dyDescent="0.3">
      <c r="A1760" s="82">
        <v>10873</v>
      </c>
      <c r="B1760" s="96">
        <v>4777093403</v>
      </c>
      <c r="C1760" s="103">
        <v>1</v>
      </c>
    </row>
    <row r="1761" spans="1:3" x14ac:dyDescent="0.3">
      <c r="A1761" s="83">
        <v>14603</v>
      </c>
      <c r="B1761" s="96">
        <v>0</v>
      </c>
      <c r="C1761" s="102">
        <v>0</v>
      </c>
    </row>
    <row r="1762" spans="1:3" x14ac:dyDescent="0.3">
      <c r="A1762" s="82">
        <v>15693</v>
      </c>
      <c r="B1762" s="96">
        <v>101403592</v>
      </c>
      <c r="C1762" s="103">
        <v>0</v>
      </c>
    </row>
    <row r="1763" spans="1:3" x14ac:dyDescent="0.3">
      <c r="A1763" s="82">
        <v>11281</v>
      </c>
      <c r="B1763" s="96">
        <v>6706336988</v>
      </c>
      <c r="C1763" s="102">
        <v>0</v>
      </c>
    </row>
    <row r="1764" spans="1:3" x14ac:dyDescent="0.3">
      <c r="A1764" s="82">
        <v>11282</v>
      </c>
      <c r="B1764" s="96">
        <v>4013589468</v>
      </c>
      <c r="C1764" s="103">
        <v>0</v>
      </c>
    </row>
    <row r="1765" spans="1:3" x14ac:dyDescent="0.3">
      <c r="A1765" s="82">
        <v>13535</v>
      </c>
      <c r="B1765" s="96">
        <v>800000000</v>
      </c>
      <c r="C1765" s="102">
        <v>1</v>
      </c>
    </row>
    <row r="1766" spans="1:3" x14ac:dyDescent="0.3">
      <c r="A1766" s="82">
        <v>15609</v>
      </c>
      <c r="B1766" s="96">
        <v>1428571429</v>
      </c>
      <c r="C1766" s="103">
        <v>1</v>
      </c>
    </row>
    <row r="1767" spans="1:3" x14ac:dyDescent="0.3">
      <c r="A1767" s="82">
        <v>15610</v>
      </c>
      <c r="B1767" s="96">
        <v>2777777778</v>
      </c>
      <c r="C1767" s="102">
        <v>1</v>
      </c>
    </row>
    <row r="1768" spans="1:3" x14ac:dyDescent="0.3">
      <c r="A1768" s="82">
        <v>11296</v>
      </c>
      <c r="B1768" s="96">
        <v>2700000000</v>
      </c>
      <c r="C1768" s="103">
        <v>0.3</v>
      </c>
    </row>
    <row r="1769" spans="1:3" x14ac:dyDescent="0.3">
      <c r="A1769" s="82">
        <v>13911</v>
      </c>
      <c r="B1769" s="96">
        <v>337811424</v>
      </c>
      <c r="C1769" s="102">
        <v>1</v>
      </c>
    </row>
    <row r="1770" spans="1:3" x14ac:dyDescent="0.3">
      <c r="A1770" s="82">
        <v>13912</v>
      </c>
      <c r="B1770" s="96">
        <v>337811424</v>
      </c>
      <c r="C1770" s="103">
        <v>1</v>
      </c>
    </row>
    <row r="1771" spans="1:3" x14ac:dyDescent="0.3">
      <c r="A1771" s="82">
        <v>13913</v>
      </c>
      <c r="B1771" s="96">
        <v>239000000</v>
      </c>
      <c r="C1771" s="102">
        <v>1</v>
      </c>
    </row>
    <row r="1772" spans="1:3" x14ac:dyDescent="0.3">
      <c r="A1772" s="82">
        <v>13914</v>
      </c>
      <c r="B1772" s="96">
        <v>239000000</v>
      </c>
      <c r="C1772" s="103">
        <v>1</v>
      </c>
    </row>
    <row r="1773" spans="1:3" x14ac:dyDescent="0.3">
      <c r="A1773" s="82">
        <v>13915</v>
      </c>
      <c r="B1773" s="96">
        <v>239000000</v>
      </c>
      <c r="C1773" s="102">
        <v>1</v>
      </c>
    </row>
    <row r="1774" spans="1:3" x14ac:dyDescent="0.3">
      <c r="A1774" s="82">
        <v>13916</v>
      </c>
      <c r="B1774" s="96">
        <v>415000000</v>
      </c>
      <c r="C1774" s="103">
        <v>1</v>
      </c>
    </row>
    <row r="1775" spans="1:3" x14ac:dyDescent="0.3">
      <c r="A1775" s="82">
        <v>13917</v>
      </c>
      <c r="B1775" s="96">
        <v>938000000</v>
      </c>
      <c r="C1775" s="102">
        <v>1</v>
      </c>
    </row>
    <row r="1776" spans="1:3" x14ac:dyDescent="0.3">
      <c r="A1776" s="82">
        <v>13918</v>
      </c>
      <c r="B1776" s="96">
        <v>3179000000</v>
      </c>
      <c r="C1776" s="103">
        <v>1</v>
      </c>
    </row>
    <row r="1777" spans="1:3" x14ac:dyDescent="0.3">
      <c r="A1777" s="82">
        <v>13919</v>
      </c>
      <c r="B1777" s="96">
        <v>9395000000</v>
      </c>
      <c r="C1777" s="102">
        <v>1</v>
      </c>
    </row>
    <row r="1778" spans="1:3" x14ac:dyDescent="0.3">
      <c r="A1778" s="83">
        <v>14357</v>
      </c>
      <c r="B1778" s="96">
        <v>900000000</v>
      </c>
      <c r="C1778" s="103">
        <v>1</v>
      </c>
    </row>
    <row r="1779" spans="1:3" x14ac:dyDescent="0.3">
      <c r="A1779" s="83">
        <v>14454</v>
      </c>
      <c r="B1779" s="96">
        <v>10034852534</v>
      </c>
      <c r="C1779" s="102">
        <v>0.9</v>
      </c>
    </row>
    <row r="1780" spans="1:3" x14ac:dyDescent="0.3">
      <c r="A1780" s="82">
        <v>15011</v>
      </c>
      <c r="B1780" s="96">
        <v>1991409630</v>
      </c>
      <c r="C1780" s="103">
        <v>1</v>
      </c>
    </row>
    <row r="1781" spans="1:3" x14ac:dyDescent="0.3">
      <c r="A1781" s="82">
        <v>15012</v>
      </c>
      <c r="B1781" s="96">
        <v>3267091246</v>
      </c>
      <c r="C1781" s="102">
        <v>1</v>
      </c>
    </row>
    <row r="1782" spans="1:3" x14ac:dyDescent="0.3">
      <c r="A1782" s="82">
        <v>15013</v>
      </c>
      <c r="B1782" s="96">
        <v>3271028037</v>
      </c>
      <c r="C1782" s="103">
        <v>0.99980000000000002</v>
      </c>
    </row>
    <row r="1783" spans="1:3" x14ac:dyDescent="0.3">
      <c r="A1783" s="82">
        <v>15512</v>
      </c>
      <c r="B1783" s="96">
        <v>4672476989</v>
      </c>
      <c r="C1783" s="102">
        <v>1</v>
      </c>
    </row>
    <row r="1784" spans="1:3" x14ac:dyDescent="0.3">
      <c r="A1784" s="82">
        <v>15513</v>
      </c>
      <c r="B1784" s="96">
        <v>3108193971</v>
      </c>
      <c r="C1784" s="103">
        <v>1</v>
      </c>
    </row>
    <row r="1785" spans="1:3" x14ac:dyDescent="0.3">
      <c r="A1785" s="82">
        <v>1790</v>
      </c>
      <c r="B1785" s="96">
        <v>3271028037</v>
      </c>
      <c r="C1785" s="102">
        <v>1</v>
      </c>
    </row>
    <row r="1786" spans="1:3" x14ac:dyDescent="0.3">
      <c r="A1786" s="82">
        <v>3186</v>
      </c>
      <c r="B1786" s="96">
        <v>4464285715</v>
      </c>
      <c r="C1786" s="103">
        <v>0.86109999999999998</v>
      </c>
    </row>
    <row r="1787" spans="1:3" x14ac:dyDescent="0.3">
      <c r="A1787" s="82">
        <v>3227</v>
      </c>
      <c r="B1787" s="96">
        <v>1875000000</v>
      </c>
      <c r="C1787" s="102">
        <v>1.11E-2</v>
      </c>
    </row>
    <row r="1788" spans="1:3" x14ac:dyDescent="0.3">
      <c r="A1788" s="82">
        <v>5271</v>
      </c>
      <c r="B1788" s="96">
        <v>2773645095</v>
      </c>
      <c r="C1788" s="103">
        <v>1</v>
      </c>
    </row>
    <row r="1789" spans="1:3" x14ac:dyDescent="0.3">
      <c r="A1789" s="82">
        <v>10308</v>
      </c>
      <c r="B1789" s="96">
        <v>12097479497</v>
      </c>
      <c r="C1789" s="102">
        <v>0.99999999999999989</v>
      </c>
    </row>
    <row r="1790" spans="1:3" x14ac:dyDescent="0.3">
      <c r="A1790" s="82">
        <v>10981</v>
      </c>
      <c r="B1790" s="96">
        <v>2854299428</v>
      </c>
      <c r="C1790" s="103">
        <v>0</v>
      </c>
    </row>
    <row r="1791" spans="1:3" x14ac:dyDescent="0.3">
      <c r="A1791" s="82">
        <v>11451</v>
      </c>
      <c r="B1791" s="96">
        <v>2595421048</v>
      </c>
      <c r="C1791" s="102">
        <v>0</v>
      </c>
    </row>
    <row r="1792" spans="1:3" x14ac:dyDescent="0.3">
      <c r="A1792" s="82">
        <v>13151</v>
      </c>
      <c r="B1792" s="96">
        <v>1031983254</v>
      </c>
      <c r="C1792" s="103">
        <v>1</v>
      </c>
    </row>
    <row r="1793" spans="1:3" x14ac:dyDescent="0.3">
      <c r="A1793" s="82">
        <v>13497</v>
      </c>
      <c r="B1793" s="96">
        <v>66000000</v>
      </c>
      <c r="C1793" s="102">
        <v>1</v>
      </c>
    </row>
    <row r="1794" spans="1:3" x14ac:dyDescent="0.3">
      <c r="A1794" s="83">
        <v>14610</v>
      </c>
      <c r="B1794" s="96">
        <v>2000000000</v>
      </c>
      <c r="C1794" s="103">
        <v>0</v>
      </c>
    </row>
    <row r="1795" spans="1:3" x14ac:dyDescent="0.3">
      <c r="A1795" s="83">
        <v>14753</v>
      </c>
      <c r="B1795" s="96">
        <v>4734399667</v>
      </c>
      <c r="C1795" s="102">
        <v>0</v>
      </c>
    </row>
    <row r="1796" spans="1:3" x14ac:dyDescent="0.3">
      <c r="A1796" s="82">
        <v>15323</v>
      </c>
      <c r="B1796" s="96">
        <v>6542056075</v>
      </c>
      <c r="C1796" s="103">
        <v>1</v>
      </c>
    </row>
    <row r="1797" spans="1:3" x14ac:dyDescent="0.3">
      <c r="A1797" s="82">
        <v>1793</v>
      </c>
      <c r="B1797" s="96">
        <v>4830768785</v>
      </c>
      <c r="C1797" s="102">
        <v>1</v>
      </c>
    </row>
    <row r="1798" spans="1:3" x14ac:dyDescent="0.3">
      <c r="A1798" s="82">
        <v>12959</v>
      </c>
      <c r="B1798" s="96">
        <v>5738175297</v>
      </c>
      <c r="C1798" s="103">
        <v>1</v>
      </c>
    </row>
    <row r="1799" spans="1:3" x14ac:dyDescent="0.3">
      <c r="A1799" s="82">
        <v>9688</v>
      </c>
      <c r="B1799" s="96">
        <v>1008989567</v>
      </c>
      <c r="C1799" s="102">
        <v>0.99999999999999989</v>
      </c>
    </row>
    <row r="1800" spans="1:3" x14ac:dyDescent="0.3">
      <c r="A1800" s="82">
        <v>8643</v>
      </c>
      <c r="B1800" s="96">
        <v>3364366427</v>
      </c>
      <c r="C1800" s="103">
        <v>1</v>
      </c>
    </row>
    <row r="1801" spans="1:3" x14ac:dyDescent="0.3">
      <c r="A1801" s="82">
        <v>15683</v>
      </c>
      <c r="B1801" s="96">
        <v>1001512612</v>
      </c>
      <c r="C1801" s="102">
        <v>0</v>
      </c>
    </row>
    <row r="1802" spans="1:3" x14ac:dyDescent="0.3">
      <c r="A1802" s="82">
        <v>11996</v>
      </c>
      <c r="B1802" s="96">
        <v>5238667626</v>
      </c>
      <c r="C1802" s="103">
        <v>0.1</v>
      </c>
    </row>
    <row r="1803" spans="1:3" x14ac:dyDescent="0.3">
      <c r="A1803" s="82">
        <v>11512</v>
      </c>
      <c r="B1803" s="96">
        <v>4137299930</v>
      </c>
      <c r="C1803" s="102">
        <v>0.3</v>
      </c>
    </row>
    <row r="1804" spans="1:3" x14ac:dyDescent="0.3">
      <c r="A1804" s="82">
        <v>13536</v>
      </c>
      <c r="B1804" s="96">
        <v>800000000</v>
      </c>
      <c r="C1804" s="103">
        <v>1</v>
      </c>
    </row>
    <row r="1805" spans="1:3" x14ac:dyDescent="0.3">
      <c r="A1805" s="83">
        <v>14678</v>
      </c>
      <c r="B1805" s="96">
        <v>1010601454</v>
      </c>
      <c r="C1805" s="102">
        <v>0</v>
      </c>
    </row>
    <row r="1806" spans="1:3" x14ac:dyDescent="0.3">
      <c r="A1806" s="83">
        <v>14919</v>
      </c>
      <c r="B1806" s="96">
        <v>2000000000</v>
      </c>
      <c r="C1806" s="103">
        <v>0</v>
      </c>
    </row>
    <row r="1807" spans="1:3" x14ac:dyDescent="0.3">
      <c r="A1807" s="82">
        <v>15047</v>
      </c>
      <c r="B1807" s="96">
        <v>539725527</v>
      </c>
      <c r="C1807" s="102">
        <v>0.99939999999999996</v>
      </c>
    </row>
    <row r="1808" spans="1:3" x14ac:dyDescent="0.3">
      <c r="A1808" s="82">
        <v>15048</v>
      </c>
      <c r="B1808" s="96">
        <v>768685688</v>
      </c>
      <c r="C1808" s="103">
        <v>0.99939999999999996</v>
      </c>
    </row>
    <row r="1809" spans="1:3" x14ac:dyDescent="0.3">
      <c r="A1809" s="82">
        <v>15049</v>
      </c>
      <c r="B1809" s="96">
        <v>934579439</v>
      </c>
      <c r="C1809" s="102">
        <v>0.99939999999999996</v>
      </c>
    </row>
    <row r="1810" spans="1:3" x14ac:dyDescent="0.3">
      <c r="A1810" s="82">
        <v>15050</v>
      </c>
      <c r="B1810" s="96">
        <v>2242990654</v>
      </c>
      <c r="C1810" s="103">
        <v>0.99990000000000001</v>
      </c>
    </row>
    <row r="1811" spans="1:3" x14ac:dyDescent="0.3">
      <c r="A1811" s="82">
        <v>5418</v>
      </c>
      <c r="B1811" s="96">
        <v>3124688449</v>
      </c>
      <c r="C1811" s="102">
        <v>0.6</v>
      </c>
    </row>
    <row r="1812" spans="1:3" x14ac:dyDescent="0.3">
      <c r="A1812" s="82">
        <v>8532</v>
      </c>
      <c r="B1812" s="96">
        <v>4989354297</v>
      </c>
      <c r="C1812" s="103">
        <v>0.9</v>
      </c>
    </row>
    <row r="1813" spans="1:3" x14ac:dyDescent="0.3">
      <c r="A1813" s="82">
        <v>10031</v>
      </c>
      <c r="B1813" s="96">
        <v>934551958</v>
      </c>
      <c r="C1813" s="102">
        <v>1</v>
      </c>
    </row>
    <row r="1814" spans="1:3" x14ac:dyDescent="0.3">
      <c r="A1814" s="83">
        <v>14925</v>
      </c>
      <c r="B1814" s="96">
        <v>3541763691</v>
      </c>
      <c r="C1814" s="103">
        <v>0</v>
      </c>
    </row>
    <row r="1815" spans="1:3" x14ac:dyDescent="0.3">
      <c r="A1815" s="82">
        <v>14956</v>
      </c>
      <c r="B1815" s="96">
        <v>1216558570</v>
      </c>
      <c r="C1815" s="102">
        <v>1</v>
      </c>
    </row>
    <row r="1816" spans="1:3" x14ac:dyDescent="0.3">
      <c r="A1816" s="82">
        <v>3178</v>
      </c>
      <c r="B1816" s="96">
        <v>892857143</v>
      </c>
      <c r="C1816" s="103">
        <v>1</v>
      </c>
    </row>
    <row r="1817" spans="1:3" x14ac:dyDescent="0.3">
      <c r="A1817" s="82">
        <v>3145</v>
      </c>
      <c r="B1817" s="96">
        <v>4851069254</v>
      </c>
      <c r="C1817" s="102">
        <v>0.99860000000000004</v>
      </c>
    </row>
    <row r="1818" spans="1:3" x14ac:dyDescent="0.3">
      <c r="A1818" s="83">
        <v>14144</v>
      </c>
      <c r="B1818" s="96">
        <v>4627573097.2399998</v>
      </c>
      <c r="C1818" s="103">
        <v>0</v>
      </c>
    </row>
    <row r="1819" spans="1:3" x14ac:dyDescent="0.3">
      <c r="A1819" s="83">
        <v>14145</v>
      </c>
      <c r="B1819" s="96">
        <v>3421900406</v>
      </c>
      <c r="C1819" s="102">
        <v>0</v>
      </c>
    </row>
    <row r="1820" spans="1:3" x14ac:dyDescent="0.3">
      <c r="A1820" s="83">
        <v>14462</v>
      </c>
      <c r="B1820" s="96">
        <v>19107607956</v>
      </c>
      <c r="C1820" s="103">
        <v>0</v>
      </c>
    </row>
    <row r="1821" spans="1:3" x14ac:dyDescent="0.3">
      <c r="A1821" s="82">
        <v>15083</v>
      </c>
      <c r="B1821" s="96">
        <v>5577293986.1599998</v>
      </c>
      <c r="C1821" s="102">
        <v>0</v>
      </c>
    </row>
    <row r="1822" spans="1:3" x14ac:dyDescent="0.3">
      <c r="A1822" s="82">
        <v>15155</v>
      </c>
      <c r="B1822" s="96">
        <v>1869158879</v>
      </c>
      <c r="C1822" s="103">
        <v>1</v>
      </c>
    </row>
    <row r="1823" spans="1:3" x14ac:dyDescent="0.3">
      <c r="A1823" s="82">
        <v>15515</v>
      </c>
      <c r="B1823" s="96">
        <v>6440279267</v>
      </c>
      <c r="C1823" s="102">
        <v>1</v>
      </c>
    </row>
    <row r="1824" spans="1:3" x14ac:dyDescent="0.3">
      <c r="A1824" s="82">
        <v>484</v>
      </c>
      <c r="B1824" s="96">
        <v>2813388050</v>
      </c>
      <c r="C1824" s="103">
        <v>1</v>
      </c>
    </row>
    <row r="1825" spans="1:3" x14ac:dyDescent="0.3">
      <c r="A1825" s="82">
        <v>488</v>
      </c>
      <c r="B1825" s="96">
        <v>1868666990</v>
      </c>
      <c r="C1825" s="102">
        <v>1</v>
      </c>
    </row>
    <row r="1826" spans="1:3" x14ac:dyDescent="0.3">
      <c r="A1826" s="82">
        <v>489</v>
      </c>
      <c r="B1826" s="96">
        <v>1391877034</v>
      </c>
      <c r="C1826" s="103">
        <v>1</v>
      </c>
    </row>
    <row r="1827" spans="1:3" x14ac:dyDescent="0.3">
      <c r="A1827" s="82">
        <v>4443</v>
      </c>
      <c r="B1827" s="96">
        <v>3271028037</v>
      </c>
      <c r="C1827" s="102">
        <v>1</v>
      </c>
    </row>
    <row r="1828" spans="1:3" x14ac:dyDescent="0.3">
      <c r="A1828" s="82">
        <v>9349</v>
      </c>
      <c r="B1828" s="96">
        <v>4192409722</v>
      </c>
      <c r="C1828" s="103">
        <v>0.99999999999999989</v>
      </c>
    </row>
    <row r="1829" spans="1:3" x14ac:dyDescent="0.3">
      <c r="A1829" s="82">
        <v>13537</v>
      </c>
      <c r="B1829" s="96">
        <v>900000000</v>
      </c>
      <c r="C1829" s="102">
        <v>1</v>
      </c>
    </row>
    <row r="1830" spans="1:3" x14ac:dyDescent="0.3">
      <c r="A1830" s="83">
        <v>14915</v>
      </c>
      <c r="B1830" s="96">
        <v>2300000000</v>
      </c>
      <c r="C1830" s="103">
        <v>0</v>
      </c>
    </row>
    <row r="1831" spans="1:3" x14ac:dyDescent="0.3">
      <c r="A1831" s="82">
        <v>497</v>
      </c>
      <c r="B1831" s="96">
        <v>2314814815</v>
      </c>
      <c r="C1831" s="102">
        <v>0.99880000000000002</v>
      </c>
    </row>
    <row r="1832" spans="1:3" x14ac:dyDescent="0.3">
      <c r="A1832" s="82">
        <v>2295</v>
      </c>
      <c r="B1832" s="96">
        <v>1851851852</v>
      </c>
      <c r="C1832" s="103">
        <v>0.9879</v>
      </c>
    </row>
    <row r="1833" spans="1:3" x14ac:dyDescent="0.3">
      <c r="A1833" s="82">
        <v>14287</v>
      </c>
      <c r="B1833" s="96">
        <v>368152783</v>
      </c>
      <c r="C1833" s="102">
        <v>1</v>
      </c>
    </row>
    <row r="1834" spans="1:3" x14ac:dyDescent="0.3">
      <c r="A1834" s="82">
        <v>14288</v>
      </c>
      <c r="B1834" s="96">
        <v>772803206</v>
      </c>
      <c r="C1834" s="103">
        <v>1</v>
      </c>
    </row>
    <row r="1835" spans="1:3" x14ac:dyDescent="0.3">
      <c r="A1835" s="82">
        <v>14805</v>
      </c>
      <c r="B1835" s="96">
        <v>712091788</v>
      </c>
      <c r="C1835" s="102">
        <v>0.99929999999999997</v>
      </c>
    </row>
    <row r="1836" spans="1:3" x14ac:dyDescent="0.3">
      <c r="A1836" s="82">
        <v>14806</v>
      </c>
      <c r="B1836" s="96">
        <v>1624028317</v>
      </c>
      <c r="C1836" s="103">
        <v>1</v>
      </c>
    </row>
    <row r="1837" spans="1:3" x14ac:dyDescent="0.3">
      <c r="A1837" s="82">
        <v>14807</v>
      </c>
      <c r="B1837" s="96">
        <v>4682556685</v>
      </c>
      <c r="C1837" s="102">
        <v>0.99990000000000001</v>
      </c>
    </row>
    <row r="1838" spans="1:3" x14ac:dyDescent="0.3">
      <c r="A1838" s="82">
        <v>14808</v>
      </c>
      <c r="B1838" s="96">
        <v>5607476636</v>
      </c>
      <c r="C1838" s="103">
        <v>1</v>
      </c>
    </row>
    <row r="1839" spans="1:3" x14ac:dyDescent="0.3">
      <c r="A1839" s="82">
        <v>14809</v>
      </c>
      <c r="B1839" s="96">
        <v>2326298119</v>
      </c>
      <c r="C1839" s="102">
        <v>0.99990000000000001</v>
      </c>
    </row>
    <row r="1840" spans="1:3" x14ac:dyDescent="0.3">
      <c r="A1840" s="82">
        <v>14810</v>
      </c>
      <c r="B1840" s="96">
        <v>1869158877</v>
      </c>
      <c r="C1840" s="103">
        <v>0.99990000000000001</v>
      </c>
    </row>
    <row r="1841" spans="1:3" x14ac:dyDescent="0.3">
      <c r="A1841" s="82">
        <v>3110</v>
      </c>
      <c r="B1841" s="96">
        <v>2777777778</v>
      </c>
      <c r="C1841" s="102">
        <v>1</v>
      </c>
    </row>
    <row r="1842" spans="1:3" x14ac:dyDescent="0.3">
      <c r="A1842" s="82">
        <v>15670</v>
      </c>
      <c r="B1842" s="96">
        <v>843741360</v>
      </c>
      <c r="C1842" s="103">
        <v>0</v>
      </c>
    </row>
    <row r="1843" spans="1:3" x14ac:dyDescent="0.3">
      <c r="A1843" s="82">
        <v>6469</v>
      </c>
      <c r="B1843" s="96">
        <v>934578454</v>
      </c>
      <c r="C1843" s="102">
        <v>1</v>
      </c>
    </row>
    <row r="1844" spans="1:3" x14ac:dyDescent="0.3">
      <c r="A1844" s="82">
        <v>6470</v>
      </c>
      <c r="B1844" s="96">
        <v>2803335112</v>
      </c>
      <c r="C1844" s="103">
        <v>1</v>
      </c>
    </row>
    <row r="1845" spans="1:3" x14ac:dyDescent="0.3">
      <c r="A1845" s="82">
        <v>8348</v>
      </c>
      <c r="B1845" s="96">
        <v>6666666667</v>
      </c>
      <c r="C1845" s="102">
        <v>1</v>
      </c>
    </row>
    <row r="1846" spans="1:3" x14ac:dyDescent="0.3">
      <c r="A1846" s="82">
        <v>15689</v>
      </c>
      <c r="B1846" s="96">
        <v>893316586</v>
      </c>
      <c r="C1846" s="103">
        <v>0</v>
      </c>
    </row>
    <row r="1847" spans="1:3" x14ac:dyDescent="0.3">
      <c r="A1847" s="82">
        <v>11019</v>
      </c>
      <c r="B1847" s="96">
        <v>3000000000</v>
      </c>
      <c r="C1847" s="102">
        <v>0.7</v>
      </c>
    </row>
    <row r="1848" spans="1:3" x14ac:dyDescent="0.3">
      <c r="A1848" s="82">
        <v>12987</v>
      </c>
      <c r="B1848" s="96">
        <v>2600000000</v>
      </c>
      <c r="C1848" s="103">
        <v>1</v>
      </c>
    </row>
    <row r="1849" spans="1:3" x14ac:dyDescent="0.3">
      <c r="A1849" s="82">
        <v>13102</v>
      </c>
      <c r="B1849" s="96">
        <v>332294971</v>
      </c>
      <c r="C1849" s="102">
        <v>1</v>
      </c>
    </row>
    <row r="1850" spans="1:3" x14ac:dyDescent="0.3">
      <c r="A1850" s="82">
        <v>13103</v>
      </c>
      <c r="B1850" s="96">
        <v>500651479</v>
      </c>
      <c r="C1850" s="103">
        <v>1</v>
      </c>
    </row>
    <row r="1851" spans="1:3" x14ac:dyDescent="0.3">
      <c r="A1851" s="82">
        <v>13104</v>
      </c>
      <c r="B1851" s="96">
        <v>528512003</v>
      </c>
      <c r="C1851" s="102">
        <v>1</v>
      </c>
    </row>
    <row r="1852" spans="1:3" x14ac:dyDescent="0.3">
      <c r="A1852" s="82">
        <v>13105</v>
      </c>
      <c r="B1852" s="96">
        <v>585983287</v>
      </c>
      <c r="C1852" s="103">
        <v>1</v>
      </c>
    </row>
    <row r="1853" spans="1:3" x14ac:dyDescent="0.3">
      <c r="A1853" s="82">
        <v>13818</v>
      </c>
      <c r="B1853" s="96">
        <v>2250000000</v>
      </c>
      <c r="C1853" s="102">
        <v>1</v>
      </c>
    </row>
    <row r="1854" spans="1:3" x14ac:dyDescent="0.3">
      <c r="A1854" s="82">
        <v>13819</v>
      </c>
      <c r="B1854" s="96">
        <v>1425000000</v>
      </c>
      <c r="C1854" s="103">
        <v>1</v>
      </c>
    </row>
    <row r="1855" spans="1:3" x14ac:dyDescent="0.3">
      <c r="A1855" s="83">
        <v>14138</v>
      </c>
      <c r="B1855" s="96">
        <v>853102295</v>
      </c>
      <c r="C1855" s="102">
        <v>0</v>
      </c>
    </row>
    <row r="1856" spans="1:3" x14ac:dyDescent="0.3">
      <c r="A1856" s="83">
        <v>14139</v>
      </c>
      <c r="B1856" s="96">
        <v>2130825839.0699999</v>
      </c>
      <c r="C1856" s="103">
        <v>0</v>
      </c>
    </row>
    <row r="1857" spans="1:3" x14ac:dyDescent="0.3">
      <c r="A1857" s="83">
        <v>14140</v>
      </c>
      <c r="B1857" s="96">
        <v>1174976556.28</v>
      </c>
      <c r="C1857" s="102">
        <v>0</v>
      </c>
    </row>
    <row r="1858" spans="1:3" x14ac:dyDescent="0.3">
      <c r="A1858" s="83">
        <v>14141</v>
      </c>
      <c r="B1858" s="96">
        <v>1653093364.6400001</v>
      </c>
      <c r="C1858" s="103">
        <v>0</v>
      </c>
    </row>
    <row r="1859" spans="1:3" x14ac:dyDescent="0.3">
      <c r="A1859" s="83">
        <v>14142</v>
      </c>
      <c r="B1859" s="96">
        <v>1523674715</v>
      </c>
      <c r="C1859" s="102">
        <v>0</v>
      </c>
    </row>
    <row r="1860" spans="1:3" x14ac:dyDescent="0.3">
      <c r="A1860" s="83">
        <v>14337</v>
      </c>
      <c r="B1860" s="96">
        <v>2175546377</v>
      </c>
      <c r="C1860" s="103">
        <v>0.78</v>
      </c>
    </row>
    <row r="1861" spans="1:3" x14ac:dyDescent="0.3">
      <c r="A1861" s="83">
        <v>14353</v>
      </c>
      <c r="B1861" s="96">
        <v>1611689463</v>
      </c>
      <c r="C1861" s="102">
        <v>0.89</v>
      </c>
    </row>
    <row r="1862" spans="1:3" x14ac:dyDescent="0.3">
      <c r="A1862" s="83">
        <v>14521</v>
      </c>
      <c r="B1862" s="96">
        <v>725271795</v>
      </c>
      <c r="C1862" s="103">
        <v>0</v>
      </c>
    </row>
    <row r="1863" spans="1:3" x14ac:dyDescent="0.3">
      <c r="A1863" s="83">
        <v>14522</v>
      </c>
      <c r="B1863" s="96">
        <v>937364102</v>
      </c>
      <c r="C1863" s="102">
        <v>0</v>
      </c>
    </row>
    <row r="1864" spans="1:3" x14ac:dyDescent="0.3">
      <c r="A1864" s="83">
        <v>14523</v>
      </c>
      <c r="B1864" s="96">
        <v>937364103</v>
      </c>
      <c r="C1864" s="103">
        <v>0</v>
      </c>
    </row>
    <row r="1865" spans="1:3" x14ac:dyDescent="0.3">
      <c r="A1865" s="83">
        <v>14602</v>
      </c>
      <c r="B1865" s="96">
        <v>2146533280</v>
      </c>
      <c r="C1865" s="102">
        <v>0</v>
      </c>
    </row>
    <row r="1866" spans="1:3" x14ac:dyDescent="0.3">
      <c r="A1866" s="83">
        <v>14679</v>
      </c>
      <c r="B1866" s="96">
        <v>1267093316</v>
      </c>
      <c r="C1866" s="103">
        <v>0</v>
      </c>
    </row>
    <row r="1867" spans="1:3" x14ac:dyDescent="0.3">
      <c r="A1867" s="83">
        <v>14680</v>
      </c>
      <c r="B1867" s="96">
        <v>911124383</v>
      </c>
      <c r="C1867" s="102">
        <v>0</v>
      </c>
    </row>
    <row r="1868" spans="1:3" x14ac:dyDescent="0.3">
      <c r="A1868" s="83">
        <v>14681</v>
      </c>
      <c r="B1868" s="96">
        <v>6239999999</v>
      </c>
      <c r="C1868" s="103">
        <v>0</v>
      </c>
    </row>
    <row r="1869" spans="1:3" x14ac:dyDescent="0.3">
      <c r="A1869" s="82">
        <v>14768</v>
      </c>
      <c r="B1869" s="96">
        <v>1091823467.9400001</v>
      </c>
      <c r="C1869" s="102">
        <v>0</v>
      </c>
    </row>
    <row r="1870" spans="1:3" x14ac:dyDescent="0.3">
      <c r="A1870" s="82">
        <v>14793</v>
      </c>
      <c r="B1870" s="96">
        <v>817699493.87</v>
      </c>
      <c r="C1870" s="103">
        <v>0</v>
      </c>
    </row>
    <row r="1871" spans="1:3" x14ac:dyDescent="0.3">
      <c r="A1871" s="83">
        <v>14924</v>
      </c>
      <c r="B1871" s="96">
        <v>5028236309</v>
      </c>
      <c r="C1871" s="102">
        <v>0</v>
      </c>
    </row>
    <row r="1872" spans="1:3" x14ac:dyDescent="0.3">
      <c r="A1872" s="82">
        <v>15101</v>
      </c>
      <c r="B1872" s="96">
        <v>4278671394</v>
      </c>
      <c r="C1872" s="103">
        <v>1</v>
      </c>
    </row>
    <row r="1873" spans="1:3" x14ac:dyDescent="0.3">
      <c r="A1873" s="82">
        <v>15102</v>
      </c>
      <c r="B1873" s="96">
        <v>1230478956</v>
      </c>
      <c r="C1873" s="102">
        <v>1</v>
      </c>
    </row>
    <row r="1874" spans="1:3" x14ac:dyDescent="0.3">
      <c r="A1874" s="82">
        <v>15103</v>
      </c>
      <c r="B1874" s="96">
        <v>5514018692</v>
      </c>
      <c r="C1874" s="103">
        <v>0.99990000000000001</v>
      </c>
    </row>
    <row r="1875" spans="1:3" x14ac:dyDescent="0.3">
      <c r="A1875" s="82">
        <v>15525</v>
      </c>
      <c r="B1875" s="96">
        <v>5499939370</v>
      </c>
      <c r="C1875" s="102">
        <v>0</v>
      </c>
    </row>
    <row r="1876" spans="1:3" x14ac:dyDescent="0.3">
      <c r="A1876" s="82">
        <v>15534</v>
      </c>
      <c r="B1876" s="96">
        <v>6481481482</v>
      </c>
      <c r="C1876" s="103">
        <v>0.99909999999999999</v>
      </c>
    </row>
    <row r="1877" spans="1:3" x14ac:dyDescent="0.3">
      <c r="A1877" s="82">
        <v>1497</v>
      </c>
      <c r="B1877" s="96">
        <v>3907344996</v>
      </c>
      <c r="C1877" s="102">
        <v>1</v>
      </c>
    </row>
    <row r="1878" spans="1:3" x14ac:dyDescent="0.3">
      <c r="A1878" s="82">
        <v>3556</v>
      </c>
      <c r="B1878" s="96">
        <v>5610796276</v>
      </c>
      <c r="C1878" s="103">
        <v>1</v>
      </c>
    </row>
    <row r="1879" spans="1:3" x14ac:dyDescent="0.3">
      <c r="A1879" s="82">
        <v>4234</v>
      </c>
      <c r="B1879" s="96">
        <v>1671841734</v>
      </c>
      <c r="C1879" s="102">
        <v>1</v>
      </c>
    </row>
    <row r="1880" spans="1:3" x14ac:dyDescent="0.3">
      <c r="A1880" s="82">
        <v>5023</v>
      </c>
      <c r="B1880" s="96">
        <v>6401757700</v>
      </c>
      <c r="C1880" s="103">
        <v>0.99999999999999989</v>
      </c>
    </row>
    <row r="1881" spans="1:3" x14ac:dyDescent="0.3">
      <c r="A1881" s="82">
        <v>10509</v>
      </c>
      <c r="B1881" s="96">
        <v>3389009922</v>
      </c>
      <c r="C1881" s="102">
        <v>1</v>
      </c>
    </row>
    <row r="1882" spans="1:3" x14ac:dyDescent="0.3">
      <c r="A1882" s="82">
        <v>10851</v>
      </c>
      <c r="B1882" s="96">
        <v>6727927411</v>
      </c>
      <c r="C1882" s="103">
        <v>0.3</v>
      </c>
    </row>
    <row r="1883" spans="1:3" x14ac:dyDescent="0.3">
      <c r="A1883" s="82">
        <v>14759</v>
      </c>
      <c r="B1883" s="96">
        <v>9318138138</v>
      </c>
      <c r="C1883" s="102">
        <v>0</v>
      </c>
    </row>
    <row r="1884" spans="1:3" x14ac:dyDescent="0.3">
      <c r="A1884" s="82">
        <v>15685</v>
      </c>
      <c r="B1884" s="96">
        <v>3140761044</v>
      </c>
      <c r="C1884" s="103">
        <v>0</v>
      </c>
    </row>
    <row r="1885" spans="1:3" x14ac:dyDescent="0.3">
      <c r="A1885" s="84">
        <v>16474</v>
      </c>
      <c r="B1885" s="96">
        <v>3500000000</v>
      </c>
      <c r="C1885" s="102">
        <v>0</v>
      </c>
    </row>
    <row r="1886" spans="1:3" x14ac:dyDescent="0.3">
      <c r="A1886" s="85">
        <v>16449</v>
      </c>
      <c r="B1886" s="96">
        <v>1500000000</v>
      </c>
      <c r="C1886" s="103">
        <v>0</v>
      </c>
    </row>
    <row r="1887" spans="1:3" x14ac:dyDescent="0.3">
      <c r="A1887" s="82">
        <v>15701</v>
      </c>
      <c r="B1887" s="96">
        <v>8218112132</v>
      </c>
      <c r="C1887" s="102">
        <v>0</v>
      </c>
    </row>
    <row r="1888" spans="1:3" x14ac:dyDescent="0.3">
      <c r="A1888" s="84">
        <v>16475</v>
      </c>
      <c r="B1888" s="96">
        <v>0</v>
      </c>
      <c r="C1888" s="103">
        <v>0</v>
      </c>
    </row>
    <row r="1889" spans="1:3" x14ac:dyDescent="0.3">
      <c r="A1889" s="82">
        <v>13106</v>
      </c>
      <c r="B1889" s="96">
        <v>959871157</v>
      </c>
      <c r="C1889" s="102">
        <v>1</v>
      </c>
    </row>
    <row r="1890" spans="1:3" x14ac:dyDescent="0.3">
      <c r="A1890" s="83">
        <v>14414</v>
      </c>
      <c r="B1890" s="96">
        <v>3339904619</v>
      </c>
      <c r="C1890" s="103">
        <v>1</v>
      </c>
    </row>
    <row r="1891" spans="1:3" x14ac:dyDescent="0.3">
      <c r="A1891" s="82">
        <v>11083</v>
      </c>
      <c r="B1891" s="96">
        <v>1870266102</v>
      </c>
      <c r="C1891" s="102">
        <v>0</v>
      </c>
    </row>
    <row r="1892" spans="1:3" x14ac:dyDescent="0.3">
      <c r="A1892" s="83">
        <v>14682</v>
      </c>
      <c r="B1892" s="96">
        <v>11921921496</v>
      </c>
      <c r="C1892" s="103">
        <v>0.9</v>
      </c>
    </row>
    <row r="1893" spans="1:3" x14ac:dyDescent="0.3">
      <c r="A1893" s="82">
        <v>8301</v>
      </c>
      <c r="B1893" s="96">
        <v>6981040000</v>
      </c>
      <c r="C1893" s="102">
        <v>1</v>
      </c>
    </row>
    <row r="1894" spans="1:3" x14ac:dyDescent="0.3">
      <c r="A1894" s="82">
        <v>11055</v>
      </c>
      <c r="B1894" s="96">
        <v>2000000000</v>
      </c>
      <c r="C1894" s="103">
        <v>0</v>
      </c>
    </row>
    <row r="1895" spans="1:3" x14ac:dyDescent="0.3">
      <c r="A1895" s="82">
        <v>11716</v>
      </c>
      <c r="B1895" s="96">
        <v>1187686770</v>
      </c>
      <c r="C1895" s="102">
        <v>0.4</v>
      </c>
    </row>
    <row r="1896" spans="1:3" x14ac:dyDescent="0.3">
      <c r="A1896" s="83">
        <v>14743</v>
      </c>
      <c r="B1896" s="96">
        <v>2550000000</v>
      </c>
      <c r="C1896" s="103">
        <v>0</v>
      </c>
    </row>
    <row r="1897" spans="1:3" x14ac:dyDescent="0.3">
      <c r="A1897" s="82">
        <v>14978</v>
      </c>
      <c r="B1897" s="96">
        <v>4672897196</v>
      </c>
      <c r="C1897" s="102">
        <v>1</v>
      </c>
    </row>
    <row r="1898" spans="1:3" x14ac:dyDescent="0.3">
      <c r="A1898" s="82">
        <v>4849</v>
      </c>
      <c r="B1898" s="96">
        <v>2118644068</v>
      </c>
      <c r="C1898" s="103">
        <v>0.99999999999999989</v>
      </c>
    </row>
    <row r="1899" spans="1:3" x14ac:dyDescent="0.3">
      <c r="A1899" s="82">
        <v>4601</v>
      </c>
      <c r="B1899" s="96">
        <v>2890260039</v>
      </c>
      <c r="C1899" s="102">
        <v>0.79999999999999993</v>
      </c>
    </row>
    <row r="1900" spans="1:3" x14ac:dyDescent="0.3">
      <c r="A1900" s="82">
        <v>9403</v>
      </c>
      <c r="B1900" s="96">
        <v>2821180600</v>
      </c>
      <c r="C1900" s="103">
        <v>1</v>
      </c>
    </row>
    <row r="1901" spans="1:3" x14ac:dyDescent="0.3">
      <c r="A1901" s="82">
        <v>11563</v>
      </c>
      <c r="B1901" s="96">
        <v>5829521649</v>
      </c>
      <c r="C1901" s="102">
        <v>0.5</v>
      </c>
    </row>
    <row r="1902" spans="1:3" x14ac:dyDescent="0.3">
      <c r="A1902" s="82">
        <v>13107</v>
      </c>
      <c r="B1902" s="96">
        <v>250244450</v>
      </c>
      <c r="C1902" s="103">
        <v>1</v>
      </c>
    </row>
    <row r="1903" spans="1:3" x14ac:dyDescent="0.3">
      <c r="A1903" s="82">
        <v>13108</v>
      </c>
      <c r="B1903" s="96">
        <v>679786937</v>
      </c>
      <c r="C1903" s="102">
        <v>1</v>
      </c>
    </row>
    <row r="1904" spans="1:3" x14ac:dyDescent="0.3">
      <c r="A1904" s="82">
        <v>15601</v>
      </c>
      <c r="B1904" s="96">
        <v>10309495228</v>
      </c>
      <c r="C1904" s="103">
        <v>1</v>
      </c>
    </row>
    <row r="1905" spans="1:3" x14ac:dyDescent="0.3">
      <c r="A1905" s="82">
        <v>553</v>
      </c>
      <c r="B1905" s="96">
        <v>4464285715</v>
      </c>
      <c r="C1905" s="102">
        <v>0.60440000000000005</v>
      </c>
    </row>
    <row r="1906" spans="1:3" x14ac:dyDescent="0.3">
      <c r="A1906" s="82">
        <v>12951</v>
      </c>
      <c r="B1906" s="96">
        <v>4464285715</v>
      </c>
      <c r="C1906" s="103">
        <v>0.75439999999999996</v>
      </c>
    </row>
    <row r="1907" spans="1:3" x14ac:dyDescent="0.3">
      <c r="A1907" s="82">
        <v>11692</v>
      </c>
      <c r="B1907" s="96">
        <v>17191975394</v>
      </c>
      <c r="C1907" s="102">
        <v>0.1</v>
      </c>
    </row>
    <row r="1908" spans="1:3" x14ac:dyDescent="0.3">
      <c r="A1908" s="83">
        <v>14324</v>
      </c>
      <c r="B1908" s="96">
        <v>15716606465</v>
      </c>
      <c r="C1908" s="103">
        <v>0.28999999999999998</v>
      </c>
    </row>
    <row r="1909" spans="1:3" x14ac:dyDescent="0.3">
      <c r="A1909" s="83">
        <v>14464</v>
      </c>
      <c r="B1909" s="96">
        <v>1302532610</v>
      </c>
      <c r="C1909" s="102">
        <v>0</v>
      </c>
    </row>
    <row r="1910" spans="1:3" x14ac:dyDescent="0.3">
      <c r="A1910" s="82">
        <v>15420</v>
      </c>
      <c r="B1910" s="96">
        <v>112266986</v>
      </c>
      <c r="C1910" s="103">
        <v>0.31</v>
      </c>
    </row>
    <row r="1911" spans="1:3" x14ac:dyDescent="0.3">
      <c r="A1911" s="82">
        <v>15645</v>
      </c>
      <c r="B1911" s="96">
        <v>795291038</v>
      </c>
      <c r="C1911" s="102">
        <v>0.67</v>
      </c>
    </row>
    <row r="1912" spans="1:3" x14ac:dyDescent="0.3">
      <c r="A1912" s="82">
        <v>15690</v>
      </c>
      <c r="B1912" s="96">
        <v>446658293</v>
      </c>
      <c r="C1912" s="103">
        <v>0</v>
      </c>
    </row>
    <row r="1913" spans="1:3" x14ac:dyDescent="0.3">
      <c r="A1913" s="82">
        <v>13678</v>
      </c>
      <c r="B1913" s="96">
        <v>820000000</v>
      </c>
      <c r="C1913" s="102">
        <v>1</v>
      </c>
    </row>
    <row r="1914" spans="1:3" x14ac:dyDescent="0.3">
      <c r="A1914" s="82">
        <v>13538</v>
      </c>
      <c r="B1914" s="96">
        <v>2000000000</v>
      </c>
      <c r="C1914" s="103">
        <v>1</v>
      </c>
    </row>
    <row r="1915" spans="1:3" x14ac:dyDescent="0.3">
      <c r="A1915" s="82">
        <v>13920</v>
      </c>
      <c r="B1915" s="96">
        <v>1500000000</v>
      </c>
      <c r="C1915" s="102">
        <v>1</v>
      </c>
    </row>
    <row r="1916" spans="1:3" x14ac:dyDescent="0.3">
      <c r="A1916" s="82">
        <v>13921</v>
      </c>
      <c r="B1916" s="96">
        <v>529000000</v>
      </c>
      <c r="C1916" s="103">
        <v>1</v>
      </c>
    </row>
    <row r="1917" spans="1:3" x14ac:dyDescent="0.3">
      <c r="A1917" s="82">
        <v>13922</v>
      </c>
      <c r="B1917" s="96">
        <v>2700000000</v>
      </c>
      <c r="C1917" s="102">
        <v>1</v>
      </c>
    </row>
    <row r="1918" spans="1:3" x14ac:dyDescent="0.3">
      <c r="A1918" s="82">
        <v>13923</v>
      </c>
      <c r="B1918" s="96">
        <v>996400000</v>
      </c>
      <c r="C1918" s="103">
        <v>1</v>
      </c>
    </row>
    <row r="1919" spans="1:3" x14ac:dyDescent="0.3">
      <c r="A1919" s="82">
        <v>13924</v>
      </c>
      <c r="B1919" s="96">
        <v>2000000000</v>
      </c>
      <c r="C1919" s="102">
        <v>1</v>
      </c>
    </row>
    <row r="1920" spans="1:3" x14ac:dyDescent="0.3">
      <c r="A1920" s="82">
        <v>13925</v>
      </c>
      <c r="B1920" s="96">
        <v>1850000000</v>
      </c>
      <c r="C1920" s="103">
        <v>1</v>
      </c>
    </row>
    <row r="1921" spans="1:3" x14ac:dyDescent="0.3">
      <c r="A1921" s="82">
        <v>13926</v>
      </c>
      <c r="B1921" s="96">
        <v>1000000000</v>
      </c>
      <c r="C1921" s="102">
        <v>1</v>
      </c>
    </row>
    <row r="1922" spans="1:3" x14ac:dyDescent="0.3">
      <c r="A1922" s="82">
        <v>13927</v>
      </c>
      <c r="B1922" s="96">
        <v>600000000</v>
      </c>
      <c r="C1922" s="103">
        <v>1</v>
      </c>
    </row>
    <row r="1923" spans="1:3" x14ac:dyDescent="0.3">
      <c r="A1923" s="82">
        <v>13928</v>
      </c>
      <c r="B1923" s="96">
        <v>800000000</v>
      </c>
      <c r="C1923" s="102">
        <v>1</v>
      </c>
    </row>
    <row r="1924" spans="1:3" x14ac:dyDescent="0.3">
      <c r="A1924" s="82">
        <v>13929</v>
      </c>
      <c r="B1924" s="96">
        <v>500000000</v>
      </c>
      <c r="C1924" s="103">
        <v>1</v>
      </c>
    </row>
    <row r="1925" spans="1:3" x14ac:dyDescent="0.3">
      <c r="A1925" s="82">
        <v>13930</v>
      </c>
      <c r="B1925" s="96">
        <v>2200000000</v>
      </c>
      <c r="C1925" s="102">
        <v>1</v>
      </c>
    </row>
    <row r="1926" spans="1:3" x14ac:dyDescent="0.3">
      <c r="A1926" s="83">
        <v>14143</v>
      </c>
      <c r="B1926" s="96">
        <v>298851398.48000002</v>
      </c>
      <c r="C1926" s="103">
        <v>0</v>
      </c>
    </row>
    <row r="1927" spans="1:3" x14ac:dyDescent="0.3">
      <c r="A1927" s="83">
        <v>14338</v>
      </c>
      <c r="B1927" s="96">
        <v>12913219649</v>
      </c>
      <c r="C1927" s="102">
        <v>1</v>
      </c>
    </row>
    <row r="1928" spans="1:3" x14ac:dyDescent="0.3">
      <c r="A1928" s="83">
        <v>14364</v>
      </c>
      <c r="B1928" s="96">
        <v>1759000000</v>
      </c>
      <c r="C1928" s="103">
        <v>0.12</v>
      </c>
    </row>
    <row r="1929" spans="1:3" x14ac:dyDescent="0.3">
      <c r="A1929" s="83">
        <v>14374</v>
      </c>
      <c r="B1929" s="96">
        <v>77605490</v>
      </c>
      <c r="C1929" s="102">
        <v>1</v>
      </c>
    </row>
    <row r="1930" spans="1:3" x14ac:dyDescent="0.3">
      <c r="A1930" s="83">
        <v>14394</v>
      </c>
      <c r="B1930" s="96">
        <v>12690864855</v>
      </c>
      <c r="C1930" s="103">
        <v>1</v>
      </c>
    </row>
    <row r="1931" spans="1:3" x14ac:dyDescent="0.3">
      <c r="A1931" s="83">
        <v>14395</v>
      </c>
      <c r="B1931" s="96">
        <v>9999785000</v>
      </c>
      <c r="C1931" s="102">
        <v>0.96</v>
      </c>
    </row>
    <row r="1932" spans="1:3" x14ac:dyDescent="0.3">
      <c r="A1932" s="83">
        <v>14398</v>
      </c>
      <c r="B1932" s="96">
        <v>7422516677</v>
      </c>
      <c r="C1932" s="103">
        <v>1</v>
      </c>
    </row>
    <row r="1933" spans="1:3" x14ac:dyDescent="0.3">
      <c r="A1933" s="83">
        <v>14399</v>
      </c>
      <c r="B1933" s="96">
        <v>7973609939</v>
      </c>
      <c r="C1933" s="102">
        <v>1</v>
      </c>
    </row>
    <row r="1934" spans="1:3" x14ac:dyDescent="0.3">
      <c r="A1934" s="83">
        <v>14416</v>
      </c>
      <c r="B1934" s="96">
        <v>12764082640</v>
      </c>
      <c r="C1934" s="103">
        <v>1</v>
      </c>
    </row>
    <row r="1935" spans="1:3" x14ac:dyDescent="0.3">
      <c r="A1935" s="83">
        <v>14683</v>
      </c>
      <c r="B1935" s="96">
        <v>11584718453</v>
      </c>
      <c r="C1935" s="102">
        <v>0.98</v>
      </c>
    </row>
    <row r="1936" spans="1:3" x14ac:dyDescent="0.3">
      <c r="A1936" s="82">
        <v>14775</v>
      </c>
      <c r="B1936" s="96">
        <v>15462575241.15</v>
      </c>
      <c r="C1936" s="103">
        <v>0</v>
      </c>
    </row>
    <row r="1937" spans="1:3" x14ac:dyDescent="0.3">
      <c r="A1937" s="82">
        <v>4829</v>
      </c>
      <c r="B1937" s="96">
        <v>4518940130</v>
      </c>
      <c r="C1937" s="102">
        <v>1</v>
      </c>
    </row>
    <row r="1938" spans="1:3" x14ac:dyDescent="0.3">
      <c r="A1938" s="82">
        <v>11025</v>
      </c>
      <c r="B1938" s="96">
        <v>2500000000</v>
      </c>
      <c r="C1938" s="103">
        <v>0</v>
      </c>
    </row>
    <row r="1939" spans="1:3" x14ac:dyDescent="0.3">
      <c r="A1939" s="82">
        <v>13109</v>
      </c>
      <c r="B1939" s="96">
        <v>354844790</v>
      </c>
      <c r="C1939" s="102">
        <v>1</v>
      </c>
    </row>
    <row r="1940" spans="1:3" x14ac:dyDescent="0.3">
      <c r="A1940" s="83">
        <v>14369</v>
      </c>
      <c r="B1940" s="96">
        <v>527532777.38999999</v>
      </c>
      <c r="C1940" s="103">
        <v>0.52</v>
      </c>
    </row>
    <row r="1941" spans="1:3" x14ac:dyDescent="0.3">
      <c r="A1941" s="83">
        <v>14684</v>
      </c>
      <c r="B1941" s="96">
        <v>250000000</v>
      </c>
      <c r="C1941" s="102">
        <v>0</v>
      </c>
    </row>
    <row r="1942" spans="1:3" x14ac:dyDescent="0.3">
      <c r="A1942" s="82">
        <v>14850</v>
      </c>
      <c r="B1942" s="96">
        <v>1927088960</v>
      </c>
      <c r="C1942" s="103">
        <v>1</v>
      </c>
    </row>
    <row r="1943" spans="1:3" x14ac:dyDescent="0.3">
      <c r="A1943" s="82">
        <v>14851</v>
      </c>
      <c r="B1943" s="96">
        <v>644268038</v>
      </c>
      <c r="C1943" s="102">
        <v>1</v>
      </c>
    </row>
    <row r="1944" spans="1:3" x14ac:dyDescent="0.3">
      <c r="A1944" s="82">
        <v>3184</v>
      </c>
      <c r="B1944" s="96">
        <v>6250000000</v>
      </c>
      <c r="C1944" s="103">
        <v>1.11E-2</v>
      </c>
    </row>
    <row r="1945" spans="1:3" x14ac:dyDescent="0.3">
      <c r="A1945" s="82">
        <v>13110</v>
      </c>
      <c r="B1945" s="96">
        <v>395800641</v>
      </c>
      <c r="C1945" s="102">
        <v>1</v>
      </c>
    </row>
    <row r="1946" spans="1:3" x14ac:dyDescent="0.3">
      <c r="A1946" s="82">
        <v>13111</v>
      </c>
      <c r="B1946" s="96">
        <v>469041877</v>
      </c>
      <c r="C1946" s="103">
        <v>1</v>
      </c>
    </row>
    <row r="1947" spans="1:3" x14ac:dyDescent="0.3">
      <c r="A1947" s="82">
        <v>13112</v>
      </c>
      <c r="B1947" s="96">
        <v>617831398</v>
      </c>
      <c r="C1947" s="102">
        <v>1</v>
      </c>
    </row>
    <row r="1948" spans="1:3" x14ac:dyDescent="0.3">
      <c r="A1948" s="82">
        <v>15347</v>
      </c>
      <c r="B1948" s="96">
        <v>5374588205</v>
      </c>
      <c r="C1948" s="103">
        <v>1</v>
      </c>
    </row>
    <row r="1949" spans="1:3" x14ac:dyDescent="0.3">
      <c r="A1949" s="82">
        <v>1498</v>
      </c>
      <c r="B1949" s="96">
        <v>3199803684</v>
      </c>
      <c r="C1949" s="102">
        <v>0.93</v>
      </c>
    </row>
    <row r="1950" spans="1:3" x14ac:dyDescent="0.3">
      <c r="A1950" s="82">
        <v>10993</v>
      </c>
      <c r="B1950" s="96">
        <v>5125447564</v>
      </c>
      <c r="C1950" s="103">
        <v>0</v>
      </c>
    </row>
    <row r="1951" spans="1:3" x14ac:dyDescent="0.3">
      <c r="A1951" s="82">
        <v>13113</v>
      </c>
      <c r="B1951" s="96">
        <v>250044800</v>
      </c>
      <c r="C1951" s="102">
        <v>1</v>
      </c>
    </row>
    <row r="1952" spans="1:3" x14ac:dyDescent="0.3">
      <c r="A1952" s="83">
        <v>14752</v>
      </c>
      <c r="B1952" s="96">
        <v>1026358693</v>
      </c>
      <c r="C1952" s="103">
        <v>0</v>
      </c>
    </row>
    <row r="1953" spans="1:3" x14ac:dyDescent="0.3">
      <c r="A1953" s="83">
        <v>14943</v>
      </c>
      <c r="B1953" s="96">
        <v>9700000000</v>
      </c>
      <c r="C1953" s="102">
        <v>0</v>
      </c>
    </row>
    <row r="1954" spans="1:3" x14ac:dyDescent="0.3">
      <c r="A1954" s="82">
        <v>15451</v>
      </c>
      <c r="B1954" s="96">
        <v>2523364486</v>
      </c>
      <c r="C1954" s="103">
        <v>1</v>
      </c>
    </row>
    <row r="1955" spans="1:3" x14ac:dyDescent="0.3">
      <c r="A1955" s="82">
        <v>15606</v>
      </c>
      <c r="B1955" s="96">
        <v>2771693607</v>
      </c>
      <c r="C1955" s="102">
        <v>1</v>
      </c>
    </row>
    <row r="1956" spans="1:3" x14ac:dyDescent="0.3">
      <c r="A1956" s="82">
        <v>15607</v>
      </c>
      <c r="B1956" s="96">
        <v>11661111112</v>
      </c>
      <c r="C1956" s="103">
        <v>1</v>
      </c>
    </row>
    <row r="1957" spans="1:3" x14ac:dyDescent="0.3">
      <c r="A1957" s="82">
        <v>4507</v>
      </c>
      <c r="B1957" s="96">
        <v>2000000001</v>
      </c>
      <c r="C1957" s="102">
        <v>1</v>
      </c>
    </row>
    <row r="1958" spans="1:3" x14ac:dyDescent="0.3">
      <c r="A1958" s="82">
        <v>11402</v>
      </c>
      <c r="B1958" s="96">
        <v>1530398888</v>
      </c>
      <c r="C1958" s="103">
        <v>0</v>
      </c>
    </row>
    <row r="1959" spans="1:3" x14ac:dyDescent="0.3">
      <c r="A1959" s="83">
        <v>14455</v>
      </c>
      <c r="B1959" s="96">
        <v>10204377257</v>
      </c>
      <c r="C1959" s="102">
        <v>0</v>
      </c>
    </row>
    <row r="1960" spans="1:3" x14ac:dyDescent="0.3">
      <c r="A1960" s="82">
        <v>15202</v>
      </c>
      <c r="B1960" s="96">
        <v>1401869159</v>
      </c>
      <c r="C1960" s="103">
        <v>1</v>
      </c>
    </row>
    <row r="1961" spans="1:3" x14ac:dyDescent="0.3">
      <c r="A1961" s="82">
        <v>15536</v>
      </c>
      <c r="B1961" s="96">
        <v>2867300950</v>
      </c>
      <c r="C1961" s="102">
        <v>1</v>
      </c>
    </row>
    <row r="1962" spans="1:3" x14ac:dyDescent="0.3">
      <c r="A1962" s="82">
        <v>2190</v>
      </c>
      <c r="B1962" s="96">
        <v>5376575628</v>
      </c>
      <c r="C1962" s="103">
        <v>0.99990000000000001</v>
      </c>
    </row>
    <row r="1963" spans="1:3" x14ac:dyDescent="0.3">
      <c r="A1963" s="82">
        <v>15684</v>
      </c>
      <c r="B1963" s="96">
        <v>2435157031</v>
      </c>
      <c r="C1963" s="102">
        <v>0</v>
      </c>
    </row>
    <row r="1964" spans="1:3" x14ac:dyDescent="0.3">
      <c r="A1964" s="87">
        <v>16000</v>
      </c>
      <c r="B1964" s="99">
        <v>2500000000</v>
      </c>
      <c r="C1964" s="103">
        <v>0</v>
      </c>
    </row>
    <row r="1965" spans="1:3" x14ac:dyDescent="0.3">
      <c r="A1965" s="83">
        <v>14430</v>
      </c>
      <c r="B1965" s="96">
        <v>1325796028</v>
      </c>
      <c r="C1965" s="102">
        <v>0.31</v>
      </c>
    </row>
    <row r="1966" spans="1:3" x14ac:dyDescent="0.3">
      <c r="A1966" s="82">
        <v>15646</v>
      </c>
      <c r="B1966" s="96">
        <v>139726350</v>
      </c>
      <c r="C1966" s="103">
        <v>1</v>
      </c>
    </row>
    <row r="1967" spans="1:3" x14ac:dyDescent="0.3">
      <c r="A1967" s="82">
        <v>8454</v>
      </c>
      <c r="B1967" s="96">
        <v>5675878517</v>
      </c>
      <c r="C1967" s="102">
        <v>1</v>
      </c>
    </row>
    <row r="1968" spans="1:3" x14ac:dyDescent="0.3">
      <c r="A1968" s="82">
        <v>15350</v>
      </c>
      <c r="B1968" s="96">
        <v>1257084572</v>
      </c>
      <c r="C1968" s="103">
        <v>1</v>
      </c>
    </row>
    <row r="1969" spans="1:3" x14ac:dyDescent="0.3">
      <c r="A1969" s="82">
        <v>15351</v>
      </c>
      <c r="B1969" s="96">
        <v>1407198541</v>
      </c>
      <c r="C1969" s="102">
        <v>1</v>
      </c>
    </row>
    <row r="1970" spans="1:3" x14ac:dyDescent="0.3">
      <c r="A1970" s="82">
        <v>15352</v>
      </c>
      <c r="B1970" s="96">
        <v>2941948984</v>
      </c>
      <c r="C1970" s="103">
        <v>1</v>
      </c>
    </row>
    <row r="1971" spans="1:3" x14ac:dyDescent="0.3">
      <c r="A1971" s="82">
        <v>3179</v>
      </c>
      <c r="B1971" s="96">
        <v>1339285715</v>
      </c>
      <c r="C1971" s="102">
        <v>0.9</v>
      </c>
    </row>
    <row r="1972" spans="1:3" x14ac:dyDescent="0.3">
      <c r="A1972" s="82">
        <v>13114</v>
      </c>
      <c r="B1972" s="96">
        <v>396500000</v>
      </c>
      <c r="C1972" s="103">
        <v>1</v>
      </c>
    </row>
    <row r="1973" spans="1:3" x14ac:dyDescent="0.3">
      <c r="A1973" s="82">
        <v>13115</v>
      </c>
      <c r="B1973" s="96">
        <v>887340373</v>
      </c>
      <c r="C1973" s="102">
        <v>1</v>
      </c>
    </row>
    <row r="1974" spans="1:3" x14ac:dyDescent="0.3">
      <c r="A1974" s="82">
        <v>13501</v>
      </c>
      <c r="B1974" s="96">
        <v>160000000</v>
      </c>
      <c r="C1974" s="103">
        <v>1</v>
      </c>
    </row>
    <row r="1975" spans="1:3" x14ac:dyDescent="0.3">
      <c r="A1975" s="82">
        <v>15131</v>
      </c>
      <c r="B1975" s="96">
        <v>1617991094</v>
      </c>
      <c r="C1975" s="102">
        <v>1</v>
      </c>
    </row>
    <row r="1976" spans="1:3" x14ac:dyDescent="0.3">
      <c r="A1976" s="82">
        <v>15132</v>
      </c>
      <c r="B1976" s="96">
        <v>454036369</v>
      </c>
      <c r="C1976" s="103">
        <v>1</v>
      </c>
    </row>
    <row r="1977" spans="1:3" x14ac:dyDescent="0.3">
      <c r="A1977" s="82">
        <v>15133</v>
      </c>
      <c r="B1977" s="96">
        <v>731365144</v>
      </c>
      <c r="C1977" s="102">
        <v>0.99919999999999998</v>
      </c>
    </row>
    <row r="1978" spans="1:3" x14ac:dyDescent="0.3">
      <c r="A1978" s="82">
        <v>15134</v>
      </c>
      <c r="B1978" s="96">
        <v>6541615971</v>
      </c>
      <c r="C1978" s="103">
        <v>1</v>
      </c>
    </row>
    <row r="1979" spans="1:3" x14ac:dyDescent="0.3">
      <c r="A1979" s="82">
        <v>15421</v>
      </c>
      <c r="B1979" s="96">
        <v>728000000</v>
      </c>
      <c r="C1979" s="102">
        <v>1</v>
      </c>
    </row>
    <row r="1980" spans="1:3" x14ac:dyDescent="0.3">
      <c r="A1980" s="82">
        <v>15423</v>
      </c>
      <c r="B1980" s="96">
        <v>175091026</v>
      </c>
      <c r="C1980" s="103">
        <v>0.5</v>
      </c>
    </row>
    <row r="1981" spans="1:3" x14ac:dyDescent="0.3">
      <c r="A1981" s="82">
        <v>635</v>
      </c>
      <c r="B1981" s="96">
        <v>4629629630</v>
      </c>
      <c r="C1981" s="102">
        <v>1</v>
      </c>
    </row>
    <row r="1982" spans="1:3" x14ac:dyDescent="0.3">
      <c r="A1982" s="82">
        <v>15617</v>
      </c>
      <c r="B1982" s="96">
        <v>7810335406.1700001</v>
      </c>
      <c r="C1982" s="103">
        <v>1</v>
      </c>
    </row>
    <row r="1983" spans="1:3" x14ac:dyDescent="0.3">
      <c r="A1983" s="82">
        <v>3420</v>
      </c>
      <c r="B1983" s="96">
        <v>8130917292</v>
      </c>
      <c r="C1983" s="102">
        <v>1</v>
      </c>
    </row>
    <row r="1984" spans="1:3" x14ac:dyDescent="0.3">
      <c r="A1984" s="82">
        <v>15190</v>
      </c>
      <c r="B1984" s="96">
        <v>1868202875</v>
      </c>
      <c r="C1984" s="103">
        <v>1</v>
      </c>
    </row>
    <row r="1985" spans="1:3" x14ac:dyDescent="0.3">
      <c r="A1985" s="82">
        <v>2214</v>
      </c>
      <c r="B1985" s="96">
        <v>4629113340</v>
      </c>
      <c r="C1985" s="102">
        <v>0.99990000000000001</v>
      </c>
    </row>
    <row r="1986" spans="1:3" x14ac:dyDescent="0.3">
      <c r="A1986" s="82">
        <v>5467</v>
      </c>
      <c r="B1986" s="96">
        <v>2103418983</v>
      </c>
      <c r="C1986" s="103">
        <v>0.95</v>
      </c>
    </row>
    <row r="1987" spans="1:3" x14ac:dyDescent="0.3">
      <c r="A1987" s="82">
        <v>11417</v>
      </c>
      <c r="B1987" s="96">
        <v>4275119204</v>
      </c>
      <c r="C1987" s="102">
        <v>0</v>
      </c>
    </row>
    <row r="1988" spans="1:3" x14ac:dyDescent="0.3">
      <c r="A1988" s="82">
        <v>12022</v>
      </c>
      <c r="B1988" s="96">
        <v>5428771348</v>
      </c>
      <c r="C1988" s="103">
        <v>0</v>
      </c>
    </row>
    <row r="1989" spans="1:3" x14ac:dyDescent="0.3">
      <c r="A1989" s="82">
        <v>14286</v>
      </c>
      <c r="B1989" s="96">
        <v>398001777</v>
      </c>
      <c r="C1989" s="102">
        <v>1</v>
      </c>
    </row>
    <row r="1990" spans="1:3" x14ac:dyDescent="0.3">
      <c r="A1990" s="82">
        <v>15424</v>
      </c>
      <c r="B1990" s="96">
        <v>79186098</v>
      </c>
      <c r="C1990" s="103">
        <v>0.5</v>
      </c>
    </row>
    <row r="1991" spans="1:3" x14ac:dyDescent="0.3">
      <c r="A1991" s="82">
        <v>5930</v>
      </c>
      <c r="B1991" s="96">
        <v>692034955</v>
      </c>
      <c r="C1991" s="102">
        <v>1</v>
      </c>
    </row>
    <row r="1992" spans="1:3" x14ac:dyDescent="0.3">
      <c r="A1992" s="82">
        <v>7629</v>
      </c>
      <c r="B1992" s="96">
        <v>2219404231</v>
      </c>
      <c r="C1992" s="103">
        <v>1</v>
      </c>
    </row>
    <row r="1993" spans="1:3" x14ac:dyDescent="0.3">
      <c r="A1993" s="82">
        <v>9607</v>
      </c>
      <c r="B1993" s="96">
        <v>3098170291</v>
      </c>
      <c r="C1993" s="102">
        <v>1</v>
      </c>
    </row>
    <row r="1994" spans="1:3" x14ac:dyDescent="0.3">
      <c r="A1994" s="82">
        <v>13037</v>
      </c>
      <c r="B1994" s="96">
        <v>425000000</v>
      </c>
      <c r="C1994" s="103">
        <v>0</v>
      </c>
    </row>
    <row r="1995" spans="1:3" x14ac:dyDescent="0.3">
      <c r="A1995" s="82">
        <v>13362</v>
      </c>
      <c r="B1995" s="96">
        <v>97500000</v>
      </c>
      <c r="C1995" s="102">
        <v>1</v>
      </c>
    </row>
    <row r="1996" spans="1:3" x14ac:dyDescent="0.3">
      <c r="A1996" s="83">
        <v>14524</v>
      </c>
      <c r="B1996" s="96">
        <v>300000000</v>
      </c>
      <c r="C1996" s="103">
        <v>0</v>
      </c>
    </row>
    <row r="1997" spans="1:3" x14ac:dyDescent="0.3">
      <c r="A1997" s="82">
        <v>15007</v>
      </c>
      <c r="B1997" s="96">
        <v>745364931</v>
      </c>
      <c r="C1997" s="102">
        <v>0.9698</v>
      </c>
    </row>
    <row r="1998" spans="1:3" x14ac:dyDescent="0.3">
      <c r="A1998" s="82">
        <v>656</v>
      </c>
      <c r="B1998" s="96">
        <v>949201742</v>
      </c>
      <c r="C1998" s="103">
        <v>1</v>
      </c>
    </row>
    <row r="1999" spans="1:3" x14ac:dyDescent="0.3">
      <c r="A1999" s="82">
        <v>5684</v>
      </c>
      <c r="B1999" s="96">
        <v>544162316</v>
      </c>
      <c r="C1999" s="102">
        <v>0.81</v>
      </c>
    </row>
    <row r="2000" spans="1:3" x14ac:dyDescent="0.3">
      <c r="A2000" s="82">
        <v>11751</v>
      </c>
      <c r="B2000" s="96">
        <v>1154185703</v>
      </c>
      <c r="C2000" s="103">
        <v>0</v>
      </c>
    </row>
    <row r="2001" spans="1:3" x14ac:dyDescent="0.3">
      <c r="A2001" s="82">
        <v>11753</v>
      </c>
      <c r="B2001" s="96">
        <v>1146807463</v>
      </c>
      <c r="C2001" s="102">
        <v>0.5</v>
      </c>
    </row>
    <row r="2002" spans="1:3" x14ac:dyDescent="0.3">
      <c r="A2002" s="84">
        <v>16462</v>
      </c>
      <c r="B2002" s="96">
        <v>909090909.090909</v>
      </c>
      <c r="C2002" s="103">
        <v>0</v>
      </c>
    </row>
    <row r="2003" spans="1:3" x14ac:dyDescent="0.3">
      <c r="A2003" s="82">
        <v>15408</v>
      </c>
      <c r="B2003" s="96">
        <v>1485176444</v>
      </c>
      <c r="C2003" s="102">
        <v>0</v>
      </c>
    </row>
    <row r="2004" spans="1:3" x14ac:dyDescent="0.3">
      <c r="A2004" s="82">
        <v>13733</v>
      </c>
      <c r="B2004" s="96">
        <v>240000000</v>
      </c>
      <c r="C2004" s="103">
        <v>1</v>
      </c>
    </row>
    <row r="2005" spans="1:3" x14ac:dyDescent="0.3">
      <c r="A2005" s="83">
        <v>13998</v>
      </c>
      <c r="B2005" s="96">
        <v>500000000</v>
      </c>
      <c r="C2005" s="102">
        <v>0</v>
      </c>
    </row>
    <row r="2006" spans="1:3" x14ac:dyDescent="0.3">
      <c r="A2006" s="83">
        <v>14339</v>
      </c>
      <c r="B2006" s="96">
        <v>2883756741.6999998</v>
      </c>
      <c r="C2006" s="103">
        <v>1</v>
      </c>
    </row>
    <row r="2007" spans="1:3" x14ac:dyDescent="0.3">
      <c r="A2007" s="83">
        <v>14385</v>
      </c>
      <c r="B2007" s="96">
        <v>1212289346.0999999</v>
      </c>
      <c r="C2007" s="102">
        <v>0</v>
      </c>
    </row>
    <row r="2008" spans="1:3" x14ac:dyDescent="0.3">
      <c r="A2008" s="82">
        <v>14821</v>
      </c>
      <c r="B2008" s="96">
        <v>280373832</v>
      </c>
      <c r="C2008" s="103">
        <v>0.99790000000000001</v>
      </c>
    </row>
    <row r="2009" spans="1:3" x14ac:dyDescent="0.3">
      <c r="A2009" s="82">
        <v>14822</v>
      </c>
      <c r="B2009" s="96">
        <v>467289720</v>
      </c>
      <c r="C2009" s="102">
        <v>0.98750000000000004</v>
      </c>
    </row>
    <row r="2010" spans="1:3" x14ac:dyDescent="0.3">
      <c r="A2010" s="82">
        <v>14823</v>
      </c>
      <c r="B2010" s="96">
        <v>1214953271.5999999</v>
      </c>
      <c r="C2010" s="103">
        <v>0.99919999999999998</v>
      </c>
    </row>
    <row r="2011" spans="1:3" x14ac:dyDescent="0.3">
      <c r="A2011" s="82">
        <v>11679</v>
      </c>
      <c r="B2011" s="99">
        <v>2229388453</v>
      </c>
      <c r="C2011" s="102">
        <v>0</v>
      </c>
    </row>
    <row r="2012" spans="1:3" x14ac:dyDescent="0.3">
      <c r="A2012" s="82">
        <v>15008</v>
      </c>
      <c r="B2012" s="96">
        <v>700934579.44000006</v>
      </c>
      <c r="C2012" s="103">
        <v>0.99960000000000004</v>
      </c>
    </row>
    <row r="2013" spans="1:3" x14ac:dyDescent="0.3">
      <c r="A2013" s="82">
        <v>13815</v>
      </c>
      <c r="B2013" s="96">
        <v>169000000</v>
      </c>
      <c r="C2013" s="102">
        <v>1</v>
      </c>
    </row>
    <row r="2014" spans="1:3" x14ac:dyDescent="0.3">
      <c r="A2014" s="82">
        <v>15020</v>
      </c>
      <c r="B2014" s="96">
        <v>280373832</v>
      </c>
      <c r="C2014" s="103">
        <v>0.99960000000000004</v>
      </c>
    </row>
    <row r="2015" spans="1:3" x14ac:dyDescent="0.3">
      <c r="A2015" s="82">
        <v>5308</v>
      </c>
      <c r="B2015" s="96">
        <v>965499093</v>
      </c>
      <c r="C2015" s="102">
        <v>0.9</v>
      </c>
    </row>
    <row r="2016" spans="1:3" x14ac:dyDescent="0.3">
      <c r="A2016" s="83">
        <v>13999</v>
      </c>
      <c r="B2016" s="96">
        <v>486031322.68000001</v>
      </c>
      <c r="C2016" s="103">
        <v>0</v>
      </c>
    </row>
    <row r="2017" spans="1:3" x14ac:dyDescent="0.3">
      <c r="A2017" s="82">
        <v>13072</v>
      </c>
      <c r="B2017" s="96">
        <v>425000000</v>
      </c>
      <c r="C2017" s="102">
        <v>1</v>
      </c>
    </row>
    <row r="2018" spans="1:3" x14ac:dyDescent="0.3">
      <c r="A2018" s="82">
        <v>13088</v>
      </c>
      <c r="B2018" s="96">
        <v>425000000</v>
      </c>
      <c r="C2018" s="103">
        <v>1</v>
      </c>
    </row>
    <row r="2019" spans="1:3" x14ac:dyDescent="0.3">
      <c r="A2019" s="82">
        <v>14967</v>
      </c>
      <c r="B2019" s="96">
        <v>467289720</v>
      </c>
      <c r="C2019" s="102">
        <v>1</v>
      </c>
    </row>
    <row r="2020" spans="1:3" x14ac:dyDescent="0.3">
      <c r="A2020" s="82">
        <v>10634</v>
      </c>
      <c r="B2020" s="96">
        <v>847457627</v>
      </c>
      <c r="C2020" s="103">
        <v>0.3</v>
      </c>
    </row>
    <row r="2021" spans="1:3" x14ac:dyDescent="0.3">
      <c r="A2021" s="82">
        <v>13344</v>
      </c>
      <c r="B2021" s="96">
        <v>97000000</v>
      </c>
      <c r="C2021" s="102">
        <v>1</v>
      </c>
    </row>
    <row r="2022" spans="1:3" x14ac:dyDescent="0.3">
      <c r="A2022" s="82">
        <v>14786</v>
      </c>
      <c r="B2022" s="96">
        <v>2702424607.0700002</v>
      </c>
      <c r="C2022" s="103">
        <v>0</v>
      </c>
    </row>
    <row r="2023" spans="1:3" x14ac:dyDescent="0.3">
      <c r="A2023" s="82">
        <v>14787</v>
      </c>
      <c r="B2023" s="96">
        <v>1918844406.5799999</v>
      </c>
      <c r="C2023" s="102">
        <v>0</v>
      </c>
    </row>
    <row r="2024" spans="1:3" x14ac:dyDescent="0.3">
      <c r="A2024" s="82">
        <v>14788</v>
      </c>
      <c r="B2024" s="96">
        <v>2702410375.6700001</v>
      </c>
      <c r="C2024" s="103">
        <v>0</v>
      </c>
    </row>
    <row r="2025" spans="1:3" x14ac:dyDescent="0.3">
      <c r="A2025" s="82">
        <v>15127</v>
      </c>
      <c r="B2025" s="96">
        <v>700934579</v>
      </c>
      <c r="C2025" s="102">
        <v>1</v>
      </c>
    </row>
    <row r="2026" spans="1:3" x14ac:dyDescent="0.3">
      <c r="A2026" s="82">
        <v>15128</v>
      </c>
      <c r="B2026" s="96">
        <v>280373832</v>
      </c>
      <c r="C2026" s="103">
        <v>1</v>
      </c>
    </row>
    <row r="2027" spans="1:3" x14ac:dyDescent="0.3">
      <c r="A2027" s="82">
        <v>15532</v>
      </c>
      <c r="B2027" s="96">
        <v>2495759664</v>
      </c>
      <c r="C2027" s="102">
        <v>1</v>
      </c>
    </row>
    <row r="2028" spans="1:3" x14ac:dyDescent="0.3">
      <c r="A2028" s="82">
        <v>13144</v>
      </c>
      <c r="B2028" s="96">
        <v>350000000</v>
      </c>
      <c r="C2028" s="103">
        <v>1</v>
      </c>
    </row>
    <row r="2029" spans="1:3" x14ac:dyDescent="0.3">
      <c r="A2029" s="82">
        <v>13345</v>
      </c>
      <c r="B2029" s="96">
        <v>180000000</v>
      </c>
      <c r="C2029" s="102">
        <v>1</v>
      </c>
    </row>
    <row r="2030" spans="1:3" x14ac:dyDescent="0.3">
      <c r="A2030" s="82">
        <v>13622</v>
      </c>
      <c r="B2030" s="96">
        <v>464034459.56999999</v>
      </c>
      <c r="C2030" s="103">
        <v>1</v>
      </c>
    </row>
    <row r="2031" spans="1:3" x14ac:dyDescent="0.3">
      <c r="A2031" s="83">
        <v>14234</v>
      </c>
      <c r="B2031" s="96">
        <v>64977257.814814813</v>
      </c>
      <c r="C2031" s="102">
        <v>1</v>
      </c>
    </row>
    <row r="2032" spans="1:3" x14ac:dyDescent="0.3">
      <c r="A2032" s="82">
        <v>14291</v>
      </c>
      <c r="B2032" s="96">
        <v>292865404.68000001</v>
      </c>
      <c r="C2032" s="103">
        <v>1</v>
      </c>
    </row>
    <row r="2033" spans="1:3" x14ac:dyDescent="0.3">
      <c r="A2033" s="83">
        <v>14685</v>
      </c>
      <c r="B2033" s="96">
        <v>1500000000</v>
      </c>
      <c r="C2033" s="102">
        <v>0</v>
      </c>
    </row>
    <row r="2034" spans="1:3" x14ac:dyDescent="0.3">
      <c r="A2034" s="82">
        <v>15481</v>
      </c>
      <c r="B2034" s="96">
        <v>3271028037</v>
      </c>
      <c r="C2034" s="103">
        <v>1</v>
      </c>
    </row>
    <row r="2035" spans="1:3" x14ac:dyDescent="0.3">
      <c r="A2035" s="82">
        <v>740</v>
      </c>
      <c r="B2035" s="96">
        <v>3703703704</v>
      </c>
      <c r="C2035" s="102">
        <v>0</v>
      </c>
    </row>
    <row r="2036" spans="1:3" x14ac:dyDescent="0.3">
      <c r="A2036" s="82">
        <v>13363</v>
      </c>
      <c r="B2036" s="96">
        <v>48000000</v>
      </c>
      <c r="C2036" s="103">
        <v>1</v>
      </c>
    </row>
    <row r="2037" spans="1:3" x14ac:dyDescent="0.3">
      <c r="A2037" s="82">
        <v>13364</v>
      </c>
      <c r="B2037" s="96">
        <v>48000000</v>
      </c>
      <c r="C2037" s="102">
        <v>1</v>
      </c>
    </row>
    <row r="2038" spans="1:3" x14ac:dyDescent="0.3">
      <c r="A2038" s="83">
        <v>14525</v>
      </c>
      <c r="B2038" s="96">
        <v>92420546</v>
      </c>
      <c r="C2038" s="103">
        <v>0</v>
      </c>
    </row>
    <row r="2039" spans="1:3" x14ac:dyDescent="0.3">
      <c r="A2039" s="83">
        <v>14526</v>
      </c>
      <c r="B2039" s="96">
        <v>335546775</v>
      </c>
      <c r="C2039" s="102">
        <v>0</v>
      </c>
    </row>
    <row r="2040" spans="1:3" x14ac:dyDescent="0.3">
      <c r="A2040" s="82">
        <v>5476</v>
      </c>
      <c r="B2040" s="96">
        <v>847457627</v>
      </c>
      <c r="C2040" s="103">
        <v>0</v>
      </c>
    </row>
    <row r="2041" spans="1:3" x14ac:dyDescent="0.3">
      <c r="A2041" s="82">
        <v>12590</v>
      </c>
      <c r="B2041" s="99">
        <v>331732776</v>
      </c>
      <c r="C2041" s="102">
        <v>0</v>
      </c>
    </row>
    <row r="2042" spans="1:3" x14ac:dyDescent="0.3">
      <c r="A2042" s="82">
        <v>13346</v>
      </c>
      <c r="B2042" s="96">
        <v>180000000</v>
      </c>
      <c r="C2042" s="103">
        <v>1</v>
      </c>
    </row>
    <row r="2043" spans="1:3" x14ac:dyDescent="0.3">
      <c r="A2043" s="82">
        <v>15029</v>
      </c>
      <c r="B2043" s="96">
        <v>747663551</v>
      </c>
      <c r="C2043" s="102">
        <v>0.99750000000000005</v>
      </c>
    </row>
    <row r="2044" spans="1:3" x14ac:dyDescent="0.3">
      <c r="A2044" s="82">
        <v>15030</v>
      </c>
      <c r="B2044" s="96">
        <v>280373832</v>
      </c>
      <c r="C2044" s="103">
        <v>0.98529999999999995</v>
      </c>
    </row>
    <row r="2045" spans="1:3" x14ac:dyDescent="0.3">
      <c r="A2045" s="82">
        <v>15031</v>
      </c>
      <c r="B2045" s="96">
        <v>280373832</v>
      </c>
      <c r="C2045" s="102">
        <v>0.98529999999999995</v>
      </c>
    </row>
    <row r="2046" spans="1:3" x14ac:dyDescent="0.3">
      <c r="A2046" s="82">
        <v>15032</v>
      </c>
      <c r="B2046" s="96">
        <v>280373832</v>
      </c>
      <c r="C2046" s="103">
        <v>0.99980000000000002</v>
      </c>
    </row>
    <row r="2047" spans="1:3" x14ac:dyDescent="0.3">
      <c r="A2047" s="82">
        <v>15558</v>
      </c>
      <c r="B2047" s="96">
        <v>2488865642.5999999</v>
      </c>
      <c r="C2047" s="102">
        <v>1</v>
      </c>
    </row>
    <row r="2048" spans="1:3" x14ac:dyDescent="0.3">
      <c r="A2048" s="82">
        <v>13056</v>
      </c>
      <c r="B2048" s="96">
        <v>800000000</v>
      </c>
      <c r="C2048" s="103">
        <v>0</v>
      </c>
    </row>
    <row r="2049" spans="1:3" x14ac:dyDescent="0.3">
      <c r="A2049" s="82">
        <v>13365</v>
      </c>
      <c r="B2049" s="96">
        <v>1325000000</v>
      </c>
      <c r="C2049" s="102">
        <v>1</v>
      </c>
    </row>
    <row r="2050" spans="1:3" x14ac:dyDescent="0.3">
      <c r="A2050" s="83">
        <v>14914</v>
      </c>
      <c r="B2050" s="96">
        <v>3000000000</v>
      </c>
      <c r="C2050" s="103">
        <v>0</v>
      </c>
    </row>
    <row r="2051" spans="1:3" x14ac:dyDescent="0.3">
      <c r="A2051" s="82">
        <v>5670</v>
      </c>
      <c r="B2051" s="96">
        <v>423728814</v>
      </c>
      <c r="C2051" s="102">
        <v>0.99990000000000001</v>
      </c>
    </row>
    <row r="2052" spans="1:3" x14ac:dyDescent="0.3">
      <c r="A2052" s="84">
        <v>16463</v>
      </c>
      <c r="B2052" s="96">
        <v>909090909.090909</v>
      </c>
      <c r="C2052" s="103">
        <v>0</v>
      </c>
    </row>
    <row r="2053" spans="1:3" x14ac:dyDescent="0.3">
      <c r="A2053" s="83">
        <v>14348</v>
      </c>
      <c r="B2053" s="96">
        <v>4042501548</v>
      </c>
      <c r="C2053" s="102">
        <v>0.9</v>
      </c>
    </row>
    <row r="2054" spans="1:3" x14ac:dyDescent="0.3">
      <c r="A2054" s="83">
        <v>14365</v>
      </c>
      <c r="B2054" s="96">
        <v>1260495174</v>
      </c>
      <c r="C2054" s="103">
        <v>1</v>
      </c>
    </row>
    <row r="2055" spans="1:3" x14ac:dyDescent="0.3">
      <c r="A2055" s="82">
        <v>14963</v>
      </c>
      <c r="B2055" s="96">
        <v>1203514133</v>
      </c>
      <c r="C2055" s="102">
        <v>1</v>
      </c>
    </row>
    <row r="2056" spans="1:3" x14ac:dyDescent="0.3">
      <c r="A2056" s="82">
        <v>9948</v>
      </c>
      <c r="B2056" s="96">
        <v>593480089</v>
      </c>
      <c r="C2056" s="103">
        <v>1</v>
      </c>
    </row>
    <row r="2057" spans="1:3" x14ac:dyDescent="0.3">
      <c r="A2057" s="82">
        <v>9311</v>
      </c>
      <c r="B2057" s="96">
        <v>630889513</v>
      </c>
      <c r="C2057" s="102">
        <v>1</v>
      </c>
    </row>
    <row r="2058" spans="1:3" x14ac:dyDescent="0.3">
      <c r="A2058" s="82">
        <v>11092</v>
      </c>
      <c r="B2058" s="99">
        <v>1765955894</v>
      </c>
      <c r="C2058" s="103">
        <v>0</v>
      </c>
    </row>
    <row r="2059" spans="1:3" x14ac:dyDescent="0.3">
      <c r="A2059" s="82">
        <v>13366</v>
      </c>
      <c r="B2059" s="96">
        <v>75000000</v>
      </c>
      <c r="C2059" s="102">
        <v>1</v>
      </c>
    </row>
    <row r="2060" spans="1:3" x14ac:dyDescent="0.3">
      <c r="A2060" s="82">
        <v>15573</v>
      </c>
      <c r="B2060" s="96">
        <v>1401869159</v>
      </c>
      <c r="C2060" s="103">
        <v>0.99870000000000003</v>
      </c>
    </row>
    <row r="2061" spans="1:3" x14ac:dyDescent="0.3">
      <c r="A2061" s="82">
        <v>9075</v>
      </c>
      <c r="B2061" s="96">
        <v>508474577</v>
      </c>
      <c r="C2061" s="102">
        <v>0.68030000000000002</v>
      </c>
    </row>
    <row r="2062" spans="1:3" x14ac:dyDescent="0.3">
      <c r="A2062" s="83">
        <v>14146</v>
      </c>
      <c r="B2062" s="96">
        <v>2721450325.0700002</v>
      </c>
      <c r="C2062" s="103">
        <v>0</v>
      </c>
    </row>
    <row r="2063" spans="1:3" x14ac:dyDescent="0.3">
      <c r="A2063" s="82">
        <v>15136</v>
      </c>
      <c r="B2063" s="96">
        <v>934579439</v>
      </c>
      <c r="C2063" s="102">
        <v>0.99409999999999998</v>
      </c>
    </row>
    <row r="2064" spans="1:3" x14ac:dyDescent="0.3">
      <c r="A2064" s="82">
        <v>7706</v>
      </c>
      <c r="B2064" s="96">
        <v>966635867</v>
      </c>
      <c r="C2064" s="103">
        <v>0.99999999999999989</v>
      </c>
    </row>
    <row r="2065" spans="1:3" x14ac:dyDescent="0.3">
      <c r="A2065" s="82">
        <v>13324</v>
      </c>
      <c r="B2065" s="96">
        <v>60082579</v>
      </c>
      <c r="C2065" s="102">
        <v>1</v>
      </c>
    </row>
    <row r="2066" spans="1:3" x14ac:dyDescent="0.3">
      <c r="A2066" s="83">
        <v>14686</v>
      </c>
      <c r="B2066" s="96">
        <v>300000000</v>
      </c>
      <c r="C2066" s="103">
        <v>0</v>
      </c>
    </row>
    <row r="2067" spans="1:3" x14ac:dyDescent="0.3">
      <c r="A2067" s="82">
        <v>14765</v>
      </c>
      <c r="B2067" s="96">
        <v>905387499</v>
      </c>
      <c r="C2067" s="102">
        <v>0.71</v>
      </c>
    </row>
    <row r="2068" spans="1:3" x14ac:dyDescent="0.3">
      <c r="A2068" s="82">
        <v>15068</v>
      </c>
      <c r="B2068" s="96">
        <v>373831776</v>
      </c>
      <c r="C2068" s="103">
        <v>0.99890000000000001</v>
      </c>
    </row>
    <row r="2069" spans="1:3" x14ac:dyDescent="0.3">
      <c r="A2069" s="82">
        <v>15069</v>
      </c>
      <c r="B2069" s="96">
        <v>892523364</v>
      </c>
      <c r="C2069" s="102">
        <v>0.98319999999999996</v>
      </c>
    </row>
    <row r="2070" spans="1:3" x14ac:dyDescent="0.3">
      <c r="A2070" s="82">
        <v>15070</v>
      </c>
      <c r="B2070" s="96">
        <v>280373832</v>
      </c>
      <c r="C2070" s="103">
        <v>0.99680000000000002</v>
      </c>
    </row>
    <row r="2071" spans="1:3" x14ac:dyDescent="0.3">
      <c r="A2071" s="82">
        <v>13367</v>
      </c>
      <c r="B2071" s="96">
        <v>97000000</v>
      </c>
      <c r="C2071" s="102">
        <v>1</v>
      </c>
    </row>
    <row r="2072" spans="1:3" x14ac:dyDescent="0.3">
      <c r="A2072" s="83">
        <v>14000</v>
      </c>
      <c r="B2072" s="96">
        <v>445892946.72000003</v>
      </c>
      <c r="C2072" s="103">
        <v>0</v>
      </c>
    </row>
    <row r="2073" spans="1:3" x14ac:dyDescent="0.3">
      <c r="A2073" s="82">
        <v>15041</v>
      </c>
      <c r="B2073" s="96">
        <v>280373832</v>
      </c>
      <c r="C2073" s="102">
        <v>1</v>
      </c>
    </row>
    <row r="2074" spans="1:3" x14ac:dyDescent="0.3">
      <c r="A2074" s="82">
        <v>5143</v>
      </c>
      <c r="B2074" s="96">
        <v>479483403</v>
      </c>
      <c r="C2074" s="103">
        <v>1</v>
      </c>
    </row>
    <row r="2075" spans="1:3" x14ac:dyDescent="0.3">
      <c r="A2075" s="83">
        <v>15624</v>
      </c>
      <c r="B2075" s="96">
        <v>1998259532</v>
      </c>
      <c r="C2075" s="102">
        <v>0.9244</v>
      </c>
    </row>
    <row r="2076" spans="1:3" x14ac:dyDescent="0.3">
      <c r="A2076" s="82">
        <v>13152</v>
      </c>
      <c r="B2076" s="96">
        <v>700000000</v>
      </c>
      <c r="C2076" s="103">
        <v>1</v>
      </c>
    </row>
    <row r="2077" spans="1:3" x14ac:dyDescent="0.3">
      <c r="A2077" s="83">
        <v>13837</v>
      </c>
      <c r="B2077" s="96">
        <v>6400000</v>
      </c>
      <c r="C2077" s="102">
        <v>1</v>
      </c>
    </row>
    <row r="2078" spans="1:3" x14ac:dyDescent="0.3">
      <c r="A2078" s="83">
        <v>14147</v>
      </c>
      <c r="B2078" s="96">
        <v>368188553</v>
      </c>
      <c r="C2078" s="103">
        <v>1</v>
      </c>
    </row>
    <row r="2079" spans="1:3" x14ac:dyDescent="0.3">
      <c r="A2079" s="82">
        <v>14766</v>
      </c>
      <c r="B2079" s="96">
        <v>733459991.5</v>
      </c>
      <c r="C2079" s="102">
        <v>0</v>
      </c>
    </row>
    <row r="2080" spans="1:3" x14ac:dyDescent="0.3">
      <c r="A2080" s="82">
        <v>15120</v>
      </c>
      <c r="B2080" s="96">
        <v>467289720</v>
      </c>
      <c r="C2080" s="103">
        <v>1</v>
      </c>
    </row>
    <row r="2081" spans="1:3" x14ac:dyDescent="0.3">
      <c r="A2081" s="82">
        <v>15119</v>
      </c>
      <c r="B2081" s="96">
        <v>280373832</v>
      </c>
      <c r="C2081" s="102">
        <v>0</v>
      </c>
    </row>
    <row r="2082" spans="1:3" x14ac:dyDescent="0.3">
      <c r="A2082" s="82">
        <v>13347</v>
      </c>
      <c r="B2082" s="96">
        <v>500000000</v>
      </c>
      <c r="C2082" s="103">
        <v>1</v>
      </c>
    </row>
    <row r="2083" spans="1:3" x14ac:dyDescent="0.3">
      <c r="A2083" s="82">
        <v>13666</v>
      </c>
      <c r="B2083" s="96">
        <v>275243065</v>
      </c>
      <c r="C2083" s="102">
        <v>1</v>
      </c>
    </row>
    <row r="2084" spans="1:3" x14ac:dyDescent="0.3">
      <c r="A2084" s="82">
        <v>15500</v>
      </c>
      <c r="B2084" s="96">
        <v>2576456340</v>
      </c>
      <c r="C2084" s="103">
        <v>0.99919999999999998</v>
      </c>
    </row>
    <row r="2085" spans="1:3" x14ac:dyDescent="0.3">
      <c r="A2085" s="82">
        <v>13057</v>
      </c>
      <c r="B2085" s="96">
        <v>800000000</v>
      </c>
      <c r="C2085" s="102">
        <v>1</v>
      </c>
    </row>
    <row r="2086" spans="1:3" x14ac:dyDescent="0.3">
      <c r="A2086" s="82">
        <v>13139</v>
      </c>
      <c r="B2086" s="96">
        <v>425000000</v>
      </c>
      <c r="C2086" s="103">
        <v>1</v>
      </c>
    </row>
    <row r="2087" spans="1:3" x14ac:dyDescent="0.3">
      <c r="A2087" s="82">
        <v>13348</v>
      </c>
      <c r="B2087" s="96">
        <v>425000000</v>
      </c>
      <c r="C2087" s="102">
        <v>1</v>
      </c>
    </row>
    <row r="2088" spans="1:3" x14ac:dyDescent="0.3">
      <c r="A2088" s="82">
        <v>13349</v>
      </c>
      <c r="B2088" s="96">
        <v>850000000</v>
      </c>
      <c r="C2088" s="103">
        <v>1</v>
      </c>
    </row>
    <row r="2089" spans="1:3" x14ac:dyDescent="0.3">
      <c r="A2089" s="82">
        <v>13368</v>
      </c>
      <c r="B2089" s="96">
        <v>500000000</v>
      </c>
      <c r="C2089" s="102">
        <v>1</v>
      </c>
    </row>
    <row r="2090" spans="1:3" x14ac:dyDescent="0.3">
      <c r="A2090" s="82">
        <v>13369</v>
      </c>
      <c r="B2090" s="96">
        <v>100000000</v>
      </c>
      <c r="C2090" s="103">
        <v>1</v>
      </c>
    </row>
    <row r="2091" spans="1:3" x14ac:dyDescent="0.3">
      <c r="A2091" s="82">
        <v>13370</v>
      </c>
      <c r="B2091" s="96">
        <v>100000000</v>
      </c>
      <c r="C2091" s="102">
        <v>1</v>
      </c>
    </row>
    <row r="2092" spans="1:3" x14ac:dyDescent="0.3">
      <c r="A2092" s="82">
        <v>13734</v>
      </c>
      <c r="B2092" s="96">
        <v>605245757</v>
      </c>
      <c r="C2092" s="103">
        <v>1</v>
      </c>
    </row>
    <row r="2093" spans="1:3" x14ac:dyDescent="0.3">
      <c r="A2093" s="83">
        <v>14001</v>
      </c>
      <c r="B2093" s="96">
        <v>726814227.39999998</v>
      </c>
      <c r="C2093" s="102">
        <v>0</v>
      </c>
    </row>
    <row r="2094" spans="1:3" x14ac:dyDescent="0.3">
      <c r="A2094" s="83">
        <v>14002</v>
      </c>
      <c r="B2094" s="96">
        <v>301183104.41000003</v>
      </c>
      <c r="C2094" s="103">
        <v>0</v>
      </c>
    </row>
    <row r="2095" spans="1:3" x14ac:dyDescent="0.3">
      <c r="A2095" s="83">
        <v>14003</v>
      </c>
      <c r="B2095" s="96">
        <v>1068984110.86</v>
      </c>
      <c r="C2095" s="102">
        <v>0.93</v>
      </c>
    </row>
    <row r="2096" spans="1:3" x14ac:dyDescent="0.3">
      <c r="A2096" s="83">
        <v>14004</v>
      </c>
      <c r="B2096" s="96">
        <v>396499240</v>
      </c>
      <c r="C2096" s="103">
        <v>0</v>
      </c>
    </row>
    <row r="2097" spans="1:3" x14ac:dyDescent="0.3">
      <c r="A2097" s="83">
        <v>14005</v>
      </c>
      <c r="B2097" s="96">
        <v>373913118</v>
      </c>
      <c r="C2097" s="102">
        <v>0</v>
      </c>
    </row>
    <row r="2098" spans="1:3" x14ac:dyDescent="0.3">
      <c r="A2098" s="83">
        <v>14006</v>
      </c>
      <c r="B2098" s="96">
        <v>520212192.68000007</v>
      </c>
      <c r="C2098" s="103">
        <v>0</v>
      </c>
    </row>
    <row r="2099" spans="1:3" x14ac:dyDescent="0.3">
      <c r="A2099" s="83">
        <v>14527</v>
      </c>
      <c r="B2099" s="96">
        <v>1509479231</v>
      </c>
      <c r="C2099" s="102">
        <v>0</v>
      </c>
    </row>
    <row r="2100" spans="1:3" x14ac:dyDescent="0.3">
      <c r="A2100" s="83">
        <v>14528</v>
      </c>
      <c r="B2100" s="96">
        <v>481482640</v>
      </c>
      <c r="C2100" s="103">
        <v>0</v>
      </c>
    </row>
    <row r="2101" spans="1:3" x14ac:dyDescent="0.3">
      <c r="A2101" s="83">
        <v>14529</v>
      </c>
      <c r="B2101" s="96">
        <v>210914496</v>
      </c>
      <c r="C2101" s="102">
        <v>0</v>
      </c>
    </row>
    <row r="2102" spans="1:3" x14ac:dyDescent="0.3">
      <c r="A2102" s="83">
        <v>14530</v>
      </c>
      <c r="B2102" s="96">
        <v>1011196858</v>
      </c>
      <c r="C2102" s="103">
        <v>0</v>
      </c>
    </row>
    <row r="2103" spans="1:3" x14ac:dyDescent="0.3">
      <c r="A2103" s="83">
        <v>14687</v>
      </c>
      <c r="B2103" s="96">
        <v>357575928</v>
      </c>
      <c r="C2103" s="102">
        <v>0</v>
      </c>
    </row>
    <row r="2104" spans="1:3" x14ac:dyDescent="0.3">
      <c r="A2104" s="82">
        <v>15226</v>
      </c>
      <c r="B2104" s="96">
        <v>959868793</v>
      </c>
      <c r="C2104" s="103">
        <v>0.99980000000000002</v>
      </c>
    </row>
    <row r="2105" spans="1:3" x14ac:dyDescent="0.3">
      <c r="A2105" s="82">
        <v>15227</v>
      </c>
      <c r="B2105" s="96">
        <v>447458704</v>
      </c>
      <c r="C2105" s="102">
        <v>0.99980000000000002</v>
      </c>
    </row>
    <row r="2106" spans="1:3" x14ac:dyDescent="0.3">
      <c r="A2106" s="82">
        <v>1496</v>
      </c>
      <c r="B2106" s="96">
        <v>1388888889</v>
      </c>
      <c r="C2106" s="103">
        <v>0.99990000000000001</v>
      </c>
    </row>
    <row r="2107" spans="1:3" x14ac:dyDescent="0.3">
      <c r="A2107" s="82">
        <v>15144</v>
      </c>
      <c r="B2107" s="96">
        <v>280373832</v>
      </c>
      <c r="C2107" s="102">
        <v>0.99970000000000003</v>
      </c>
    </row>
    <row r="2108" spans="1:3" x14ac:dyDescent="0.3">
      <c r="A2108" s="82">
        <v>5615</v>
      </c>
      <c r="B2108" s="96">
        <v>593220339</v>
      </c>
      <c r="C2108" s="103">
        <v>0.4</v>
      </c>
    </row>
    <row r="2109" spans="1:3" x14ac:dyDescent="0.3">
      <c r="A2109" s="82">
        <v>5145</v>
      </c>
      <c r="B2109" s="96">
        <v>579241323</v>
      </c>
      <c r="C2109" s="102">
        <v>1</v>
      </c>
    </row>
    <row r="2110" spans="1:3" x14ac:dyDescent="0.3">
      <c r="A2110" s="82">
        <v>9534</v>
      </c>
      <c r="B2110" s="96">
        <v>1913543407</v>
      </c>
      <c r="C2110" s="103">
        <v>1</v>
      </c>
    </row>
    <row r="2111" spans="1:3" x14ac:dyDescent="0.3">
      <c r="A2111" s="82">
        <v>13006</v>
      </c>
      <c r="B2111" s="96">
        <v>100000000</v>
      </c>
      <c r="C2111" s="102">
        <v>0</v>
      </c>
    </row>
    <row r="2112" spans="1:3" x14ac:dyDescent="0.3">
      <c r="A2112" s="83">
        <v>14007</v>
      </c>
      <c r="B2112" s="96">
        <v>187800687</v>
      </c>
      <c r="C2112" s="103">
        <v>0</v>
      </c>
    </row>
    <row r="2113" spans="1:3" x14ac:dyDescent="0.3">
      <c r="A2113" s="83">
        <v>14688</v>
      </c>
      <c r="B2113" s="96">
        <v>500000000</v>
      </c>
      <c r="C2113" s="102">
        <v>0</v>
      </c>
    </row>
    <row r="2114" spans="1:3" x14ac:dyDescent="0.3">
      <c r="A2114" s="82">
        <v>15509</v>
      </c>
      <c r="B2114" s="96">
        <v>2760000000</v>
      </c>
      <c r="C2114" s="103">
        <v>1</v>
      </c>
    </row>
    <row r="2115" spans="1:3" x14ac:dyDescent="0.3">
      <c r="A2115" s="82">
        <v>1263</v>
      </c>
      <c r="B2115" s="96">
        <v>318656757</v>
      </c>
      <c r="C2115" s="102">
        <v>1</v>
      </c>
    </row>
    <row r="2116" spans="1:3" x14ac:dyDescent="0.3">
      <c r="A2116" s="82">
        <v>1266</v>
      </c>
      <c r="B2116" s="96">
        <v>462962963</v>
      </c>
      <c r="C2116" s="103">
        <v>1</v>
      </c>
    </row>
    <row r="2117" spans="1:3" x14ac:dyDescent="0.3">
      <c r="A2117" s="82">
        <v>1268</v>
      </c>
      <c r="B2117" s="96">
        <v>3421296297</v>
      </c>
      <c r="C2117" s="102">
        <v>1</v>
      </c>
    </row>
    <row r="2118" spans="1:3" x14ac:dyDescent="0.3">
      <c r="A2118" s="82">
        <v>1267</v>
      </c>
      <c r="B2118" s="96">
        <v>435008608</v>
      </c>
      <c r="C2118" s="103">
        <v>0.99929999999999997</v>
      </c>
    </row>
    <row r="2119" spans="1:3" x14ac:dyDescent="0.3">
      <c r="A2119" s="82">
        <v>5484</v>
      </c>
      <c r="B2119" s="96">
        <v>423728814</v>
      </c>
      <c r="C2119" s="102">
        <v>0.1</v>
      </c>
    </row>
    <row r="2120" spans="1:3" x14ac:dyDescent="0.3">
      <c r="A2120" s="82">
        <v>12401</v>
      </c>
      <c r="B2120" s="96">
        <v>1500000000</v>
      </c>
      <c r="C2120" s="103">
        <v>0</v>
      </c>
    </row>
    <row r="2121" spans="1:3" x14ac:dyDescent="0.3">
      <c r="A2121" s="82">
        <v>15038</v>
      </c>
      <c r="B2121" s="96">
        <v>771320829</v>
      </c>
      <c r="C2121" s="102">
        <v>1</v>
      </c>
    </row>
    <row r="2122" spans="1:3" x14ac:dyDescent="0.3">
      <c r="A2122" s="82">
        <v>13619</v>
      </c>
      <c r="B2122" s="96">
        <v>267504885.16</v>
      </c>
      <c r="C2122" s="103">
        <v>1</v>
      </c>
    </row>
    <row r="2123" spans="1:3" x14ac:dyDescent="0.3">
      <c r="A2123" s="82">
        <v>13126</v>
      </c>
      <c r="B2123" s="96">
        <v>637500000</v>
      </c>
      <c r="C2123" s="102">
        <v>1</v>
      </c>
    </row>
    <row r="2124" spans="1:3" x14ac:dyDescent="0.3">
      <c r="A2124" s="82">
        <v>13633</v>
      </c>
      <c r="B2124" s="96">
        <v>399434686</v>
      </c>
      <c r="C2124" s="103">
        <v>1</v>
      </c>
    </row>
    <row r="2125" spans="1:3" x14ac:dyDescent="0.3">
      <c r="A2125" s="82">
        <v>13735</v>
      </c>
      <c r="B2125" s="96">
        <v>620000000</v>
      </c>
      <c r="C2125" s="102">
        <v>1</v>
      </c>
    </row>
    <row r="2126" spans="1:3" x14ac:dyDescent="0.3">
      <c r="A2126" s="82">
        <v>14856</v>
      </c>
      <c r="B2126" s="96">
        <v>654330841</v>
      </c>
      <c r="C2126" s="103">
        <v>1</v>
      </c>
    </row>
    <row r="2127" spans="1:3" x14ac:dyDescent="0.3">
      <c r="A2127" s="83">
        <v>14902</v>
      </c>
      <c r="B2127" s="96">
        <v>1421944998</v>
      </c>
      <c r="C2127" s="102">
        <v>0.56999999999999995</v>
      </c>
    </row>
    <row r="2128" spans="1:3" x14ac:dyDescent="0.3">
      <c r="A2128" s="82">
        <v>11948</v>
      </c>
      <c r="B2128" s="96">
        <v>1921848578</v>
      </c>
      <c r="C2128" s="103">
        <v>0.5</v>
      </c>
    </row>
    <row r="2129" spans="1:3" x14ac:dyDescent="0.3">
      <c r="A2129" s="84">
        <v>16464</v>
      </c>
      <c r="B2129" s="96">
        <v>909090909.090909</v>
      </c>
      <c r="C2129" s="102">
        <v>0</v>
      </c>
    </row>
    <row r="2130" spans="1:3" x14ac:dyDescent="0.3">
      <c r="A2130" s="83">
        <v>13838</v>
      </c>
      <c r="B2130" s="96">
        <v>6400000</v>
      </c>
      <c r="C2130" s="103">
        <v>1</v>
      </c>
    </row>
    <row r="2131" spans="1:3" x14ac:dyDescent="0.3">
      <c r="A2131" s="83">
        <v>14531</v>
      </c>
      <c r="B2131" s="96">
        <v>368080045</v>
      </c>
      <c r="C2131" s="102">
        <v>0</v>
      </c>
    </row>
    <row r="2132" spans="1:3" x14ac:dyDescent="0.3">
      <c r="A2132" s="82">
        <v>15304</v>
      </c>
      <c r="B2132" s="96">
        <v>280373832</v>
      </c>
      <c r="C2132" s="103">
        <v>1</v>
      </c>
    </row>
    <row r="2133" spans="1:3" x14ac:dyDescent="0.3">
      <c r="A2133" s="82">
        <v>5486</v>
      </c>
      <c r="B2133" s="96">
        <v>508474577</v>
      </c>
      <c r="C2133" s="102">
        <v>0</v>
      </c>
    </row>
    <row r="2134" spans="1:3" x14ac:dyDescent="0.3">
      <c r="A2134" s="82">
        <v>2940</v>
      </c>
      <c r="B2134" s="96">
        <v>1346403711</v>
      </c>
      <c r="C2134" s="103">
        <v>0.999</v>
      </c>
    </row>
    <row r="2135" spans="1:3" x14ac:dyDescent="0.3">
      <c r="A2135" s="83">
        <v>14923</v>
      </c>
      <c r="B2135" s="96">
        <v>12195393346</v>
      </c>
      <c r="C2135" s="102">
        <v>0</v>
      </c>
    </row>
    <row r="2136" spans="1:3" x14ac:dyDescent="0.3">
      <c r="A2136" s="82">
        <v>15216</v>
      </c>
      <c r="B2136" s="96">
        <v>1168224299</v>
      </c>
      <c r="C2136" s="103">
        <v>0.99790000000000001</v>
      </c>
    </row>
    <row r="2137" spans="1:3" x14ac:dyDescent="0.3">
      <c r="A2137" s="84">
        <v>16465</v>
      </c>
      <c r="B2137" s="96">
        <v>909090909.090909</v>
      </c>
      <c r="C2137" s="102">
        <v>0</v>
      </c>
    </row>
    <row r="2138" spans="1:3" x14ac:dyDescent="0.3">
      <c r="A2138" s="82">
        <v>4240</v>
      </c>
      <c r="B2138" s="96">
        <v>2664673271</v>
      </c>
      <c r="C2138" s="103">
        <v>0.9</v>
      </c>
    </row>
    <row r="2139" spans="1:3" x14ac:dyDescent="0.3">
      <c r="A2139" s="82">
        <v>13671</v>
      </c>
      <c r="B2139" s="96">
        <v>273488269.66999996</v>
      </c>
      <c r="C2139" s="102">
        <v>1</v>
      </c>
    </row>
    <row r="2140" spans="1:3" x14ac:dyDescent="0.3">
      <c r="A2140" s="83">
        <v>14008</v>
      </c>
      <c r="B2140" s="96">
        <v>494197399.44999999</v>
      </c>
      <c r="C2140" s="103">
        <v>0</v>
      </c>
    </row>
    <row r="2141" spans="1:3" x14ac:dyDescent="0.3">
      <c r="A2141" s="82">
        <v>2312</v>
      </c>
      <c r="B2141" s="96">
        <v>336481190</v>
      </c>
      <c r="C2141" s="102">
        <v>1</v>
      </c>
    </row>
    <row r="2142" spans="1:3" x14ac:dyDescent="0.3">
      <c r="A2142" s="82">
        <v>2546</v>
      </c>
      <c r="B2142" s="96">
        <v>624621392</v>
      </c>
      <c r="C2142" s="103">
        <v>0.99380000000000002</v>
      </c>
    </row>
    <row r="2143" spans="1:3" x14ac:dyDescent="0.3">
      <c r="A2143" s="82">
        <v>15042</v>
      </c>
      <c r="B2143" s="96">
        <v>280373832</v>
      </c>
      <c r="C2143" s="102">
        <v>0.99619999999999997</v>
      </c>
    </row>
    <row r="2144" spans="1:3" x14ac:dyDescent="0.3">
      <c r="A2144" s="82">
        <v>13350</v>
      </c>
      <c r="B2144" s="96">
        <v>30000000</v>
      </c>
      <c r="C2144" s="103">
        <v>1</v>
      </c>
    </row>
    <row r="2145" spans="1:3" x14ac:dyDescent="0.3">
      <c r="A2145" s="82">
        <v>13351</v>
      </c>
      <c r="B2145" s="96">
        <v>30000000</v>
      </c>
      <c r="C2145" s="102">
        <v>1</v>
      </c>
    </row>
    <row r="2146" spans="1:3" x14ac:dyDescent="0.3">
      <c r="A2146" s="82">
        <v>13352</v>
      </c>
      <c r="B2146" s="96">
        <v>30000000</v>
      </c>
      <c r="C2146" s="103">
        <v>1</v>
      </c>
    </row>
    <row r="2147" spans="1:3" x14ac:dyDescent="0.3">
      <c r="A2147" s="82">
        <v>15455</v>
      </c>
      <c r="B2147" s="96">
        <v>543030004</v>
      </c>
      <c r="C2147" s="102">
        <v>0.99960000000000004</v>
      </c>
    </row>
    <row r="2148" spans="1:3" x14ac:dyDescent="0.3">
      <c r="A2148" s="82">
        <v>5492</v>
      </c>
      <c r="B2148" s="96">
        <v>622844917</v>
      </c>
      <c r="C2148" s="103">
        <v>0.95000000000000018</v>
      </c>
    </row>
    <row r="2149" spans="1:3" x14ac:dyDescent="0.3">
      <c r="A2149" s="82">
        <v>4546</v>
      </c>
      <c r="B2149" s="96">
        <v>1478167773</v>
      </c>
      <c r="C2149" s="102">
        <v>0.9</v>
      </c>
    </row>
    <row r="2150" spans="1:3" x14ac:dyDescent="0.3">
      <c r="A2150" s="82">
        <v>13680</v>
      </c>
      <c r="B2150" s="96">
        <v>348000000</v>
      </c>
      <c r="C2150" s="103">
        <v>1</v>
      </c>
    </row>
    <row r="2151" spans="1:3" x14ac:dyDescent="0.3">
      <c r="A2151" s="82">
        <v>15039</v>
      </c>
      <c r="B2151" s="96">
        <v>467033797</v>
      </c>
      <c r="C2151" s="102">
        <v>0.99950000000000006</v>
      </c>
    </row>
    <row r="2152" spans="1:3" x14ac:dyDescent="0.3">
      <c r="A2152" s="82">
        <v>13159</v>
      </c>
      <c r="B2152" s="96">
        <v>300000000</v>
      </c>
      <c r="C2152" s="103">
        <v>1</v>
      </c>
    </row>
    <row r="2153" spans="1:3" x14ac:dyDescent="0.3">
      <c r="A2153" s="82">
        <v>13353</v>
      </c>
      <c r="B2153" s="96">
        <v>97000000</v>
      </c>
      <c r="C2153" s="102">
        <v>1</v>
      </c>
    </row>
    <row r="2154" spans="1:3" x14ac:dyDescent="0.3">
      <c r="A2154" s="82">
        <v>15044</v>
      </c>
      <c r="B2154" s="96">
        <v>280373832</v>
      </c>
      <c r="C2154" s="103">
        <v>1</v>
      </c>
    </row>
    <row r="2155" spans="1:3" x14ac:dyDescent="0.3">
      <c r="A2155" s="82">
        <v>13371</v>
      </c>
      <c r="B2155" s="96">
        <v>100000000</v>
      </c>
      <c r="C2155" s="102">
        <v>1</v>
      </c>
    </row>
    <row r="2156" spans="1:3" x14ac:dyDescent="0.3">
      <c r="A2156" s="83">
        <v>14251</v>
      </c>
      <c r="B2156" s="96">
        <v>981051786</v>
      </c>
      <c r="C2156" s="103">
        <v>1</v>
      </c>
    </row>
    <row r="2157" spans="1:3" x14ac:dyDescent="0.3">
      <c r="A2157" s="82">
        <v>14292</v>
      </c>
      <c r="B2157" s="96">
        <v>489293718.95999998</v>
      </c>
      <c r="C2157" s="102">
        <v>1</v>
      </c>
    </row>
    <row r="2158" spans="1:3" x14ac:dyDescent="0.3">
      <c r="A2158" s="82">
        <v>15015</v>
      </c>
      <c r="B2158" s="96">
        <v>467289720</v>
      </c>
      <c r="C2158" s="103">
        <v>0.99390000000000001</v>
      </c>
    </row>
    <row r="2159" spans="1:3" x14ac:dyDescent="0.3">
      <c r="A2159" s="82">
        <v>11406</v>
      </c>
      <c r="B2159" s="96">
        <v>2000000000</v>
      </c>
      <c r="C2159" s="102">
        <v>0</v>
      </c>
    </row>
    <row r="2160" spans="1:3" x14ac:dyDescent="0.3">
      <c r="A2160" s="84">
        <v>16466</v>
      </c>
      <c r="B2160" s="96">
        <v>909090909.090909</v>
      </c>
      <c r="C2160" s="103">
        <v>0</v>
      </c>
    </row>
    <row r="2161" spans="1:3" x14ac:dyDescent="0.3">
      <c r="A2161" s="83">
        <v>14235</v>
      </c>
      <c r="B2161" s="96">
        <v>555818890.66666698</v>
      </c>
      <c r="C2161" s="102">
        <v>1</v>
      </c>
    </row>
    <row r="2162" spans="1:3" x14ac:dyDescent="0.3">
      <c r="A2162" s="82">
        <v>13372</v>
      </c>
      <c r="B2162" s="96">
        <v>97000000</v>
      </c>
      <c r="C2162" s="103">
        <v>1</v>
      </c>
    </row>
    <row r="2163" spans="1:3" x14ac:dyDescent="0.3">
      <c r="A2163" s="82">
        <v>13373</v>
      </c>
      <c r="B2163" s="96">
        <v>70000000</v>
      </c>
      <c r="C2163" s="102">
        <v>1</v>
      </c>
    </row>
    <row r="2164" spans="1:3" x14ac:dyDescent="0.3">
      <c r="A2164" s="83">
        <v>14009</v>
      </c>
      <c r="B2164" s="96">
        <v>249890000</v>
      </c>
      <c r="C2164" s="103">
        <v>0</v>
      </c>
    </row>
    <row r="2165" spans="1:3" x14ac:dyDescent="0.3">
      <c r="A2165" s="82">
        <v>11629</v>
      </c>
      <c r="B2165" s="99">
        <v>900847109</v>
      </c>
      <c r="C2165" s="102">
        <v>0</v>
      </c>
    </row>
    <row r="2166" spans="1:3" x14ac:dyDescent="0.3">
      <c r="A2166" s="82">
        <v>13094</v>
      </c>
      <c r="B2166" s="96">
        <v>100000000</v>
      </c>
      <c r="C2166" s="103">
        <v>0</v>
      </c>
    </row>
    <row r="2167" spans="1:3" x14ac:dyDescent="0.3">
      <c r="A2167" s="82">
        <v>13374</v>
      </c>
      <c r="B2167" s="96">
        <v>180000000</v>
      </c>
      <c r="C2167" s="102">
        <v>1</v>
      </c>
    </row>
    <row r="2168" spans="1:3" x14ac:dyDescent="0.3">
      <c r="A2168" s="83">
        <v>14532</v>
      </c>
      <c r="B2168" s="96">
        <v>550000000</v>
      </c>
      <c r="C2168" s="103">
        <v>0</v>
      </c>
    </row>
    <row r="2169" spans="1:3" x14ac:dyDescent="0.3">
      <c r="A2169" s="82">
        <v>15072</v>
      </c>
      <c r="B2169" s="96">
        <v>277102804</v>
      </c>
      <c r="C2169" s="102">
        <v>1</v>
      </c>
    </row>
    <row r="2170" spans="1:3" x14ac:dyDescent="0.3">
      <c r="A2170" s="83">
        <v>14689</v>
      </c>
      <c r="B2170" s="96">
        <v>500000000</v>
      </c>
      <c r="C2170" s="103">
        <v>0</v>
      </c>
    </row>
    <row r="2171" spans="1:3" x14ac:dyDescent="0.3">
      <c r="A2171" s="82">
        <v>13375</v>
      </c>
      <c r="B2171" s="96">
        <v>97000000</v>
      </c>
      <c r="C2171" s="102">
        <v>1</v>
      </c>
    </row>
    <row r="2172" spans="1:3" x14ac:dyDescent="0.3">
      <c r="A2172" s="84">
        <v>16467</v>
      </c>
      <c r="B2172" s="96">
        <v>909090909.090909</v>
      </c>
      <c r="C2172" s="103">
        <v>0</v>
      </c>
    </row>
    <row r="2173" spans="1:3" x14ac:dyDescent="0.3">
      <c r="A2173" s="82">
        <v>13681</v>
      </c>
      <c r="B2173" s="96">
        <v>80000000</v>
      </c>
      <c r="C2173" s="102">
        <v>1</v>
      </c>
    </row>
    <row r="2174" spans="1:3" x14ac:dyDescent="0.3">
      <c r="A2174" s="82">
        <v>15178</v>
      </c>
      <c r="B2174" s="96">
        <v>373831776</v>
      </c>
      <c r="C2174" s="103">
        <v>1</v>
      </c>
    </row>
    <row r="2175" spans="1:3" x14ac:dyDescent="0.3">
      <c r="A2175" s="82">
        <v>15179</v>
      </c>
      <c r="B2175" s="96">
        <v>275590051</v>
      </c>
      <c r="C2175" s="102">
        <v>1</v>
      </c>
    </row>
    <row r="2176" spans="1:3" x14ac:dyDescent="0.3">
      <c r="A2176" s="82">
        <v>13376</v>
      </c>
      <c r="B2176" s="96">
        <v>60000000</v>
      </c>
      <c r="C2176" s="103">
        <v>1</v>
      </c>
    </row>
    <row r="2177" spans="1:3" x14ac:dyDescent="0.3">
      <c r="A2177" s="82">
        <v>14828</v>
      </c>
      <c r="B2177" s="96">
        <v>280373832</v>
      </c>
      <c r="C2177" s="102">
        <v>1</v>
      </c>
    </row>
    <row r="2178" spans="1:3" x14ac:dyDescent="0.3">
      <c r="A2178" s="82">
        <v>14829</v>
      </c>
      <c r="B2178" s="96">
        <v>280373832</v>
      </c>
      <c r="C2178" s="103">
        <v>1</v>
      </c>
    </row>
    <row r="2179" spans="1:3" x14ac:dyDescent="0.3">
      <c r="A2179" s="82">
        <v>3228</v>
      </c>
      <c r="B2179" s="96">
        <v>446428572</v>
      </c>
      <c r="C2179" s="102">
        <v>1.12E-2</v>
      </c>
    </row>
    <row r="2180" spans="1:3" x14ac:dyDescent="0.3">
      <c r="A2180" s="82">
        <v>9291</v>
      </c>
      <c r="B2180" s="96">
        <v>580423183</v>
      </c>
      <c r="C2180" s="103">
        <v>0.99999999999999989</v>
      </c>
    </row>
    <row r="2181" spans="1:3" x14ac:dyDescent="0.3">
      <c r="A2181" s="82">
        <v>13090</v>
      </c>
      <c r="B2181" s="96">
        <v>200000000</v>
      </c>
      <c r="C2181" s="102">
        <v>1</v>
      </c>
    </row>
    <row r="2182" spans="1:3" x14ac:dyDescent="0.3">
      <c r="A2182" s="82">
        <v>13684</v>
      </c>
      <c r="B2182" s="96">
        <v>427189649.12</v>
      </c>
      <c r="C2182" s="103">
        <v>1</v>
      </c>
    </row>
    <row r="2183" spans="1:3" x14ac:dyDescent="0.3">
      <c r="A2183" s="83">
        <v>14252</v>
      </c>
      <c r="B2183" s="96">
        <v>150508857.38999999</v>
      </c>
      <c r="C2183" s="102">
        <v>1</v>
      </c>
    </row>
    <row r="2184" spans="1:3" x14ac:dyDescent="0.3">
      <c r="A2184" s="83">
        <v>14533</v>
      </c>
      <c r="B2184" s="96">
        <v>160415000</v>
      </c>
      <c r="C2184" s="103">
        <v>0</v>
      </c>
    </row>
    <row r="2185" spans="1:3" x14ac:dyDescent="0.3">
      <c r="A2185" s="82">
        <v>15436</v>
      </c>
      <c r="B2185" s="96">
        <v>1144758880</v>
      </c>
      <c r="C2185" s="102">
        <v>0</v>
      </c>
    </row>
    <row r="2186" spans="1:3" x14ac:dyDescent="0.3">
      <c r="A2186" s="82">
        <v>14451</v>
      </c>
      <c r="B2186" s="96">
        <v>1836355519</v>
      </c>
      <c r="C2186" s="103">
        <v>0</v>
      </c>
    </row>
    <row r="2187" spans="1:3" x14ac:dyDescent="0.3">
      <c r="A2187" s="82">
        <v>13342</v>
      </c>
      <c r="B2187" s="96">
        <v>150000000</v>
      </c>
      <c r="C2187" s="102">
        <v>1</v>
      </c>
    </row>
    <row r="2188" spans="1:3" x14ac:dyDescent="0.3">
      <c r="A2188" s="83">
        <v>14373</v>
      </c>
      <c r="B2188" s="96">
        <v>77699120</v>
      </c>
      <c r="C2188" s="103">
        <v>0</v>
      </c>
    </row>
    <row r="2189" spans="1:3" x14ac:dyDescent="0.3">
      <c r="A2189" s="83">
        <v>14534</v>
      </c>
      <c r="B2189" s="96">
        <v>458126127</v>
      </c>
      <c r="C2189" s="102">
        <v>0</v>
      </c>
    </row>
    <row r="2190" spans="1:3" x14ac:dyDescent="0.3">
      <c r="A2190" s="82">
        <v>5496</v>
      </c>
      <c r="B2190" s="96">
        <v>637847594</v>
      </c>
      <c r="C2190" s="103">
        <v>0.7599999999999999</v>
      </c>
    </row>
    <row r="2191" spans="1:3" x14ac:dyDescent="0.3">
      <c r="A2191" s="83">
        <v>14010</v>
      </c>
      <c r="B2191" s="96">
        <v>226981340</v>
      </c>
      <c r="C2191" s="102">
        <v>0</v>
      </c>
    </row>
    <row r="2192" spans="1:3" x14ac:dyDescent="0.3">
      <c r="A2192" s="83">
        <v>14148</v>
      </c>
      <c r="B2192" s="96">
        <v>192354371.62</v>
      </c>
      <c r="C2192" s="103">
        <v>0</v>
      </c>
    </row>
    <row r="2193" spans="1:3" x14ac:dyDescent="0.3">
      <c r="A2193" s="82">
        <v>2614</v>
      </c>
      <c r="B2193" s="96">
        <v>1296296297</v>
      </c>
      <c r="C2193" s="102">
        <v>0.99980000000000002</v>
      </c>
    </row>
    <row r="2194" spans="1:3" x14ac:dyDescent="0.3">
      <c r="A2194" s="82">
        <v>11082</v>
      </c>
      <c r="B2194" s="96">
        <v>1400271086</v>
      </c>
      <c r="C2194" s="103">
        <v>0</v>
      </c>
    </row>
    <row r="2195" spans="1:3" x14ac:dyDescent="0.3">
      <c r="A2195" s="84">
        <v>16468</v>
      </c>
      <c r="B2195" s="96">
        <v>909090909.090909</v>
      </c>
      <c r="C2195" s="102">
        <v>0</v>
      </c>
    </row>
    <row r="2196" spans="1:3" x14ac:dyDescent="0.3">
      <c r="A2196" s="82">
        <v>13092</v>
      </c>
      <c r="B2196" s="96">
        <v>100000000</v>
      </c>
      <c r="C2196" s="103">
        <v>1</v>
      </c>
    </row>
    <row r="2197" spans="1:3" x14ac:dyDescent="0.3">
      <c r="A2197" s="84">
        <v>16469</v>
      </c>
      <c r="B2197" s="96">
        <v>909090909.090909</v>
      </c>
      <c r="C2197" s="102">
        <v>0</v>
      </c>
    </row>
    <row r="2198" spans="1:3" x14ac:dyDescent="0.3">
      <c r="A2198" s="82">
        <v>15563</v>
      </c>
      <c r="B2198" s="96">
        <v>890000000</v>
      </c>
      <c r="C2198" s="103">
        <v>1</v>
      </c>
    </row>
    <row r="2199" spans="1:3" x14ac:dyDescent="0.3">
      <c r="A2199" s="82">
        <v>14818</v>
      </c>
      <c r="B2199" s="96">
        <v>934579439</v>
      </c>
      <c r="C2199" s="102">
        <v>1</v>
      </c>
    </row>
    <row r="2200" spans="1:3" x14ac:dyDescent="0.3">
      <c r="A2200" s="82">
        <v>2462</v>
      </c>
      <c r="B2200" s="96">
        <v>277777778</v>
      </c>
      <c r="C2200" s="103">
        <v>0.99929999999999997</v>
      </c>
    </row>
    <row r="2201" spans="1:3" x14ac:dyDescent="0.3">
      <c r="A2201" s="82">
        <v>13091</v>
      </c>
      <c r="B2201" s="96">
        <v>150000000</v>
      </c>
      <c r="C2201" s="102">
        <v>1</v>
      </c>
    </row>
    <row r="2202" spans="1:3" x14ac:dyDescent="0.3">
      <c r="A2202" s="82">
        <v>13315</v>
      </c>
      <c r="B2202" s="96">
        <v>454000000</v>
      </c>
      <c r="C2202" s="103">
        <v>1</v>
      </c>
    </row>
    <row r="2203" spans="1:3" x14ac:dyDescent="0.3">
      <c r="A2203" s="82">
        <v>5498</v>
      </c>
      <c r="B2203" s="96">
        <v>423728814</v>
      </c>
      <c r="C2203" s="102">
        <v>0</v>
      </c>
    </row>
    <row r="2204" spans="1:3" x14ac:dyDescent="0.3">
      <c r="A2204" s="82">
        <v>15156</v>
      </c>
      <c r="B2204" s="96">
        <v>280373832</v>
      </c>
      <c r="C2204" s="103">
        <v>0.99950000000000006</v>
      </c>
    </row>
    <row r="2205" spans="1:3" x14ac:dyDescent="0.3">
      <c r="A2205" s="82">
        <v>15546</v>
      </c>
      <c r="B2205" s="96">
        <v>360747637</v>
      </c>
      <c r="C2205" s="102">
        <v>1</v>
      </c>
    </row>
    <row r="2206" spans="1:3" x14ac:dyDescent="0.3">
      <c r="A2206" s="82">
        <v>10301</v>
      </c>
      <c r="B2206" s="96">
        <v>806524658</v>
      </c>
      <c r="C2206" s="103">
        <v>1</v>
      </c>
    </row>
    <row r="2207" spans="1:3" x14ac:dyDescent="0.3">
      <c r="A2207" s="82">
        <v>491</v>
      </c>
      <c r="B2207" s="96">
        <v>635782244</v>
      </c>
      <c r="C2207" s="102">
        <v>1</v>
      </c>
    </row>
    <row r="2208" spans="1:3" x14ac:dyDescent="0.3">
      <c r="A2208" s="82">
        <v>5500</v>
      </c>
      <c r="B2208" s="96">
        <v>1271186440</v>
      </c>
      <c r="C2208" s="103">
        <v>0.75</v>
      </c>
    </row>
    <row r="2209" spans="1:3" x14ac:dyDescent="0.3">
      <c r="A2209" s="82">
        <v>13354</v>
      </c>
      <c r="B2209" s="96">
        <v>97000000</v>
      </c>
      <c r="C2209" s="102">
        <v>1</v>
      </c>
    </row>
    <row r="2210" spans="1:3" x14ac:dyDescent="0.3">
      <c r="A2210" s="82">
        <v>13377</v>
      </c>
      <c r="B2210" s="96">
        <v>70000000</v>
      </c>
      <c r="C2210" s="103">
        <v>1</v>
      </c>
    </row>
    <row r="2211" spans="1:3" x14ac:dyDescent="0.3">
      <c r="A2211" s="82">
        <v>743</v>
      </c>
      <c r="B2211" s="96">
        <v>575649309</v>
      </c>
      <c r="C2211" s="102">
        <v>1</v>
      </c>
    </row>
    <row r="2212" spans="1:3" x14ac:dyDescent="0.3">
      <c r="A2212" s="82">
        <v>13073</v>
      </c>
      <c r="B2212" s="96">
        <v>400000000</v>
      </c>
      <c r="C2212" s="103">
        <v>1</v>
      </c>
    </row>
    <row r="2213" spans="1:3" x14ac:dyDescent="0.3">
      <c r="A2213" s="82">
        <v>13134</v>
      </c>
      <c r="B2213" s="96">
        <v>700000000</v>
      </c>
      <c r="C2213" s="102">
        <v>1</v>
      </c>
    </row>
    <row r="2214" spans="1:3" x14ac:dyDescent="0.3">
      <c r="A2214" s="82">
        <v>13667</v>
      </c>
      <c r="B2214" s="96">
        <v>472866749.60000002</v>
      </c>
      <c r="C2214" s="103">
        <v>1</v>
      </c>
    </row>
    <row r="2215" spans="1:3" x14ac:dyDescent="0.3">
      <c r="A2215" s="82">
        <v>15099</v>
      </c>
      <c r="B2215" s="96">
        <v>1121495327</v>
      </c>
      <c r="C2215" s="102">
        <v>0.99909999999999999</v>
      </c>
    </row>
    <row r="2216" spans="1:3" x14ac:dyDescent="0.3">
      <c r="A2216" s="82">
        <v>13069</v>
      </c>
      <c r="B2216" s="96">
        <v>100000000</v>
      </c>
      <c r="C2216" s="103">
        <v>0</v>
      </c>
    </row>
    <row r="2217" spans="1:3" x14ac:dyDescent="0.3">
      <c r="A2217" s="82">
        <v>13355</v>
      </c>
      <c r="B2217" s="96">
        <v>40000000</v>
      </c>
      <c r="C2217" s="102">
        <v>1</v>
      </c>
    </row>
    <row r="2218" spans="1:3" x14ac:dyDescent="0.3">
      <c r="A2218" s="82">
        <v>13378</v>
      </c>
      <c r="B2218" s="96">
        <v>40000000</v>
      </c>
      <c r="C2218" s="103">
        <v>1</v>
      </c>
    </row>
    <row r="2219" spans="1:3" x14ac:dyDescent="0.3">
      <c r="A2219" s="83">
        <v>14535</v>
      </c>
      <c r="B2219" s="96">
        <v>205000000</v>
      </c>
      <c r="C2219" s="102">
        <v>0</v>
      </c>
    </row>
    <row r="2220" spans="1:3" x14ac:dyDescent="0.3">
      <c r="A2220" s="82">
        <v>14825</v>
      </c>
      <c r="B2220" s="96">
        <v>280373832</v>
      </c>
      <c r="C2220" s="103">
        <v>0.98089999999999999</v>
      </c>
    </row>
    <row r="2221" spans="1:3" x14ac:dyDescent="0.3">
      <c r="A2221" s="82">
        <v>14826</v>
      </c>
      <c r="B2221" s="96">
        <v>1401869159</v>
      </c>
      <c r="C2221" s="102">
        <v>1</v>
      </c>
    </row>
    <row r="2222" spans="1:3" x14ac:dyDescent="0.3">
      <c r="A2222" s="83">
        <v>14690</v>
      </c>
      <c r="B2222" s="96">
        <v>300000000</v>
      </c>
      <c r="C2222" s="103">
        <v>0</v>
      </c>
    </row>
    <row r="2223" spans="1:3" x14ac:dyDescent="0.3">
      <c r="A2223" s="82">
        <v>9181</v>
      </c>
      <c r="B2223" s="96">
        <v>508474577</v>
      </c>
      <c r="C2223" s="102">
        <v>1</v>
      </c>
    </row>
    <row r="2224" spans="1:3" x14ac:dyDescent="0.3">
      <c r="A2224" s="82">
        <v>6045</v>
      </c>
      <c r="B2224" s="96">
        <v>423728814</v>
      </c>
      <c r="C2224" s="103">
        <v>1</v>
      </c>
    </row>
    <row r="2225" spans="1:3" x14ac:dyDescent="0.3">
      <c r="A2225" s="82">
        <v>13075</v>
      </c>
      <c r="B2225" s="96">
        <v>50000000</v>
      </c>
      <c r="C2225" s="102">
        <v>1</v>
      </c>
    </row>
    <row r="2226" spans="1:3" x14ac:dyDescent="0.3">
      <c r="A2226" s="82">
        <v>13379</v>
      </c>
      <c r="B2226" s="96">
        <v>20000000</v>
      </c>
      <c r="C2226" s="103">
        <v>1</v>
      </c>
    </row>
    <row r="2227" spans="1:3" x14ac:dyDescent="0.3">
      <c r="A2227" s="82">
        <v>13380</v>
      </c>
      <c r="B2227" s="96">
        <v>20000000</v>
      </c>
      <c r="C2227" s="102">
        <v>1</v>
      </c>
    </row>
    <row r="2228" spans="1:3" x14ac:dyDescent="0.3">
      <c r="A2228" s="82">
        <v>13381</v>
      </c>
      <c r="B2228" s="96">
        <v>35000000</v>
      </c>
      <c r="C2228" s="103">
        <v>1</v>
      </c>
    </row>
    <row r="2229" spans="1:3" x14ac:dyDescent="0.3">
      <c r="A2229" s="83">
        <v>14011</v>
      </c>
      <c r="B2229" s="96">
        <v>369125178.19</v>
      </c>
      <c r="C2229" s="102">
        <v>0</v>
      </c>
    </row>
    <row r="2230" spans="1:3" x14ac:dyDescent="0.3">
      <c r="A2230" s="82">
        <v>14317</v>
      </c>
      <c r="B2230" s="96">
        <v>34353692.039999999</v>
      </c>
      <c r="C2230" s="103">
        <v>1</v>
      </c>
    </row>
    <row r="2231" spans="1:3" x14ac:dyDescent="0.3">
      <c r="A2231" s="82">
        <v>14318</v>
      </c>
      <c r="B2231" s="96">
        <v>124654826.85000001</v>
      </c>
      <c r="C2231" s="102">
        <v>1</v>
      </c>
    </row>
    <row r="2232" spans="1:3" x14ac:dyDescent="0.3">
      <c r="A2232" s="82">
        <v>14319</v>
      </c>
      <c r="B2232" s="96">
        <v>93245735.109999999</v>
      </c>
      <c r="C2232" s="103">
        <v>1</v>
      </c>
    </row>
    <row r="2233" spans="1:3" x14ac:dyDescent="0.3">
      <c r="A2233" s="82">
        <v>13157</v>
      </c>
      <c r="B2233" s="96">
        <v>210000000</v>
      </c>
      <c r="C2233" s="102">
        <v>1</v>
      </c>
    </row>
    <row r="2234" spans="1:3" x14ac:dyDescent="0.3">
      <c r="A2234" s="82">
        <v>13356</v>
      </c>
      <c r="B2234" s="96">
        <v>300000000</v>
      </c>
      <c r="C2234" s="103">
        <v>1</v>
      </c>
    </row>
    <row r="2235" spans="1:3" x14ac:dyDescent="0.3">
      <c r="A2235" s="83">
        <v>14691</v>
      </c>
      <c r="B2235" s="96">
        <v>925657662</v>
      </c>
      <c r="C2235" s="102">
        <v>0</v>
      </c>
    </row>
    <row r="2236" spans="1:3" x14ac:dyDescent="0.3">
      <c r="A2236" s="83">
        <v>14945</v>
      </c>
      <c r="B2236" s="96">
        <v>1250000000</v>
      </c>
      <c r="C2236" s="103">
        <v>0</v>
      </c>
    </row>
    <row r="2237" spans="1:3" x14ac:dyDescent="0.3">
      <c r="A2237" s="82">
        <v>15114</v>
      </c>
      <c r="B2237" s="96">
        <v>934579439</v>
      </c>
      <c r="C2237" s="102">
        <v>1</v>
      </c>
    </row>
    <row r="2238" spans="1:3" x14ac:dyDescent="0.3">
      <c r="A2238" s="82">
        <v>15115</v>
      </c>
      <c r="B2238" s="96">
        <v>654205607</v>
      </c>
      <c r="C2238" s="103">
        <v>1</v>
      </c>
    </row>
    <row r="2239" spans="1:3" x14ac:dyDescent="0.3">
      <c r="A2239" s="82">
        <v>13343</v>
      </c>
      <c r="B2239" s="96">
        <v>100000000</v>
      </c>
      <c r="C2239" s="102">
        <v>1</v>
      </c>
    </row>
    <row r="2240" spans="1:3" x14ac:dyDescent="0.3">
      <c r="A2240" s="83">
        <v>14536</v>
      </c>
      <c r="B2240" s="96">
        <v>0</v>
      </c>
      <c r="C2240" s="103">
        <v>0</v>
      </c>
    </row>
    <row r="2241" spans="1:3" x14ac:dyDescent="0.3">
      <c r="A2241" s="82">
        <v>13049</v>
      </c>
      <c r="B2241" s="96">
        <v>425000000</v>
      </c>
      <c r="C2241" s="102">
        <v>0</v>
      </c>
    </row>
    <row r="2242" spans="1:3" x14ac:dyDescent="0.3">
      <c r="A2242" s="82">
        <v>13119</v>
      </c>
      <c r="B2242" s="96">
        <v>64000000</v>
      </c>
      <c r="C2242" s="103">
        <v>1</v>
      </c>
    </row>
    <row r="2243" spans="1:3" x14ac:dyDescent="0.3">
      <c r="A2243" s="82">
        <v>10454</v>
      </c>
      <c r="B2243" s="96">
        <v>1242990653</v>
      </c>
      <c r="C2243" s="102">
        <v>0.9</v>
      </c>
    </row>
    <row r="2244" spans="1:3" x14ac:dyDescent="0.3">
      <c r="A2244" s="82">
        <v>12027</v>
      </c>
      <c r="B2244" s="96">
        <v>1040897075</v>
      </c>
      <c r="C2244" s="103">
        <v>0</v>
      </c>
    </row>
    <row r="2245" spans="1:3" x14ac:dyDescent="0.3">
      <c r="A2245" s="82">
        <v>14293</v>
      </c>
      <c r="B2245" s="96">
        <v>637723126.19000006</v>
      </c>
      <c r="C2245" s="102">
        <v>1</v>
      </c>
    </row>
    <row r="2246" spans="1:3" x14ac:dyDescent="0.3">
      <c r="A2246" s="82">
        <v>14958</v>
      </c>
      <c r="B2246" s="96">
        <v>282939635</v>
      </c>
      <c r="C2246" s="103">
        <v>1</v>
      </c>
    </row>
    <row r="2247" spans="1:3" x14ac:dyDescent="0.3">
      <c r="A2247" s="82">
        <v>14959</v>
      </c>
      <c r="B2247" s="96">
        <v>403191991</v>
      </c>
      <c r="C2247" s="102">
        <v>1</v>
      </c>
    </row>
    <row r="2248" spans="1:3" x14ac:dyDescent="0.3">
      <c r="A2248" s="82">
        <v>15145</v>
      </c>
      <c r="B2248" s="96">
        <v>1121495327</v>
      </c>
      <c r="C2248" s="103">
        <v>1.0000000000000002</v>
      </c>
    </row>
    <row r="2249" spans="1:3" x14ac:dyDescent="0.3">
      <c r="A2249" s="82">
        <v>13382</v>
      </c>
      <c r="B2249" s="96">
        <v>50000000</v>
      </c>
      <c r="C2249" s="102">
        <v>1</v>
      </c>
    </row>
    <row r="2250" spans="1:3" x14ac:dyDescent="0.3">
      <c r="A2250" s="82">
        <v>13620</v>
      </c>
      <c r="B2250" s="96">
        <v>42032593</v>
      </c>
      <c r="C2250" s="103">
        <v>1</v>
      </c>
    </row>
    <row r="2251" spans="1:3" x14ac:dyDescent="0.3">
      <c r="A2251" s="82">
        <v>15233</v>
      </c>
      <c r="B2251" s="96">
        <v>300000000</v>
      </c>
      <c r="C2251" s="102">
        <v>0.99990000000000001</v>
      </c>
    </row>
    <row r="2252" spans="1:3" x14ac:dyDescent="0.3">
      <c r="A2252" s="82">
        <v>9751</v>
      </c>
      <c r="B2252" s="96">
        <v>650199062</v>
      </c>
      <c r="C2252" s="103">
        <v>1</v>
      </c>
    </row>
    <row r="2253" spans="1:3" x14ac:dyDescent="0.3">
      <c r="A2253" s="83">
        <v>14615</v>
      </c>
      <c r="B2253" s="96">
        <v>350000000</v>
      </c>
      <c r="C2253" s="102">
        <v>0</v>
      </c>
    </row>
    <row r="2254" spans="1:3" x14ac:dyDescent="0.3">
      <c r="A2254" s="82">
        <v>15221</v>
      </c>
      <c r="B2254" s="96">
        <v>307111342</v>
      </c>
      <c r="C2254" s="103">
        <v>0.99999999999999989</v>
      </c>
    </row>
    <row r="2255" spans="1:3" x14ac:dyDescent="0.3">
      <c r="A2255" s="82">
        <v>15222</v>
      </c>
      <c r="B2255" s="96">
        <v>242643419</v>
      </c>
      <c r="C2255" s="102">
        <v>0.99999999999999989</v>
      </c>
    </row>
    <row r="2256" spans="1:3" x14ac:dyDescent="0.3">
      <c r="A2256" s="82">
        <v>6576</v>
      </c>
      <c r="B2256" s="96">
        <v>931620483</v>
      </c>
      <c r="C2256" s="103">
        <v>1</v>
      </c>
    </row>
    <row r="2257" spans="1:3" x14ac:dyDescent="0.3">
      <c r="A2257" s="82">
        <v>6581</v>
      </c>
      <c r="B2257" s="96">
        <v>427504347</v>
      </c>
      <c r="C2257" s="102">
        <v>0.99999999999999989</v>
      </c>
    </row>
    <row r="2258" spans="1:3" x14ac:dyDescent="0.3">
      <c r="A2258" s="82">
        <v>6589</v>
      </c>
      <c r="B2258" s="96">
        <v>1005928062</v>
      </c>
      <c r="C2258" s="103">
        <v>0.99999999999999989</v>
      </c>
    </row>
    <row r="2259" spans="1:3" x14ac:dyDescent="0.3">
      <c r="A2259" s="84">
        <v>16470</v>
      </c>
      <c r="B2259" s="96">
        <v>0</v>
      </c>
      <c r="C2259" s="102">
        <v>0</v>
      </c>
    </row>
    <row r="2260" spans="1:3" x14ac:dyDescent="0.3">
      <c r="A2260" s="82">
        <v>14302</v>
      </c>
      <c r="B2260" s="96">
        <v>600000000</v>
      </c>
      <c r="C2260" s="103">
        <v>0.99999999999999989</v>
      </c>
    </row>
    <row r="2261" spans="1:3" x14ac:dyDescent="0.3">
      <c r="A2261" s="82">
        <v>13084</v>
      </c>
      <c r="B2261" s="96">
        <v>100000000</v>
      </c>
      <c r="C2261" s="102">
        <v>0</v>
      </c>
    </row>
    <row r="2262" spans="1:3" x14ac:dyDescent="0.3">
      <c r="A2262" s="82">
        <v>13066</v>
      </c>
      <c r="B2262" s="96">
        <v>50000000</v>
      </c>
      <c r="C2262" s="103">
        <v>1</v>
      </c>
    </row>
    <row r="2263" spans="1:3" x14ac:dyDescent="0.3">
      <c r="A2263" s="82">
        <v>13383</v>
      </c>
      <c r="B2263" s="96">
        <v>35000000</v>
      </c>
      <c r="C2263" s="102">
        <v>1</v>
      </c>
    </row>
    <row r="2264" spans="1:3" x14ac:dyDescent="0.3">
      <c r="A2264" s="82">
        <v>13384</v>
      </c>
      <c r="B2264" s="96">
        <v>35000000</v>
      </c>
      <c r="C2264" s="103">
        <v>0.99999999999999989</v>
      </c>
    </row>
    <row r="2265" spans="1:3" x14ac:dyDescent="0.3">
      <c r="A2265" s="82">
        <v>14830</v>
      </c>
      <c r="B2265" s="96">
        <v>280373832</v>
      </c>
      <c r="C2265" s="102">
        <v>0.75</v>
      </c>
    </row>
    <row r="2266" spans="1:3" x14ac:dyDescent="0.3">
      <c r="A2266" s="82">
        <v>13357</v>
      </c>
      <c r="B2266" s="96">
        <v>97000000</v>
      </c>
      <c r="C2266" s="103">
        <v>1</v>
      </c>
    </row>
    <row r="2267" spans="1:3" x14ac:dyDescent="0.3">
      <c r="A2267" s="82">
        <v>13385</v>
      </c>
      <c r="B2267" s="96">
        <v>40000000</v>
      </c>
      <c r="C2267" s="102">
        <v>1</v>
      </c>
    </row>
    <row r="2268" spans="1:3" x14ac:dyDescent="0.3">
      <c r="A2268" s="82">
        <v>9738</v>
      </c>
      <c r="B2268" s="96">
        <v>407282271</v>
      </c>
      <c r="C2268" s="103">
        <v>1</v>
      </c>
    </row>
    <row r="2269" spans="1:3" x14ac:dyDescent="0.3">
      <c r="A2269" s="83">
        <v>14537</v>
      </c>
      <c r="B2269" s="96">
        <v>850000000</v>
      </c>
      <c r="C2269" s="102">
        <v>0</v>
      </c>
    </row>
    <row r="2270" spans="1:3" x14ac:dyDescent="0.3">
      <c r="A2270" s="83">
        <v>14910</v>
      </c>
      <c r="B2270" s="96">
        <v>485437208</v>
      </c>
      <c r="C2270" s="103">
        <v>0.94399999999999995</v>
      </c>
    </row>
    <row r="2271" spans="1:3" x14ac:dyDescent="0.3">
      <c r="A2271" s="82">
        <v>15543</v>
      </c>
      <c r="B2271" s="96">
        <v>4819321889</v>
      </c>
      <c r="C2271" s="102">
        <v>0.99990000000000001</v>
      </c>
    </row>
    <row r="2272" spans="1:3" x14ac:dyDescent="0.3">
      <c r="A2272" s="82">
        <v>1138</v>
      </c>
      <c r="B2272" s="96">
        <v>654994762</v>
      </c>
      <c r="C2272" s="103">
        <v>1</v>
      </c>
    </row>
    <row r="2273" spans="1:3" x14ac:dyDescent="0.3">
      <c r="A2273" s="82">
        <v>3229</v>
      </c>
      <c r="B2273" s="96">
        <v>892857143</v>
      </c>
      <c r="C2273" s="102">
        <v>1.12E-2</v>
      </c>
    </row>
    <row r="2274" spans="1:3" x14ac:dyDescent="0.3">
      <c r="A2274" s="82">
        <v>15465</v>
      </c>
      <c r="B2274" s="96">
        <v>934894579</v>
      </c>
      <c r="C2274" s="103">
        <v>0.99999999999999989</v>
      </c>
    </row>
    <row r="2275" spans="1:3" x14ac:dyDescent="0.3">
      <c r="A2275" s="82">
        <v>10289</v>
      </c>
      <c r="B2275" s="96">
        <v>959215578</v>
      </c>
      <c r="C2275" s="102">
        <v>1</v>
      </c>
    </row>
    <row r="2276" spans="1:3" x14ac:dyDescent="0.3">
      <c r="A2276" s="83">
        <v>14149</v>
      </c>
      <c r="B2276" s="96">
        <v>395006540.13</v>
      </c>
      <c r="C2276" s="103">
        <v>0</v>
      </c>
    </row>
    <row r="2277" spans="1:3" x14ac:dyDescent="0.3">
      <c r="A2277" s="83">
        <v>14236</v>
      </c>
      <c r="B2277" s="96">
        <v>314363686</v>
      </c>
      <c r="C2277" s="102">
        <v>1</v>
      </c>
    </row>
    <row r="2278" spans="1:3" x14ac:dyDescent="0.3">
      <c r="A2278" s="83">
        <v>14237</v>
      </c>
      <c r="B2278" s="96">
        <v>368101773</v>
      </c>
      <c r="C2278" s="103">
        <v>1</v>
      </c>
    </row>
    <row r="2279" spans="1:3" x14ac:dyDescent="0.3">
      <c r="A2279" s="83">
        <v>14253</v>
      </c>
      <c r="B2279" s="96">
        <v>2662965955.5500002</v>
      </c>
      <c r="C2279" s="102">
        <v>1</v>
      </c>
    </row>
    <row r="2280" spans="1:3" x14ac:dyDescent="0.3">
      <c r="A2280" s="82">
        <v>14320</v>
      </c>
      <c r="B2280" s="96">
        <v>168738906</v>
      </c>
      <c r="C2280" s="103">
        <v>1</v>
      </c>
    </row>
    <row r="2281" spans="1:3" x14ac:dyDescent="0.3">
      <c r="A2281" s="82">
        <v>12037</v>
      </c>
      <c r="B2281" s="99">
        <v>961652398.90999997</v>
      </c>
      <c r="C2281" s="102">
        <v>0</v>
      </c>
    </row>
    <row r="2282" spans="1:3" x14ac:dyDescent="0.3">
      <c r="A2282" s="82">
        <v>13142</v>
      </c>
      <c r="B2282" s="96">
        <v>350000000</v>
      </c>
      <c r="C2282" s="103">
        <v>1</v>
      </c>
    </row>
    <row r="2283" spans="1:3" x14ac:dyDescent="0.3">
      <c r="A2283" s="82">
        <v>13672</v>
      </c>
      <c r="B2283" s="96">
        <v>282686122</v>
      </c>
      <c r="C2283" s="102">
        <v>1</v>
      </c>
    </row>
    <row r="2284" spans="1:3" x14ac:dyDescent="0.3">
      <c r="A2284" s="82">
        <v>14964</v>
      </c>
      <c r="B2284" s="96">
        <v>654205607</v>
      </c>
      <c r="C2284" s="103">
        <v>1</v>
      </c>
    </row>
    <row r="2285" spans="1:3" x14ac:dyDescent="0.3">
      <c r="A2285" s="82">
        <v>3676</v>
      </c>
      <c r="B2285" s="96">
        <v>2137858593</v>
      </c>
      <c r="C2285" s="102">
        <v>0.3</v>
      </c>
    </row>
    <row r="2286" spans="1:3" x14ac:dyDescent="0.3">
      <c r="A2286" s="82">
        <v>11676</v>
      </c>
      <c r="B2286" s="96">
        <v>3518322454</v>
      </c>
      <c r="C2286" s="103">
        <v>0</v>
      </c>
    </row>
    <row r="2287" spans="1:3" x14ac:dyDescent="0.3">
      <c r="A2287" s="82">
        <v>15118</v>
      </c>
      <c r="B2287" s="96">
        <v>640962617</v>
      </c>
      <c r="C2287" s="102">
        <v>1</v>
      </c>
    </row>
    <row r="2288" spans="1:3" x14ac:dyDescent="0.3">
      <c r="A2288" s="82">
        <v>13095</v>
      </c>
      <c r="B2288" s="96">
        <v>240000000</v>
      </c>
      <c r="C2288" s="103">
        <v>1</v>
      </c>
    </row>
    <row r="2289" spans="1:3" x14ac:dyDescent="0.3">
      <c r="A2289" s="82">
        <v>13096</v>
      </c>
      <c r="B2289" s="96">
        <v>75000000</v>
      </c>
      <c r="C2289" s="102">
        <v>1</v>
      </c>
    </row>
    <row r="2290" spans="1:3" x14ac:dyDescent="0.3">
      <c r="A2290" s="82">
        <v>13097</v>
      </c>
      <c r="B2290" s="96">
        <v>75000000</v>
      </c>
      <c r="C2290" s="103">
        <v>1</v>
      </c>
    </row>
    <row r="2291" spans="1:3" x14ac:dyDescent="0.3">
      <c r="A2291" s="83">
        <v>14012</v>
      </c>
      <c r="B2291" s="96">
        <v>185089082</v>
      </c>
      <c r="C2291" s="102">
        <v>1</v>
      </c>
    </row>
    <row r="2292" spans="1:3" x14ac:dyDescent="0.3">
      <c r="A2292" s="82">
        <v>9013</v>
      </c>
      <c r="B2292" s="96">
        <v>677966102</v>
      </c>
      <c r="C2292" s="103">
        <v>0.2</v>
      </c>
    </row>
    <row r="2293" spans="1:3" x14ac:dyDescent="0.3">
      <c r="A2293" s="82">
        <v>13386</v>
      </c>
      <c r="B2293" s="96">
        <v>50000000</v>
      </c>
      <c r="C2293" s="102">
        <v>1</v>
      </c>
    </row>
    <row r="2294" spans="1:3" x14ac:dyDescent="0.3">
      <c r="A2294" s="83">
        <v>14692</v>
      </c>
      <c r="B2294" s="96">
        <v>448155068</v>
      </c>
      <c r="C2294" s="103">
        <v>0</v>
      </c>
    </row>
    <row r="2295" spans="1:3" x14ac:dyDescent="0.3">
      <c r="A2295" s="82">
        <v>15516</v>
      </c>
      <c r="B2295" s="96">
        <v>734576361</v>
      </c>
      <c r="C2295" s="102">
        <v>0.99980000000000002</v>
      </c>
    </row>
    <row r="2296" spans="1:3" x14ac:dyDescent="0.3">
      <c r="A2296" s="82">
        <v>1245</v>
      </c>
      <c r="B2296" s="96">
        <v>731028637</v>
      </c>
      <c r="C2296" s="103">
        <v>1</v>
      </c>
    </row>
    <row r="2297" spans="1:3" x14ac:dyDescent="0.3">
      <c r="A2297" s="83">
        <v>14538</v>
      </c>
      <c r="B2297" s="96">
        <v>410833097</v>
      </c>
      <c r="C2297" s="102">
        <v>0</v>
      </c>
    </row>
    <row r="2298" spans="1:3" x14ac:dyDescent="0.3">
      <c r="A2298" s="82">
        <v>15510</v>
      </c>
      <c r="B2298" s="96">
        <v>669304933</v>
      </c>
      <c r="C2298" s="103">
        <v>1</v>
      </c>
    </row>
    <row r="2299" spans="1:3" x14ac:dyDescent="0.3">
      <c r="A2299" s="82">
        <v>15511</v>
      </c>
      <c r="B2299" s="96">
        <v>669304929</v>
      </c>
      <c r="C2299" s="102">
        <v>1</v>
      </c>
    </row>
    <row r="2300" spans="1:3" x14ac:dyDescent="0.3">
      <c r="A2300" s="82">
        <v>11636</v>
      </c>
      <c r="B2300" s="96">
        <v>610635404</v>
      </c>
      <c r="C2300" s="103">
        <v>1</v>
      </c>
    </row>
    <row r="2301" spans="1:3" x14ac:dyDescent="0.3">
      <c r="A2301" s="82">
        <v>12956</v>
      </c>
      <c r="B2301" s="96">
        <v>619682280</v>
      </c>
      <c r="C2301" s="102">
        <v>0.67</v>
      </c>
    </row>
    <row r="2302" spans="1:3" x14ac:dyDescent="0.3">
      <c r="A2302" s="82">
        <v>15016</v>
      </c>
      <c r="B2302" s="96">
        <v>201667213</v>
      </c>
      <c r="C2302" s="103">
        <v>1</v>
      </c>
    </row>
    <row r="2303" spans="1:3" x14ac:dyDescent="0.3">
      <c r="A2303" s="82">
        <v>15017</v>
      </c>
      <c r="B2303" s="96">
        <v>78706619</v>
      </c>
      <c r="C2303" s="102">
        <v>1</v>
      </c>
    </row>
    <row r="2304" spans="1:3" x14ac:dyDescent="0.3">
      <c r="A2304" s="82">
        <v>15018</v>
      </c>
      <c r="B2304" s="96">
        <v>280373832</v>
      </c>
      <c r="C2304" s="103">
        <v>0.95669999999999999</v>
      </c>
    </row>
    <row r="2305" spans="1:3" x14ac:dyDescent="0.3">
      <c r="A2305" s="82">
        <v>5844</v>
      </c>
      <c r="B2305" s="96">
        <v>2079636191</v>
      </c>
      <c r="C2305" s="102">
        <v>0.51</v>
      </c>
    </row>
    <row r="2306" spans="1:3" x14ac:dyDescent="0.3">
      <c r="A2306" s="82">
        <v>15009</v>
      </c>
      <c r="B2306" s="96">
        <v>373831776</v>
      </c>
      <c r="C2306" s="103">
        <v>1</v>
      </c>
    </row>
    <row r="2307" spans="1:3" x14ac:dyDescent="0.3">
      <c r="A2307" s="82">
        <v>7307</v>
      </c>
      <c r="B2307" s="96">
        <v>423728814</v>
      </c>
      <c r="C2307" s="102">
        <v>1</v>
      </c>
    </row>
    <row r="2308" spans="1:3" x14ac:dyDescent="0.3">
      <c r="A2308" s="82">
        <v>10438</v>
      </c>
      <c r="B2308" s="96">
        <v>300043647</v>
      </c>
      <c r="C2308" s="103">
        <v>1</v>
      </c>
    </row>
    <row r="2309" spans="1:3" x14ac:dyDescent="0.3">
      <c r="A2309" s="82">
        <v>11046</v>
      </c>
      <c r="B2309" s="96">
        <v>2606318439</v>
      </c>
      <c r="C2309" s="102">
        <v>0</v>
      </c>
    </row>
    <row r="2310" spans="1:3" x14ac:dyDescent="0.3">
      <c r="A2310" s="82">
        <v>13160</v>
      </c>
      <c r="B2310" s="96">
        <v>100000000</v>
      </c>
      <c r="C2310" s="103">
        <v>0</v>
      </c>
    </row>
    <row r="2311" spans="1:3" x14ac:dyDescent="0.3">
      <c r="A2311" s="82">
        <v>13623</v>
      </c>
      <c r="B2311" s="96">
        <v>90155635.230000004</v>
      </c>
      <c r="C2311" s="102">
        <v>1</v>
      </c>
    </row>
    <row r="2312" spans="1:3" x14ac:dyDescent="0.3">
      <c r="A2312" s="83">
        <v>14539</v>
      </c>
      <c r="B2312" s="96">
        <v>2525169095</v>
      </c>
      <c r="C2312" s="103">
        <v>1</v>
      </c>
    </row>
    <row r="2313" spans="1:3" x14ac:dyDescent="0.3">
      <c r="A2313" s="82">
        <v>15121</v>
      </c>
      <c r="B2313" s="96">
        <v>287204400</v>
      </c>
      <c r="C2313" s="102">
        <v>1</v>
      </c>
    </row>
    <row r="2314" spans="1:3" x14ac:dyDescent="0.3">
      <c r="A2314" s="82">
        <v>15122</v>
      </c>
      <c r="B2314" s="96">
        <v>370461778</v>
      </c>
      <c r="C2314" s="103">
        <v>1</v>
      </c>
    </row>
    <row r="2315" spans="1:3" x14ac:dyDescent="0.3">
      <c r="A2315" s="82">
        <v>5324</v>
      </c>
      <c r="B2315" s="96">
        <v>2258755167</v>
      </c>
      <c r="C2315" s="102">
        <v>0.4</v>
      </c>
    </row>
    <row r="2316" spans="1:3" x14ac:dyDescent="0.3">
      <c r="A2316" s="82">
        <v>7166</v>
      </c>
      <c r="B2316" s="96">
        <v>508474576</v>
      </c>
      <c r="C2316" s="103">
        <v>0.05</v>
      </c>
    </row>
    <row r="2317" spans="1:3" x14ac:dyDescent="0.3">
      <c r="A2317" s="82">
        <v>10089</v>
      </c>
      <c r="B2317" s="96">
        <v>981310867</v>
      </c>
      <c r="C2317" s="102">
        <v>0.9</v>
      </c>
    </row>
    <row r="2318" spans="1:3" x14ac:dyDescent="0.3">
      <c r="A2318" s="82">
        <v>12496</v>
      </c>
      <c r="B2318" s="96">
        <v>2561700178</v>
      </c>
      <c r="C2318" s="103">
        <v>0</v>
      </c>
    </row>
    <row r="2319" spans="1:3" x14ac:dyDescent="0.3">
      <c r="A2319" s="82">
        <v>12543</v>
      </c>
      <c r="B2319" s="99">
        <v>1293344358</v>
      </c>
      <c r="C2319" s="102">
        <v>0</v>
      </c>
    </row>
    <row r="2320" spans="1:3" x14ac:dyDescent="0.3">
      <c r="A2320" s="84">
        <v>16471</v>
      </c>
      <c r="B2320" s="96">
        <v>909090909.090909</v>
      </c>
      <c r="C2320" s="103">
        <v>0</v>
      </c>
    </row>
    <row r="2321" spans="1:3" x14ac:dyDescent="0.3">
      <c r="A2321" s="82">
        <v>13358</v>
      </c>
      <c r="B2321" s="96">
        <v>425000000</v>
      </c>
      <c r="C2321" s="102">
        <v>1</v>
      </c>
    </row>
    <row r="2322" spans="1:3" x14ac:dyDescent="0.3">
      <c r="A2322" s="82">
        <v>13679</v>
      </c>
      <c r="B2322" s="96">
        <v>240000000</v>
      </c>
      <c r="C2322" s="103">
        <v>1</v>
      </c>
    </row>
    <row r="2323" spans="1:3" x14ac:dyDescent="0.3">
      <c r="A2323" s="82">
        <v>14817</v>
      </c>
      <c r="B2323" s="96">
        <v>467289719</v>
      </c>
      <c r="C2323" s="102">
        <v>1</v>
      </c>
    </row>
    <row r="2324" spans="1:3" x14ac:dyDescent="0.3">
      <c r="A2324" s="82">
        <v>11419</v>
      </c>
      <c r="B2324" s="99">
        <v>1250824856</v>
      </c>
      <c r="C2324" s="103">
        <v>0</v>
      </c>
    </row>
    <row r="2325" spans="1:3" x14ac:dyDescent="0.3">
      <c r="A2325" s="82">
        <v>11633</v>
      </c>
      <c r="B2325" s="96">
        <v>2215713740</v>
      </c>
      <c r="C2325" s="102">
        <v>0.30000000000000004</v>
      </c>
    </row>
    <row r="2326" spans="1:3" x14ac:dyDescent="0.3">
      <c r="A2326" s="82">
        <v>13140</v>
      </c>
      <c r="B2326" s="96">
        <v>870000000</v>
      </c>
      <c r="C2326" s="103">
        <v>1</v>
      </c>
    </row>
    <row r="2327" spans="1:3" x14ac:dyDescent="0.3">
      <c r="A2327" s="82">
        <v>13359</v>
      </c>
      <c r="B2327" s="96">
        <v>400000000</v>
      </c>
      <c r="C2327" s="102">
        <v>0.99999999999999989</v>
      </c>
    </row>
    <row r="2328" spans="1:3" x14ac:dyDescent="0.3">
      <c r="A2328" s="82">
        <v>13682</v>
      </c>
      <c r="B2328" s="96">
        <v>405000000</v>
      </c>
      <c r="C2328" s="103">
        <v>1</v>
      </c>
    </row>
    <row r="2329" spans="1:3" x14ac:dyDescent="0.3">
      <c r="A2329" s="83">
        <v>14540</v>
      </c>
      <c r="B2329" s="96">
        <v>1300000000</v>
      </c>
      <c r="C2329" s="102">
        <v>0</v>
      </c>
    </row>
    <row r="2330" spans="1:3" x14ac:dyDescent="0.3">
      <c r="A2330" s="83">
        <v>14541</v>
      </c>
      <c r="B2330" s="96">
        <v>900000000</v>
      </c>
      <c r="C2330" s="103">
        <v>0</v>
      </c>
    </row>
    <row r="2331" spans="1:3" x14ac:dyDescent="0.3">
      <c r="A2331" s="83">
        <v>14693</v>
      </c>
      <c r="B2331" s="96">
        <v>1000000000</v>
      </c>
      <c r="C2331" s="102">
        <v>0</v>
      </c>
    </row>
    <row r="2332" spans="1:3" x14ac:dyDescent="0.3">
      <c r="A2332" s="82">
        <v>10224</v>
      </c>
      <c r="B2332" s="96">
        <v>2471265558</v>
      </c>
      <c r="C2332" s="103">
        <v>1</v>
      </c>
    </row>
    <row r="2333" spans="1:3" x14ac:dyDescent="0.3">
      <c r="A2333" s="83">
        <v>14110</v>
      </c>
      <c r="B2333" s="96">
        <v>1105822124</v>
      </c>
      <c r="C2333" s="102">
        <v>0</v>
      </c>
    </row>
    <row r="2334" spans="1:3" x14ac:dyDescent="0.3">
      <c r="A2334" s="83">
        <v>14360</v>
      </c>
      <c r="B2334" s="96">
        <v>50000000</v>
      </c>
      <c r="C2334" s="103">
        <v>1</v>
      </c>
    </row>
    <row r="2335" spans="1:3" x14ac:dyDescent="0.3">
      <c r="A2335" s="83">
        <v>14361</v>
      </c>
      <c r="B2335" s="96">
        <v>500000000</v>
      </c>
      <c r="C2335" s="102">
        <v>0.97</v>
      </c>
    </row>
    <row r="2336" spans="1:3" x14ac:dyDescent="0.3">
      <c r="A2336" s="82">
        <v>15665</v>
      </c>
      <c r="B2336" s="96">
        <v>1158282720</v>
      </c>
      <c r="C2336" s="103">
        <v>0</v>
      </c>
    </row>
    <row r="2337" spans="1:3" x14ac:dyDescent="0.3">
      <c r="A2337" s="82">
        <v>8018</v>
      </c>
      <c r="B2337" s="96">
        <v>817997458</v>
      </c>
      <c r="C2337" s="102">
        <v>0</v>
      </c>
    </row>
    <row r="2338" spans="1:3" x14ac:dyDescent="0.3">
      <c r="A2338" s="82">
        <v>10238</v>
      </c>
      <c r="B2338" s="96">
        <v>1032452787</v>
      </c>
      <c r="C2338" s="103">
        <v>0.30000000000000004</v>
      </c>
    </row>
    <row r="2339" spans="1:3" x14ac:dyDescent="0.3">
      <c r="A2339" s="82">
        <v>11748</v>
      </c>
      <c r="B2339" s="96">
        <v>5816870198</v>
      </c>
      <c r="C2339" s="102">
        <v>0.1</v>
      </c>
    </row>
    <row r="2340" spans="1:3" x14ac:dyDescent="0.3">
      <c r="A2340" s="83">
        <v>14467</v>
      </c>
      <c r="B2340" s="96">
        <v>3700000000</v>
      </c>
      <c r="C2340" s="103">
        <v>0</v>
      </c>
    </row>
    <row r="2341" spans="1:3" x14ac:dyDescent="0.3">
      <c r="A2341" s="82">
        <v>5509</v>
      </c>
      <c r="B2341" s="96">
        <v>761098202</v>
      </c>
      <c r="C2341" s="102">
        <v>0</v>
      </c>
    </row>
    <row r="2342" spans="1:3" x14ac:dyDescent="0.3">
      <c r="A2342" s="82">
        <v>15079</v>
      </c>
      <c r="B2342" s="96">
        <v>473854601</v>
      </c>
      <c r="C2342" s="103">
        <v>0</v>
      </c>
    </row>
    <row r="2343" spans="1:3" x14ac:dyDescent="0.3">
      <c r="A2343" s="82">
        <v>3188</v>
      </c>
      <c r="B2343" s="96">
        <v>446428572</v>
      </c>
      <c r="C2343" s="102">
        <v>1</v>
      </c>
    </row>
    <row r="2344" spans="1:3" x14ac:dyDescent="0.3">
      <c r="A2344" s="82">
        <v>5510</v>
      </c>
      <c r="B2344" s="96">
        <v>889830508</v>
      </c>
      <c r="C2344" s="103">
        <v>0.99999999999999989</v>
      </c>
    </row>
    <row r="2345" spans="1:3" x14ac:dyDescent="0.3">
      <c r="A2345" s="83">
        <v>14889</v>
      </c>
      <c r="B2345" s="96">
        <v>1000000000</v>
      </c>
      <c r="C2345" s="102">
        <v>1</v>
      </c>
    </row>
    <row r="2346" spans="1:3" x14ac:dyDescent="0.3">
      <c r="A2346" s="82">
        <v>3109</v>
      </c>
      <c r="B2346" s="96">
        <v>2735557735</v>
      </c>
      <c r="C2346" s="103">
        <v>0.99560000000000004</v>
      </c>
    </row>
    <row r="2347" spans="1:3" x14ac:dyDescent="0.3">
      <c r="A2347" s="82">
        <v>5845</v>
      </c>
      <c r="B2347" s="96">
        <v>1085301473</v>
      </c>
      <c r="C2347" s="102">
        <v>0.05</v>
      </c>
    </row>
    <row r="2348" spans="1:3" x14ac:dyDescent="0.3">
      <c r="A2348" s="82">
        <v>11781</v>
      </c>
      <c r="B2348" s="96">
        <v>3985575956</v>
      </c>
      <c r="C2348" s="103">
        <v>0</v>
      </c>
    </row>
    <row r="2349" spans="1:3" x14ac:dyDescent="0.3">
      <c r="A2349" s="82">
        <v>13316</v>
      </c>
      <c r="B2349" s="96">
        <v>135286451</v>
      </c>
      <c r="C2349" s="102">
        <v>1</v>
      </c>
    </row>
    <row r="2350" spans="1:3" x14ac:dyDescent="0.3">
      <c r="A2350" s="83">
        <v>14013</v>
      </c>
      <c r="B2350" s="96">
        <v>87475229</v>
      </c>
      <c r="C2350" s="103">
        <v>0</v>
      </c>
    </row>
    <row r="2351" spans="1:3" x14ac:dyDescent="0.3">
      <c r="A2351" s="83">
        <v>14014</v>
      </c>
      <c r="B2351" s="96">
        <v>279040941</v>
      </c>
      <c r="C2351" s="102">
        <v>0</v>
      </c>
    </row>
    <row r="2352" spans="1:3" x14ac:dyDescent="0.3">
      <c r="A2352" s="82">
        <v>15273</v>
      </c>
      <c r="B2352" s="96">
        <v>384058509.67000002</v>
      </c>
      <c r="C2352" s="103">
        <v>0.99970000000000003</v>
      </c>
    </row>
    <row r="2353" spans="1:3" x14ac:dyDescent="0.3">
      <c r="A2353" s="82">
        <v>13404</v>
      </c>
      <c r="B2353" s="96">
        <v>200000000</v>
      </c>
      <c r="C2353" s="102">
        <v>1</v>
      </c>
    </row>
    <row r="2354" spans="1:3" x14ac:dyDescent="0.3">
      <c r="A2354" s="83">
        <v>14150</v>
      </c>
      <c r="B2354" s="96">
        <v>283541190</v>
      </c>
      <c r="C2354" s="103">
        <v>0</v>
      </c>
    </row>
    <row r="2355" spans="1:3" x14ac:dyDescent="0.3">
      <c r="A2355" s="83">
        <v>14543</v>
      </c>
      <c r="B2355" s="96">
        <v>650000000</v>
      </c>
      <c r="C2355" s="102">
        <v>0</v>
      </c>
    </row>
    <row r="2356" spans="1:3" x14ac:dyDescent="0.3">
      <c r="A2356" s="82">
        <v>2711</v>
      </c>
      <c r="B2356" s="96">
        <v>328439761</v>
      </c>
      <c r="C2356" s="103">
        <v>0.99890000000000001</v>
      </c>
    </row>
    <row r="2357" spans="1:3" x14ac:dyDescent="0.3">
      <c r="A2357" s="82">
        <v>2712</v>
      </c>
      <c r="B2357" s="96">
        <v>484815951</v>
      </c>
      <c r="C2357" s="102">
        <v>1</v>
      </c>
    </row>
    <row r="2358" spans="1:3" x14ac:dyDescent="0.3">
      <c r="A2358" s="82">
        <v>5848</v>
      </c>
      <c r="B2358" s="96">
        <v>653354598</v>
      </c>
      <c r="C2358" s="103">
        <v>0.97650000000000003</v>
      </c>
    </row>
    <row r="2359" spans="1:3" x14ac:dyDescent="0.3">
      <c r="A2359" s="82">
        <v>7979</v>
      </c>
      <c r="B2359" s="96">
        <v>1429727473</v>
      </c>
      <c r="C2359" s="102">
        <v>1</v>
      </c>
    </row>
    <row r="2360" spans="1:3" x14ac:dyDescent="0.3">
      <c r="A2360" s="82">
        <v>3189</v>
      </c>
      <c r="B2360" s="96">
        <v>446428572</v>
      </c>
      <c r="C2360" s="103">
        <v>0.35</v>
      </c>
    </row>
    <row r="2361" spans="1:3" x14ac:dyDescent="0.3">
      <c r="A2361" s="82">
        <v>5243</v>
      </c>
      <c r="B2361" s="96">
        <v>1027877658</v>
      </c>
      <c r="C2361" s="102">
        <v>1</v>
      </c>
    </row>
    <row r="2362" spans="1:3" x14ac:dyDescent="0.3">
      <c r="A2362" s="82">
        <v>14277</v>
      </c>
      <c r="B2362" s="96">
        <v>5403338144</v>
      </c>
      <c r="C2362" s="103">
        <v>1</v>
      </c>
    </row>
    <row r="2363" spans="1:3" x14ac:dyDescent="0.3">
      <c r="A2363" s="83">
        <v>14742</v>
      </c>
      <c r="B2363" s="96">
        <v>4245123665</v>
      </c>
      <c r="C2363" s="102">
        <v>0</v>
      </c>
    </row>
    <row r="2364" spans="1:3" x14ac:dyDescent="0.3">
      <c r="A2364" s="82">
        <v>14776</v>
      </c>
      <c r="B2364" s="96">
        <v>509857893.56999999</v>
      </c>
      <c r="C2364" s="103">
        <v>0</v>
      </c>
    </row>
    <row r="2365" spans="1:3" x14ac:dyDescent="0.3">
      <c r="A2365" s="82">
        <v>2410</v>
      </c>
      <c r="B2365" s="96">
        <v>3316879542</v>
      </c>
      <c r="C2365" s="102">
        <v>1</v>
      </c>
    </row>
    <row r="2366" spans="1:3" x14ac:dyDescent="0.3">
      <c r="A2366" s="82">
        <v>5849</v>
      </c>
      <c r="B2366" s="96">
        <v>813559322</v>
      </c>
      <c r="C2366" s="103">
        <v>0.8</v>
      </c>
    </row>
    <row r="2367" spans="1:3" x14ac:dyDescent="0.3">
      <c r="A2367" s="82">
        <v>14777</v>
      </c>
      <c r="B2367" s="96">
        <v>522014889.98000002</v>
      </c>
      <c r="C2367" s="102">
        <v>0</v>
      </c>
    </row>
    <row r="2368" spans="1:3" x14ac:dyDescent="0.3">
      <c r="A2368" s="83">
        <v>14542</v>
      </c>
      <c r="B2368" s="96">
        <v>3288026</v>
      </c>
      <c r="C2368" s="103">
        <v>0</v>
      </c>
    </row>
    <row r="2369" spans="1:3" x14ac:dyDescent="0.3">
      <c r="A2369" s="82">
        <v>6617</v>
      </c>
      <c r="B2369" s="96">
        <v>1459324751</v>
      </c>
      <c r="C2369" s="102">
        <v>0.9</v>
      </c>
    </row>
    <row r="2370" spans="1:3" x14ac:dyDescent="0.3">
      <c r="A2370" s="82">
        <v>6025</v>
      </c>
      <c r="B2370" s="96">
        <v>918113422</v>
      </c>
      <c r="C2370" s="103">
        <v>0.15000000000000002</v>
      </c>
    </row>
    <row r="2371" spans="1:3" x14ac:dyDescent="0.3">
      <c r="A2371" s="83">
        <v>14015</v>
      </c>
      <c r="B2371" s="96">
        <v>667854131.54999995</v>
      </c>
      <c r="C2371" s="102">
        <v>0</v>
      </c>
    </row>
    <row r="2372" spans="1:3" x14ac:dyDescent="0.3">
      <c r="A2372" s="82">
        <v>15188</v>
      </c>
      <c r="B2372" s="96">
        <v>415140187</v>
      </c>
      <c r="C2372" s="103">
        <v>0.99980000000000002</v>
      </c>
    </row>
    <row r="2373" spans="1:3" x14ac:dyDescent="0.3">
      <c r="A2373" s="82">
        <v>15189</v>
      </c>
      <c r="B2373" s="96">
        <v>448440521</v>
      </c>
      <c r="C2373" s="102">
        <v>0.99990000000000001</v>
      </c>
    </row>
    <row r="2374" spans="1:3" x14ac:dyDescent="0.3">
      <c r="A2374" s="82">
        <v>4572</v>
      </c>
      <c r="B2374" s="96">
        <v>386702561</v>
      </c>
      <c r="C2374" s="103">
        <v>1</v>
      </c>
    </row>
    <row r="2375" spans="1:3" x14ac:dyDescent="0.3">
      <c r="A2375" s="82">
        <v>9591</v>
      </c>
      <c r="B2375" s="96">
        <v>474872087</v>
      </c>
      <c r="C2375" s="102">
        <v>1</v>
      </c>
    </row>
    <row r="2376" spans="1:3" x14ac:dyDescent="0.3">
      <c r="A2376" s="82">
        <v>10493</v>
      </c>
      <c r="B2376" s="96">
        <v>3245913718</v>
      </c>
      <c r="C2376" s="103">
        <v>0.9</v>
      </c>
    </row>
    <row r="2377" spans="1:3" x14ac:dyDescent="0.3">
      <c r="A2377" s="82">
        <v>6619</v>
      </c>
      <c r="B2377" s="96">
        <v>735151867</v>
      </c>
      <c r="C2377" s="102">
        <v>1</v>
      </c>
    </row>
    <row r="2378" spans="1:3" x14ac:dyDescent="0.3">
      <c r="A2378" s="83">
        <v>14016</v>
      </c>
      <c r="B2378" s="96">
        <v>387668362.43000001</v>
      </c>
      <c r="C2378" s="103">
        <v>0</v>
      </c>
    </row>
    <row r="2379" spans="1:3" x14ac:dyDescent="0.3">
      <c r="A2379" s="83">
        <v>14694</v>
      </c>
      <c r="B2379" s="96">
        <v>250295454</v>
      </c>
      <c r="C2379" s="102">
        <v>0</v>
      </c>
    </row>
    <row r="2380" spans="1:3" x14ac:dyDescent="0.3">
      <c r="A2380" s="82">
        <v>15021</v>
      </c>
      <c r="B2380" s="96">
        <v>336448598</v>
      </c>
      <c r="C2380" s="103">
        <v>1</v>
      </c>
    </row>
    <row r="2381" spans="1:3" x14ac:dyDescent="0.3">
      <c r="A2381" s="82">
        <v>1320</v>
      </c>
      <c r="B2381" s="96">
        <v>470773164</v>
      </c>
      <c r="C2381" s="102">
        <v>1</v>
      </c>
    </row>
    <row r="2382" spans="1:3" x14ac:dyDescent="0.3">
      <c r="A2382" s="82">
        <v>2904</v>
      </c>
      <c r="B2382" s="96">
        <v>237392013</v>
      </c>
      <c r="C2382" s="103">
        <v>0.99690000000000001</v>
      </c>
    </row>
    <row r="2383" spans="1:3" x14ac:dyDescent="0.3">
      <c r="A2383" s="82">
        <v>5025</v>
      </c>
      <c r="B2383" s="96">
        <v>1401115122</v>
      </c>
      <c r="C2383" s="102">
        <v>0.9</v>
      </c>
    </row>
    <row r="2384" spans="1:3" x14ac:dyDescent="0.3">
      <c r="A2384" s="82">
        <v>9780</v>
      </c>
      <c r="B2384" s="96">
        <v>1468023317</v>
      </c>
      <c r="C2384" s="103">
        <v>0.9</v>
      </c>
    </row>
    <row r="2385" spans="1:3" x14ac:dyDescent="0.3">
      <c r="A2385" s="82">
        <v>5028</v>
      </c>
      <c r="B2385" s="96">
        <v>1440035323</v>
      </c>
      <c r="C2385" s="102">
        <v>1</v>
      </c>
    </row>
    <row r="2386" spans="1:3" x14ac:dyDescent="0.3">
      <c r="A2386" s="82">
        <v>13405</v>
      </c>
      <c r="B2386" s="96">
        <v>150000000</v>
      </c>
      <c r="C2386" s="103">
        <v>1</v>
      </c>
    </row>
    <row r="2387" spans="1:3" x14ac:dyDescent="0.3">
      <c r="A2387" s="82">
        <v>13406</v>
      </c>
      <c r="B2387" s="96">
        <v>98000000</v>
      </c>
      <c r="C2387" s="102">
        <v>1</v>
      </c>
    </row>
    <row r="2388" spans="1:3" x14ac:dyDescent="0.3">
      <c r="A2388" s="82">
        <v>14974</v>
      </c>
      <c r="B2388" s="96">
        <v>334252298</v>
      </c>
      <c r="C2388" s="103">
        <v>0.995</v>
      </c>
    </row>
    <row r="2389" spans="1:3" x14ac:dyDescent="0.3">
      <c r="A2389" s="82">
        <v>1506</v>
      </c>
      <c r="B2389" s="96">
        <v>252010820</v>
      </c>
      <c r="C2389" s="102">
        <v>1</v>
      </c>
    </row>
    <row r="2390" spans="1:3" x14ac:dyDescent="0.3">
      <c r="A2390" s="82">
        <v>9651</v>
      </c>
      <c r="B2390" s="96">
        <v>1269631938</v>
      </c>
      <c r="C2390" s="103">
        <v>1</v>
      </c>
    </row>
    <row r="2391" spans="1:3" x14ac:dyDescent="0.3">
      <c r="A2391" s="82">
        <v>12759</v>
      </c>
      <c r="B2391" s="99">
        <v>2584891157</v>
      </c>
      <c r="C2391" s="102">
        <v>0</v>
      </c>
    </row>
    <row r="2392" spans="1:3" x14ac:dyDescent="0.3">
      <c r="A2392" s="82">
        <v>14761</v>
      </c>
      <c r="B2392" s="96">
        <v>276830439</v>
      </c>
      <c r="C2392" s="103">
        <v>0</v>
      </c>
    </row>
    <row r="2393" spans="1:3" x14ac:dyDescent="0.3">
      <c r="A2393" s="82">
        <v>14861</v>
      </c>
      <c r="B2393" s="96">
        <v>316990805</v>
      </c>
      <c r="C2393" s="102">
        <v>0.97960000000000003</v>
      </c>
    </row>
    <row r="2394" spans="1:3" x14ac:dyDescent="0.3">
      <c r="A2394" s="83">
        <v>14544</v>
      </c>
      <c r="B2394" s="96">
        <v>12000000</v>
      </c>
      <c r="C2394" s="103">
        <v>0</v>
      </c>
    </row>
    <row r="2395" spans="1:3" x14ac:dyDescent="0.3">
      <c r="A2395" s="83">
        <v>14017</v>
      </c>
      <c r="B2395" s="96">
        <v>526819718.56</v>
      </c>
      <c r="C2395" s="102">
        <v>0</v>
      </c>
    </row>
    <row r="2396" spans="1:3" x14ac:dyDescent="0.3">
      <c r="A2396" s="83">
        <v>14151</v>
      </c>
      <c r="B2396" s="96">
        <v>877887881.39999998</v>
      </c>
      <c r="C2396" s="103">
        <v>0.9</v>
      </c>
    </row>
    <row r="2397" spans="1:3" x14ac:dyDescent="0.3">
      <c r="A2397" s="83">
        <v>14219</v>
      </c>
      <c r="B2397" s="96">
        <v>1081225917</v>
      </c>
      <c r="C2397" s="102">
        <v>1</v>
      </c>
    </row>
    <row r="2398" spans="1:3" x14ac:dyDescent="0.3">
      <c r="A2398" s="82">
        <v>15194</v>
      </c>
      <c r="B2398" s="96">
        <v>559792567</v>
      </c>
      <c r="C2398" s="103">
        <v>0.97729999999999995</v>
      </c>
    </row>
    <row r="2399" spans="1:3" x14ac:dyDescent="0.3">
      <c r="A2399" s="82">
        <v>15277</v>
      </c>
      <c r="B2399" s="96">
        <v>322029584.91000003</v>
      </c>
      <c r="C2399" s="102">
        <v>0.99970000000000003</v>
      </c>
    </row>
    <row r="2400" spans="1:3" x14ac:dyDescent="0.3">
      <c r="A2400" s="82">
        <v>8350</v>
      </c>
      <c r="B2400" s="96">
        <v>525436417</v>
      </c>
      <c r="C2400" s="103">
        <v>1</v>
      </c>
    </row>
    <row r="2401" spans="1:3" x14ac:dyDescent="0.3">
      <c r="A2401" s="82">
        <v>11975</v>
      </c>
      <c r="B2401" s="96">
        <v>1400000000</v>
      </c>
      <c r="C2401" s="102">
        <v>0</v>
      </c>
    </row>
    <row r="2402" spans="1:3" x14ac:dyDescent="0.3">
      <c r="A2402" s="82">
        <v>12691</v>
      </c>
      <c r="B2402" s="96">
        <v>2408228723</v>
      </c>
      <c r="C2402" s="103">
        <v>0.1</v>
      </c>
    </row>
    <row r="2403" spans="1:3" x14ac:dyDescent="0.3">
      <c r="A2403" s="82">
        <v>13407</v>
      </c>
      <c r="B2403" s="96">
        <v>653000000</v>
      </c>
      <c r="C2403" s="102">
        <v>1</v>
      </c>
    </row>
    <row r="2404" spans="1:3" x14ac:dyDescent="0.3">
      <c r="A2404" s="83">
        <v>14474</v>
      </c>
      <c r="B2404" s="96">
        <v>250567063</v>
      </c>
      <c r="C2404" s="103">
        <v>0</v>
      </c>
    </row>
    <row r="2405" spans="1:3" x14ac:dyDescent="0.3">
      <c r="A2405" s="83">
        <v>14545</v>
      </c>
      <c r="B2405" s="96">
        <v>408105927</v>
      </c>
      <c r="C2405" s="102">
        <v>0.87</v>
      </c>
    </row>
    <row r="2406" spans="1:3" x14ac:dyDescent="0.3">
      <c r="A2406" s="82">
        <v>14778</v>
      </c>
      <c r="B2406" s="96">
        <v>250000000</v>
      </c>
      <c r="C2406" s="103">
        <v>0</v>
      </c>
    </row>
    <row r="2407" spans="1:3" x14ac:dyDescent="0.3">
      <c r="A2407" s="82">
        <v>15278</v>
      </c>
      <c r="B2407" s="96">
        <v>204590177.34999999</v>
      </c>
      <c r="C2407" s="102">
        <v>0.99970000000000003</v>
      </c>
    </row>
    <row r="2408" spans="1:3" x14ac:dyDescent="0.3">
      <c r="A2408" s="82">
        <v>5561</v>
      </c>
      <c r="B2408" s="96">
        <v>1490179916</v>
      </c>
      <c r="C2408" s="103">
        <v>0.7</v>
      </c>
    </row>
    <row r="2409" spans="1:3" x14ac:dyDescent="0.3">
      <c r="A2409" s="82">
        <v>8744</v>
      </c>
      <c r="B2409" s="96">
        <v>398009100</v>
      </c>
      <c r="C2409" s="102">
        <v>1</v>
      </c>
    </row>
    <row r="2410" spans="1:3" x14ac:dyDescent="0.3">
      <c r="A2410" s="83">
        <v>14018</v>
      </c>
      <c r="B2410" s="96">
        <v>194330875.24000001</v>
      </c>
      <c r="C2410" s="103">
        <v>0</v>
      </c>
    </row>
    <row r="2411" spans="1:3" x14ac:dyDescent="0.3">
      <c r="A2411" s="82">
        <v>5940</v>
      </c>
      <c r="B2411" s="96">
        <v>457627119</v>
      </c>
      <c r="C2411" s="102">
        <v>0.64999999999999991</v>
      </c>
    </row>
    <row r="2412" spans="1:3" x14ac:dyDescent="0.3">
      <c r="A2412" s="82">
        <v>9623</v>
      </c>
      <c r="B2412" s="96">
        <v>757708720</v>
      </c>
      <c r="C2412" s="103">
        <v>1</v>
      </c>
    </row>
    <row r="2413" spans="1:3" x14ac:dyDescent="0.3">
      <c r="A2413" s="82">
        <v>11553</v>
      </c>
      <c r="B2413" s="96">
        <v>1061833862</v>
      </c>
      <c r="C2413" s="102">
        <v>0</v>
      </c>
    </row>
    <row r="2414" spans="1:3" x14ac:dyDescent="0.3">
      <c r="A2414" s="83">
        <v>15567</v>
      </c>
      <c r="B2414" s="96">
        <v>1181818182</v>
      </c>
      <c r="C2414" s="103">
        <v>0.98529999999999995</v>
      </c>
    </row>
    <row r="2415" spans="1:3" x14ac:dyDescent="0.3">
      <c r="A2415" s="83">
        <v>15571</v>
      </c>
      <c r="B2415" s="96">
        <v>1301196008</v>
      </c>
      <c r="C2415" s="102">
        <v>1</v>
      </c>
    </row>
    <row r="2416" spans="1:3" x14ac:dyDescent="0.3">
      <c r="A2416" s="83">
        <v>14019</v>
      </c>
      <c r="B2416" s="96">
        <v>571033884.70000005</v>
      </c>
      <c r="C2416" s="103">
        <v>0</v>
      </c>
    </row>
    <row r="2417" spans="1:3" x14ac:dyDescent="0.3">
      <c r="A2417" s="82">
        <v>5935</v>
      </c>
      <c r="B2417" s="96">
        <v>874755740</v>
      </c>
      <c r="C2417" s="102">
        <v>4.0099999999999997E-2</v>
      </c>
    </row>
    <row r="2418" spans="1:3" x14ac:dyDescent="0.3">
      <c r="A2418" s="82">
        <v>10373</v>
      </c>
      <c r="B2418" s="96">
        <v>581719513</v>
      </c>
      <c r="C2418" s="103">
        <v>0.6</v>
      </c>
    </row>
    <row r="2419" spans="1:3" x14ac:dyDescent="0.3">
      <c r="A2419" s="82">
        <v>13317</v>
      </c>
      <c r="B2419" s="96">
        <v>123267811</v>
      </c>
      <c r="C2419" s="102">
        <v>1</v>
      </c>
    </row>
    <row r="2420" spans="1:3" x14ac:dyDescent="0.3">
      <c r="A2420" s="82">
        <v>15220</v>
      </c>
      <c r="B2420" s="96">
        <v>330969608</v>
      </c>
      <c r="C2420" s="103">
        <v>1</v>
      </c>
    </row>
    <row r="2421" spans="1:3" x14ac:dyDescent="0.3">
      <c r="A2421" s="82">
        <v>15279</v>
      </c>
      <c r="B2421" s="96">
        <v>159957063</v>
      </c>
      <c r="C2421" s="102">
        <v>0.99970000000000003</v>
      </c>
    </row>
    <row r="2422" spans="1:3" x14ac:dyDescent="0.3">
      <c r="A2422" s="82">
        <v>7173</v>
      </c>
      <c r="B2422" s="96">
        <v>889830508</v>
      </c>
      <c r="C2422" s="103">
        <v>0.88329999999999997</v>
      </c>
    </row>
    <row r="2423" spans="1:3" x14ac:dyDescent="0.3">
      <c r="A2423" s="82">
        <v>13414</v>
      </c>
      <c r="B2423" s="96">
        <v>425000000</v>
      </c>
      <c r="C2423" s="102">
        <v>1</v>
      </c>
    </row>
    <row r="2424" spans="1:3" x14ac:dyDescent="0.3">
      <c r="A2424" s="83">
        <v>14020</v>
      </c>
      <c r="B2424" s="96">
        <v>315279667</v>
      </c>
      <c r="C2424" s="103">
        <v>0</v>
      </c>
    </row>
    <row r="2425" spans="1:3" x14ac:dyDescent="0.3">
      <c r="A2425" s="83">
        <v>14021</v>
      </c>
      <c r="B2425" s="96">
        <v>184918240.03</v>
      </c>
      <c r="C2425" s="102">
        <v>0</v>
      </c>
    </row>
    <row r="2426" spans="1:3" x14ac:dyDescent="0.3">
      <c r="A2426" s="83">
        <v>14152</v>
      </c>
      <c r="B2426" s="96">
        <v>640466878.65999997</v>
      </c>
      <c r="C2426" s="103">
        <v>0</v>
      </c>
    </row>
    <row r="2427" spans="1:3" x14ac:dyDescent="0.3">
      <c r="A2427" s="83">
        <v>14153</v>
      </c>
      <c r="B2427" s="96">
        <v>899944143.58000004</v>
      </c>
      <c r="C2427" s="102">
        <v>0</v>
      </c>
    </row>
    <row r="2428" spans="1:3" x14ac:dyDescent="0.3">
      <c r="A2428" s="83">
        <v>14340</v>
      </c>
      <c r="B2428" s="96">
        <v>674649581</v>
      </c>
      <c r="C2428" s="103">
        <v>0.97</v>
      </c>
    </row>
    <row r="2429" spans="1:3" x14ac:dyDescent="0.3">
      <c r="A2429" s="82">
        <v>15205</v>
      </c>
      <c r="B2429" s="96">
        <v>373812107</v>
      </c>
      <c r="C2429" s="102">
        <v>0</v>
      </c>
    </row>
    <row r="2430" spans="1:3" x14ac:dyDescent="0.3">
      <c r="A2430" s="82">
        <v>15206</v>
      </c>
      <c r="B2430" s="96">
        <v>371881228</v>
      </c>
      <c r="C2430" s="103">
        <v>0</v>
      </c>
    </row>
    <row r="2431" spans="1:3" x14ac:dyDescent="0.3">
      <c r="A2431" s="82">
        <v>15207</v>
      </c>
      <c r="B2431" s="96">
        <v>446689814.13</v>
      </c>
      <c r="C2431" s="102">
        <v>1</v>
      </c>
    </row>
    <row r="2432" spans="1:3" x14ac:dyDescent="0.3">
      <c r="A2432" s="82">
        <v>15208</v>
      </c>
      <c r="B2432" s="96">
        <v>389197579</v>
      </c>
      <c r="C2432" s="103">
        <v>1</v>
      </c>
    </row>
    <row r="2433" spans="1:3" x14ac:dyDescent="0.3">
      <c r="A2433" s="82">
        <v>1341</v>
      </c>
      <c r="B2433" s="96">
        <v>2391943070</v>
      </c>
      <c r="C2433" s="102">
        <v>0.99980000000000002</v>
      </c>
    </row>
    <row r="2434" spans="1:3" x14ac:dyDescent="0.3">
      <c r="A2434" s="82">
        <v>15161</v>
      </c>
      <c r="B2434" s="96">
        <v>336448598</v>
      </c>
      <c r="C2434" s="103">
        <v>0.99819999999999998</v>
      </c>
    </row>
    <row r="2435" spans="1:3" x14ac:dyDescent="0.3">
      <c r="A2435" s="82">
        <v>15276</v>
      </c>
      <c r="B2435" s="96">
        <v>182463003.66</v>
      </c>
      <c r="C2435" s="102">
        <v>0.99970000000000003</v>
      </c>
    </row>
    <row r="2436" spans="1:3" x14ac:dyDescent="0.3">
      <c r="A2436" s="82">
        <v>13675</v>
      </c>
      <c r="B2436" s="96">
        <v>468975195</v>
      </c>
      <c r="C2436" s="103">
        <v>1</v>
      </c>
    </row>
    <row r="2437" spans="1:3" x14ac:dyDescent="0.3">
      <c r="A2437" s="83">
        <v>14477</v>
      </c>
      <c r="B2437" s="96">
        <v>199350488</v>
      </c>
      <c r="C2437" s="102">
        <v>0</v>
      </c>
    </row>
    <row r="2438" spans="1:3" x14ac:dyDescent="0.3">
      <c r="A2438" s="82">
        <v>15268</v>
      </c>
      <c r="B2438" s="96">
        <v>1401869159</v>
      </c>
      <c r="C2438" s="103">
        <v>0.99690000000000001</v>
      </c>
    </row>
    <row r="2439" spans="1:3" x14ac:dyDescent="0.3">
      <c r="A2439" s="82">
        <v>2597</v>
      </c>
      <c r="B2439" s="96">
        <v>3728574777</v>
      </c>
      <c r="C2439" s="102">
        <v>0.75</v>
      </c>
    </row>
    <row r="2440" spans="1:3" x14ac:dyDescent="0.3">
      <c r="A2440" s="83">
        <v>14546</v>
      </c>
      <c r="B2440" s="96">
        <v>0</v>
      </c>
      <c r="C2440" s="103">
        <v>0</v>
      </c>
    </row>
    <row r="2441" spans="1:3" x14ac:dyDescent="0.3">
      <c r="A2441" s="82">
        <v>13318</v>
      </c>
      <c r="B2441" s="96">
        <v>257703623</v>
      </c>
      <c r="C2441" s="102">
        <v>1</v>
      </c>
    </row>
    <row r="2442" spans="1:3" x14ac:dyDescent="0.3">
      <c r="A2442" s="83">
        <v>14022</v>
      </c>
      <c r="B2442" s="96">
        <v>652993233.77999997</v>
      </c>
      <c r="C2442" s="103">
        <v>1</v>
      </c>
    </row>
    <row r="2443" spans="1:3" x14ac:dyDescent="0.3">
      <c r="A2443" s="83">
        <v>14547</v>
      </c>
      <c r="B2443" s="96">
        <v>327964950</v>
      </c>
      <c r="C2443" s="102">
        <v>0</v>
      </c>
    </row>
    <row r="2444" spans="1:3" x14ac:dyDescent="0.3">
      <c r="A2444" s="82">
        <v>14779</v>
      </c>
      <c r="B2444" s="96">
        <v>331281705</v>
      </c>
      <c r="C2444" s="103">
        <v>0</v>
      </c>
    </row>
    <row r="2445" spans="1:3" x14ac:dyDescent="0.3">
      <c r="A2445" s="82">
        <v>12701</v>
      </c>
      <c r="B2445" s="96">
        <v>930284922</v>
      </c>
      <c r="C2445" s="102">
        <v>0.9</v>
      </c>
    </row>
    <row r="2446" spans="1:3" x14ac:dyDescent="0.3">
      <c r="A2446" s="82">
        <v>15215</v>
      </c>
      <c r="B2446" s="96">
        <v>532983612</v>
      </c>
      <c r="C2446" s="103">
        <v>0.99970000000000003</v>
      </c>
    </row>
    <row r="2447" spans="1:3" x14ac:dyDescent="0.3">
      <c r="A2447" s="82">
        <v>5512</v>
      </c>
      <c r="B2447" s="96">
        <v>508474576</v>
      </c>
      <c r="C2447" s="102">
        <v>0</v>
      </c>
    </row>
    <row r="2448" spans="1:3" x14ac:dyDescent="0.3">
      <c r="A2448" s="82">
        <v>15024</v>
      </c>
      <c r="B2448" s="96">
        <v>291679298</v>
      </c>
      <c r="C2448" s="103">
        <v>1</v>
      </c>
    </row>
    <row r="2449" spans="1:3" x14ac:dyDescent="0.3">
      <c r="A2449" s="82">
        <v>15025</v>
      </c>
      <c r="B2449" s="96">
        <v>280630313</v>
      </c>
      <c r="C2449" s="102">
        <v>1</v>
      </c>
    </row>
    <row r="2450" spans="1:3" x14ac:dyDescent="0.3">
      <c r="A2450" s="82">
        <v>15026</v>
      </c>
      <c r="B2450" s="96">
        <v>376375399.02999997</v>
      </c>
      <c r="C2450" s="103">
        <v>0.99939999999999996</v>
      </c>
    </row>
    <row r="2451" spans="1:3" x14ac:dyDescent="0.3">
      <c r="A2451" s="82">
        <v>2871</v>
      </c>
      <c r="B2451" s="96">
        <v>1033430821</v>
      </c>
      <c r="C2451" s="102">
        <v>1</v>
      </c>
    </row>
    <row r="2452" spans="1:3" x14ac:dyDescent="0.3">
      <c r="A2452" s="82">
        <v>5851</v>
      </c>
      <c r="B2452" s="96">
        <v>1355932203</v>
      </c>
      <c r="C2452" s="103">
        <v>0</v>
      </c>
    </row>
    <row r="2453" spans="1:3" x14ac:dyDescent="0.3">
      <c r="A2453" s="82">
        <v>9593</v>
      </c>
      <c r="B2453" s="96">
        <v>407480991</v>
      </c>
      <c r="C2453" s="102">
        <v>1</v>
      </c>
    </row>
    <row r="2454" spans="1:3" x14ac:dyDescent="0.3">
      <c r="A2454" s="83">
        <v>14023</v>
      </c>
      <c r="B2454" s="96">
        <v>218516509</v>
      </c>
      <c r="C2454" s="103">
        <v>0</v>
      </c>
    </row>
    <row r="2455" spans="1:3" x14ac:dyDescent="0.3">
      <c r="A2455" s="83">
        <v>14024</v>
      </c>
      <c r="B2455" s="96">
        <v>56308821.799999997</v>
      </c>
      <c r="C2455" s="102">
        <v>0</v>
      </c>
    </row>
    <row r="2456" spans="1:3" x14ac:dyDescent="0.3">
      <c r="A2456" s="83">
        <v>14025</v>
      </c>
      <c r="B2456" s="96">
        <v>56308821.799999997</v>
      </c>
      <c r="C2456" s="103">
        <v>0</v>
      </c>
    </row>
    <row r="2457" spans="1:3" x14ac:dyDescent="0.3">
      <c r="A2457" s="83">
        <v>14026</v>
      </c>
      <c r="B2457" s="96">
        <v>267615650.72</v>
      </c>
      <c r="C2457" s="102">
        <v>0</v>
      </c>
    </row>
    <row r="2458" spans="1:3" x14ac:dyDescent="0.3">
      <c r="A2458" s="83">
        <v>14548</v>
      </c>
      <c r="B2458" s="96">
        <v>471569507</v>
      </c>
      <c r="C2458" s="103">
        <v>0</v>
      </c>
    </row>
    <row r="2459" spans="1:3" x14ac:dyDescent="0.3">
      <c r="A2459" s="83">
        <v>14626</v>
      </c>
      <c r="B2459" s="96">
        <v>857870087</v>
      </c>
      <c r="C2459" s="102">
        <v>0</v>
      </c>
    </row>
    <row r="2460" spans="1:3" x14ac:dyDescent="0.3">
      <c r="A2460" s="82">
        <v>14990</v>
      </c>
      <c r="B2460" s="96">
        <v>274915888</v>
      </c>
      <c r="C2460" s="103">
        <v>0.97570000000000001</v>
      </c>
    </row>
    <row r="2461" spans="1:3" x14ac:dyDescent="0.3">
      <c r="A2461" s="82">
        <v>4922</v>
      </c>
      <c r="B2461" s="96">
        <v>1258837377</v>
      </c>
      <c r="C2461" s="102">
        <v>1</v>
      </c>
    </row>
    <row r="2462" spans="1:3" x14ac:dyDescent="0.3">
      <c r="A2462" s="82">
        <v>8522</v>
      </c>
      <c r="B2462" s="96">
        <v>1572234218</v>
      </c>
      <c r="C2462" s="103">
        <v>1</v>
      </c>
    </row>
    <row r="2463" spans="1:3" x14ac:dyDescent="0.3">
      <c r="A2463" s="83">
        <v>13939</v>
      </c>
      <c r="B2463" s="96">
        <v>320611253</v>
      </c>
      <c r="C2463" s="102">
        <v>0</v>
      </c>
    </row>
    <row r="2464" spans="1:3" x14ac:dyDescent="0.3">
      <c r="A2464" s="83">
        <v>14027</v>
      </c>
      <c r="B2464" s="96">
        <v>1123329051</v>
      </c>
      <c r="C2464" s="103">
        <v>0</v>
      </c>
    </row>
    <row r="2465" spans="1:3" x14ac:dyDescent="0.3">
      <c r="A2465" s="83">
        <v>14028</v>
      </c>
      <c r="B2465" s="96">
        <v>109007051.43000001</v>
      </c>
      <c r="C2465" s="102">
        <v>0</v>
      </c>
    </row>
    <row r="2466" spans="1:3" x14ac:dyDescent="0.3">
      <c r="A2466" s="83">
        <v>14154</v>
      </c>
      <c r="B2466" s="96">
        <v>330530523</v>
      </c>
      <c r="C2466" s="103">
        <v>0</v>
      </c>
    </row>
    <row r="2467" spans="1:3" x14ac:dyDescent="0.3">
      <c r="A2467" s="83">
        <v>14155</v>
      </c>
      <c r="B2467" s="96">
        <v>509318944.26999998</v>
      </c>
      <c r="C2467" s="102">
        <v>0</v>
      </c>
    </row>
    <row r="2468" spans="1:3" x14ac:dyDescent="0.3">
      <c r="A2468" s="83">
        <v>14156</v>
      </c>
      <c r="B2468" s="96">
        <v>348467491.55000001</v>
      </c>
      <c r="C2468" s="103">
        <v>0</v>
      </c>
    </row>
    <row r="2469" spans="1:3" x14ac:dyDescent="0.3">
      <c r="A2469" s="83">
        <v>14157</v>
      </c>
      <c r="B2469" s="96">
        <v>260490801</v>
      </c>
      <c r="C2469" s="102">
        <v>0</v>
      </c>
    </row>
    <row r="2470" spans="1:3" x14ac:dyDescent="0.3">
      <c r="A2470" s="83">
        <v>14158</v>
      </c>
      <c r="B2470" s="96">
        <v>180634926.41</v>
      </c>
      <c r="C2470" s="103">
        <v>0</v>
      </c>
    </row>
    <row r="2471" spans="1:3" x14ac:dyDescent="0.3">
      <c r="A2471" s="83">
        <v>14159</v>
      </c>
      <c r="B2471" s="96">
        <v>130807177.14</v>
      </c>
      <c r="C2471" s="102">
        <v>0</v>
      </c>
    </row>
    <row r="2472" spans="1:3" x14ac:dyDescent="0.3">
      <c r="A2472" s="83">
        <v>14160</v>
      </c>
      <c r="B2472" s="96">
        <v>205896361</v>
      </c>
      <c r="C2472" s="103">
        <v>0</v>
      </c>
    </row>
    <row r="2473" spans="1:3" x14ac:dyDescent="0.3">
      <c r="A2473" s="83">
        <v>14161</v>
      </c>
      <c r="B2473" s="96">
        <v>109518872</v>
      </c>
      <c r="C2473" s="102">
        <v>0</v>
      </c>
    </row>
    <row r="2474" spans="1:3" x14ac:dyDescent="0.3">
      <c r="A2474" s="83">
        <v>14162</v>
      </c>
      <c r="B2474" s="96">
        <v>245228039</v>
      </c>
      <c r="C2474" s="103">
        <v>0</v>
      </c>
    </row>
    <row r="2475" spans="1:3" x14ac:dyDescent="0.3">
      <c r="A2475" s="83">
        <v>14549</v>
      </c>
      <c r="B2475" s="96">
        <v>321364719</v>
      </c>
      <c r="C2475" s="102">
        <v>0</v>
      </c>
    </row>
    <row r="2476" spans="1:3" x14ac:dyDescent="0.3">
      <c r="A2476" s="82">
        <v>14799</v>
      </c>
      <c r="B2476" s="96">
        <v>280268958.35000002</v>
      </c>
      <c r="C2476" s="103">
        <v>0.83</v>
      </c>
    </row>
    <row r="2477" spans="1:3" x14ac:dyDescent="0.3">
      <c r="A2477" s="83">
        <v>14870</v>
      </c>
      <c r="B2477" s="96">
        <v>199349295</v>
      </c>
      <c r="C2477" s="102">
        <v>0</v>
      </c>
    </row>
    <row r="2478" spans="1:3" x14ac:dyDescent="0.3">
      <c r="A2478" s="83">
        <v>14871</v>
      </c>
      <c r="B2478" s="96">
        <v>199350162</v>
      </c>
      <c r="C2478" s="103">
        <v>0</v>
      </c>
    </row>
    <row r="2479" spans="1:3" x14ac:dyDescent="0.3">
      <c r="A2479" s="83">
        <v>14921</v>
      </c>
      <c r="B2479" s="96">
        <v>300000000</v>
      </c>
      <c r="C2479" s="102">
        <v>0</v>
      </c>
    </row>
    <row r="2480" spans="1:3" x14ac:dyDescent="0.3">
      <c r="A2480" s="82">
        <v>14950</v>
      </c>
      <c r="B2480" s="96">
        <v>607476636</v>
      </c>
      <c r="C2480" s="103">
        <v>1</v>
      </c>
    </row>
    <row r="2481" spans="1:3" x14ac:dyDescent="0.3">
      <c r="A2481" s="82">
        <v>14951</v>
      </c>
      <c r="B2481" s="96">
        <v>327102804</v>
      </c>
      <c r="C2481" s="102">
        <v>1</v>
      </c>
    </row>
    <row r="2482" spans="1:3" x14ac:dyDescent="0.3">
      <c r="A2482" s="82">
        <v>15280</v>
      </c>
      <c r="B2482" s="96">
        <v>302976835.55000001</v>
      </c>
      <c r="C2482" s="103">
        <v>0.99970000000000003</v>
      </c>
    </row>
    <row r="2483" spans="1:3" x14ac:dyDescent="0.3">
      <c r="A2483" s="83">
        <v>15568</v>
      </c>
      <c r="B2483" s="96">
        <v>489500000</v>
      </c>
      <c r="C2483" s="102">
        <v>0</v>
      </c>
    </row>
    <row r="2484" spans="1:3" x14ac:dyDescent="0.3">
      <c r="A2484" s="82">
        <v>6174</v>
      </c>
      <c r="B2484" s="96">
        <v>428658171</v>
      </c>
      <c r="C2484" s="103">
        <v>1</v>
      </c>
    </row>
    <row r="2485" spans="1:3" x14ac:dyDescent="0.3">
      <c r="A2485" s="82">
        <v>6175</v>
      </c>
      <c r="B2485" s="96">
        <v>480785366</v>
      </c>
      <c r="C2485" s="102">
        <v>1</v>
      </c>
    </row>
    <row r="2486" spans="1:3" x14ac:dyDescent="0.3">
      <c r="A2486" s="82">
        <v>9858</v>
      </c>
      <c r="B2486" s="96">
        <v>6260449817</v>
      </c>
      <c r="C2486" s="103">
        <v>1</v>
      </c>
    </row>
    <row r="2487" spans="1:3" x14ac:dyDescent="0.3">
      <c r="A2487" s="82">
        <v>4976</v>
      </c>
      <c r="B2487" s="96">
        <v>308508447</v>
      </c>
      <c r="C2487" s="102">
        <v>0.9</v>
      </c>
    </row>
    <row r="2488" spans="1:3" x14ac:dyDescent="0.3">
      <c r="A2488" s="82">
        <v>9861</v>
      </c>
      <c r="B2488" s="96">
        <v>2415438633</v>
      </c>
      <c r="C2488" s="103">
        <v>1</v>
      </c>
    </row>
    <row r="2489" spans="1:3" x14ac:dyDescent="0.3">
      <c r="A2489" s="82">
        <v>11239</v>
      </c>
      <c r="B2489" s="96">
        <v>1069442690</v>
      </c>
      <c r="C2489" s="102">
        <v>0.3</v>
      </c>
    </row>
    <row r="2490" spans="1:3" x14ac:dyDescent="0.3">
      <c r="A2490" s="83">
        <v>14475</v>
      </c>
      <c r="B2490" s="96">
        <v>277672838</v>
      </c>
      <c r="C2490" s="103">
        <v>0</v>
      </c>
    </row>
    <row r="2491" spans="1:3" x14ac:dyDescent="0.3">
      <c r="A2491" s="82">
        <v>2130</v>
      </c>
      <c r="B2491" s="96">
        <v>1348063555</v>
      </c>
      <c r="C2491" s="102">
        <v>1</v>
      </c>
    </row>
    <row r="2492" spans="1:3" x14ac:dyDescent="0.3">
      <c r="A2492" s="82">
        <v>2935</v>
      </c>
      <c r="B2492" s="96">
        <v>212179978</v>
      </c>
      <c r="C2492" s="103">
        <v>1</v>
      </c>
    </row>
    <row r="2493" spans="1:3" x14ac:dyDescent="0.3">
      <c r="A2493" s="82">
        <v>9464</v>
      </c>
      <c r="B2493" s="96">
        <v>1123169847</v>
      </c>
      <c r="C2493" s="102">
        <v>1</v>
      </c>
    </row>
    <row r="2494" spans="1:3" x14ac:dyDescent="0.3">
      <c r="A2494" s="83">
        <v>14327</v>
      </c>
      <c r="B2494" s="96">
        <v>71623275</v>
      </c>
      <c r="C2494" s="103">
        <v>0</v>
      </c>
    </row>
    <row r="2495" spans="1:3" x14ac:dyDescent="0.3">
      <c r="A2495" s="83">
        <v>14163</v>
      </c>
      <c r="B2495" s="96">
        <v>288480826</v>
      </c>
      <c r="C2495" s="102">
        <v>0</v>
      </c>
    </row>
    <row r="2496" spans="1:3" x14ac:dyDescent="0.3">
      <c r="A2496" s="82">
        <v>15223</v>
      </c>
      <c r="B2496" s="96">
        <v>522675647</v>
      </c>
      <c r="C2496" s="103">
        <v>0.95089999999999997</v>
      </c>
    </row>
    <row r="2497" spans="1:3" x14ac:dyDescent="0.3">
      <c r="A2497" s="82">
        <v>11345</v>
      </c>
      <c r="B2497" s="96">
        <v>2405580074</v>
      </c>
      <c r="C2497" s="102">
        <v>0</v>
      </c>
    </row>
    <row r="2498" spans="1:3" x14ac:dyDescent="0.3">
      <c r="A2498" s="83">
        <v>14164</v>
      </c>
      <c r="B2498" s="96">
        <v>179509929</v>
      </c>
      <c r="C2498" s="103">
        <v>0</v>
      </c>
    </row>
    <row r="2499" spans="1:3" x14ac:dyDescent="0.3">
      <c r="A2499" s="82">
        <v>15275</v>
      </c>
      <c r="B2499" s="96">
        <v>211537885.15000001</v>
      </c>
      <c r="C2499" s="102">
        <v>0.99970000000000003</v>
      </c>
    </row>
    <row r="2500" spans="1:3" x14ac:dyDescent="0.3">
      <c r="A2500" s="82">
        <v>7269</v>
      </c>
      <c r="B2500" s="96">
        <v>508474576</v>
      </c>
      <c r="C2500" s="103">
        <v>0.8862000000000001</v>
      </c>
    </row>
    <row r="2501" spans="1:3" x14ac:dyDescent="0.3">
      <c r="A2501" s="82">
        <v>10428</v>
      </c>
      <c r="B2501" s="96">
        <v>2039866957</v>
      </c>
      <c r="C2501" s="102">
        <v>1</v>
      </c>
    </row>
    <row r="2502" spans="1:3" x14ac:dyDescent="0.3">
      <c r="A2502" s="82">
        <v>11100</v>
      </c>
      <c r="B2502" s="96">
        <v>3914989758</v>
      </c>
      <c r="C2502" s="103">
        <v>0</v>
      </c>
    </row>
    <row r="2503" spans="1:3" x14ac:dyDescent="0.3">
      <c r="A2503" s="82">
        <v>13078</v>
      </c>
      <c r="B2503" s="96">
        <v>300000000</v>
      </c>
      <c r="C2503" s="102">
        <v>1</v>
      </c>
    </row>
    <row r="2504" spans="1:3" x14ac:dyDescent="0.3">
      <c r="A2504" s="83">
        <v>14254</v>
      </c>
      <c r="B2504" s="96">
        <v>1159045403</v>
      </c>
      <c r="C2504" s="103">
        <v>1</v>
      </c>
    </row>
    <row r="2505" spans="1:3" x14ac:dyDescent="0.3">
      <c r="A2505" s="82">
        <v>15051</v>
      </c>
      <c r="B2505" s="96">
        <v>238317757</v>
      </c>
      <c r="C2505" s="102">
        <v>0.77110000000000001</v>
      </c>
    </row>
    <row r="2506" spans="1:3" x14ac:dyDescent="0.3">
      <c r="A2506" s="82">
        <v>6649</v>
      </c>
      <c r="B2506" s="96">
        <v>373829298</v>
      </c>
      <c r="C2506" s="103">
        <v>0.3039</v>
      </c>
    </row>
    <row r="2507" spans="1:3" x14ac:dyDescent="0.3">
      <c r="A2507" s="82">
        <v>10658</v>
      </c>
      <c r="B2507" s="96">
        <v>508474577</v>
      </c>
      <c r="C2507" s="102">
        <v>0.4</v>
      </c>
    </row>
    <row r="2508" spans="1:3" x14ac:dyDescent="0.3">
      <c r="A2508" s="83">
        <v>14029</v>
      </c>
      <c r="B2508" s="96">
        <v>317017089.77999997</v>
      </c>
      <c r="C2508" s="103">
        <v>0</v>
      </c>
    </row>
    <row r="2509" spans="1:3" x14ac:dyDescent="0.3">
      <c r="A2509" s="83">
        <v>14920</v>
      </c>
      <c r="B2509" s="96">
        <v>310025030</v>
      </c>
      <c r="C2509" s="102">
        <v>0</v>
      </c>
    </row>
    <row r="2510" spans="1:3" x14ac:dyDescent="0.3">
      <c r="A2510" s="82">
        <v>2620</v>
      </c>
      <c r="B2510" s="96">
        <v>101255003</v>
      </c>
      <c r="C2510" s="103">
        <v>1</v>
      </c>
    </row>
    <row r="2511" spans="1:3" x14ac:dyDescent="0.3">
      <c r="A2511" s="82">
        <v>11700</v>
      </c>
      <c r="B2511" s="96">
        <v>1145287657</v>
      </c>
      <c r="C2511" s="102">
        <v>0</v>
      </c>
    </row>
    <row r="2512" spans="1:3" x14ac:dyDescent="0.3">
      <c r="A2512" s="82">
        <v>13408</v>
      </c>
      <c r="B2512" s="96">
        <v>170000000</v>
      </c>
      <c r="C2512" s="103">
        <v>1</v>
      </c>
    </row>
    <row r="2513" spans="1:3" x14ac:dyDescent="0.3">
      <c r="A2513" s="82">
        <v>13409</v>
      </c>
      <c r="B2513" s="96">
        <v>170000000</v>
      </c>
      <c r="C2513" s="102">
        <v>1</v>
      </c>
    </row>
    <row r="2514" spans="1:3" x14ac:dyDescent="0.3">
      <c r="A2514" s="83">
        <v>14030</v>
      </c>
      <c r="B2514" s="96">
        <v>162306642.34</v>
      </c>
      <c r="C2514" s="103">
        <v>0</v>
      </c>
    </row>
    <row r="2515" spans="1:3" x14ac:dyDescent="0.3">
      <c r="A2515" s="83">
        <v>14031</v>
      </c>
      <c r="B2515" s="96">
        <v>244214933.92999998</v>
      </c>
      <c r="C2515" s="102">
        <v>0</v>
      </c>
    </row>
    <row r="2516" spans="1:3" x14ac:dyDescent="0.3">
      <c r="A2516" s="83">
        <v>14032</v>
      </c>
      <c r="B2516" s="96">
        <v>107796316.16</v>
      </c>
      <c r="C2516" s="103">
        <v>0</v>
      </c>
    </row>
    <row r="2517" spans="1:3" x14ac:dyDescent="0.3">
      <c r="A2517" s="83">
        <v>14033</v>
      </c>
      <c r="B2517" s="96">
        <v>485322286.10000002</v>
      </c>
      <c r="C2517" s="102">
        <v>0</v>
      </c>
    </row>
    <row r="2518" spans="1:3" x14ac:dyDescent="0.3">
      <c r="A2518" s="83">
        <v>14165</v>
      </c>
      <c r="B2518" s="96">
        <v>618102708.95000005</v>
      </c>
      <c r="C2518" s="103">
        <v>0</v>
      </c>
    </row>
    <row r="2519" spans="1:3" x14ac:dyDescent="0.3">
      <c r="A2519" s="82">
        <v>14849</v>
      </c>
      <c r="B2519" s="96">
        <v>310115901</v>
      </c>
      <c r="C2519" s="102">
        <v>0.99429999999999996</v>
      </c>
    </row>
    <row r="2520" spans="1:3" x14ac:dyDescent="0.3">
      <c r="A2520" s="82">
        <v>2284</v>
      </c>
      <c r="B2520" s="96">
        <v>1451885189</v>
      </c>
      <c r="C2520" s="103">
        <v>1</v>
      </c>
    </row>
    <row r="2521" spans="1:3" x14ac:dyDescent="0.3">
      <c r="A2521" s="82">
        <v>2510</v>
      </c>
      <c r="B2521" s="96">
        <v>279949745</v>
      </c>
      <c r="C2521" s="102">
        <v>0.99380000000000002</v>
      </c>
    </row>
    <row r="2522" spans="1:3" x14ac:dyDescent="0.3">
      <c r="A2522" s="83">
        <v>14166</v>
      </c>
      <c r="B2522" s="96">
        <v>13782126.649999976</v>
      </c>
      <c r="C2522" s="103">
        <v>0</v>
      </c>
    </row>
    <row r="2523" spans="1:3" x14ac:dyDescent="0.3">
      <c r="A2523" s="82">
        <v>13070</v>
      </c>
      <c r="B2523" s="96">
        <v>150000000</v>
      </c>
      <c r="C2523" s="102">
        <v>1</v>
      </c>
    </row>
    <row r="2524" spans="1:3" x14ac:dyDescent="0.3">
      <c r="A2524" s="83">
        <v>14476</v>
      </c>
      <c r="B2524" s="96">
        <v>250000000</v>
      </c>
      <c r="C2524" s="103">
        <v>0</v>
      </c>
    </row>
    <row r="2525" spans="1:3" x14ac:dyDescent="0.3">
      <c r="A2525" s="82">
        <v>14780</v>
      </c>
      <c r="B2525" s="96">
        <v>293211135.81999999</v>
      </c>
      <c r="C2525" s="102">
        <v>0</v>
      </c>
    </row>
    <row r="2526" spans="1:3" x14ac:dyDescent="0.3">
      <c r="A2526" s="82">
        <v>14993</v>
      </c>
      <c r="B2526" s="96">
        <v>458383669</v>
      </c>
      <c r="C2526" s="103">
        <v>0.9</v>
      </c>
    </row>
    <row r="2527" spans="1:3" x14ac:dyDescent="0.3">
      <c r="A2527" s="82">
        <v>15524</v>
      </c>
      <c r="B2527" s="96">
        <v>2226764275</v>
      </c>
      <c r="C2527" s="102">
        <v>1</v>
      </c>
    </row>
    <row r="2528" spans="1:3" x14ac:dyDescent="0.3">
      <c r="A2528" s="82">
        <v>2759</v>
      </c>
      <c r="B2528" s="96">
        <v>225600282.91999999</v>
      </c>
      <c r="C2528" s="103">
        <v>1</v>
      </c>
    </row>
    <row r="2529" spans="1:3" x14ac:dyDescent="0.3">
      <c r="A2529" s="82">
        <v>5828</v>
      </c>
      <c r="B2529" s="96">
        <v>572033898</v>
      </c>
      <c r="C2529" s="102">
        <v>0.75</v>
      </c>
    </row>
    <row r="2530" spans="1:3" x14ac:dyDescent="0.3">
      <c r="A2530" s="82">
        <v>8149</v>
      </c>
      <c r="B2530" s="96">
        <v>469222917</v>
      </c>
      <c r="C2530" s="103">
        <v>0.9</v>
      </c>
    </row>
    <row r="2531" spans="1:3" x14ac:dyDescent="0.3">
      <c r="A2531" s="82">
        <v>6661</v>
      </c>
      <c r="B2531" s="96">
        <v>416043122</v>
      </c>
      <c r="C2531" s="102">
        <v>1</v>
      </c>
    </row>
    <row r="2532" spans="1:3" x14ac:dyDescent="0.3">
      <c r="A2532" s="82">
        <v>5899</v>
      </c>
      <c r="B2532" s="96">
        <v>321941887</v>
      </c>
      <c r="C2532" s="103">
        <v>0.4</v>
      </c>
    </row>
    <row r="2533" spans="1:3" x14ac:dyDescent="0.3">
      <c r="A2533" s="82">
        <v>5030</v>
      </c>
      <c r="B2533" s="96">
        <v>1364787581</v>
      </c>
      <c r="C2533" s="102">
        <v>1</v>
      </c>
    </row>
    <row r="2534" spans="1:3" x14ac:dyDescent="0.3">
      <c r="A2534" s="82">
        <v>5898</v>
      </c>
      <c r="B2534" s="96">
        <v>405265216</v>
      </c>
      <c r="C2534" s="103">
        <v>0.9</v>
      </c>
    </row>
    <row r="2535" spans="1:3" x14ac:dyDescent="0.3">
      <c r="A2535" s="82">
        <v>11354</v>
      </c>
      <c r="B2535" s="96">
        <v>2394206522</v>
      </c>
      <c r="C2535" s="102">
        <v>0.1</v>
      </c>
    </row>
    <row r="2536" spans="1:3" x14ac:dyDescent="0.3">
      <c r="A2536" s="83">
        <v>14550</v>
      </c>
      <c r="B2536" s="96">
        <v>281197244</v>
      </c>
      <c r="C2536" s="103">
        <v>0</v>
      </c>
    </row>
    <row r="2537" spans="1:3" x14ac:dyDescent="0.3">
      <c r="A2537" s="82">
        <v>15067</v>
      </c>
      <c r="B2537" s="96">
        <v>322303785.25</v>
      </c>
      <c r="C2537" s="102">
        <v>1</v>
      </c>
    </row>
    <row r="2538" spans="1:3" x14ac:dyDescent="0.3">
      <c r="A2538" s="82">
        <v>1839</v>
      </c>
      <c r="B2538" s="96">
        <v>277777778</v>
      </c>
      <c r="C2538" s="103">
        <v>1</v>
      </c>
    </row>
    <row r="2539" spans="1:3" x14ac:dyDescent="0.3">
      <c r="A2539" s="83">
        <v>14034</v>
      </c>
      <c r="B2539" s="96">
        <v>259702822.09999999</v>
      </c>
      <c r="C2539" s="102">
        <v>0</v>
      </c>
    </row>
    <row r="2540" spans="1:3" x14ac:dyDescent="0.3">
      <c r="A2540" s="83">
        <v>14167</v>
      </c>
      <c r="B2540" s="96">
        <v>537146806.37</v>
      </c>
      <c r="C2540" s="103">
        <v>0</v>
      </c>
    </row>
    <row r="2541" spans="1:3" x14ac:dyDescent="0.3">
      <c r="A2541" s="83">
        <v>14627</v>
      </c>
      <c r="B2541" s="96">
        <v>505867045</v>
      </c>
      <c r="C2541" s="102">
        <v>0.64</v>
      </c>
    </row>
    <row r="2542" spans="1:3" x14ac:dyDescent="0.3">
      <c r="A2542" s="82">
        <v>7409</v>
      </c>
      <c r="B2542" s="96">
        <v>934712208</v>
      </c>
      <c r="C2542" s="103">
        <v>0.70330000000000004</v>
      </c>
    </row>
    <row r="2543" spans="1:3" x14ac:dyDescent="0.3">
      <c r="A2543" s="82">
        <v>11155</v>
      </c>
      <c r="B2543" s="96">
        <v>1923100150</v>
      </c>
      <c r="C2543" s="102">
        <v>0</v>
      </c>
    </row>
    <row r="2544" spans="1:3" x14ac:dyDescent="0.3">
      <c r="A2544" s="83">
        <v>14551</v>
      </c>
      <c r="B2544" s="96">
        <v>704215569</v>
      </c>
      <c r="C2544" s="103">
        <v>0.9</v>
      </c>
    </row>
    <row r="2545" spans="1:3" x14ac:dyDescent="0.3">
      <c r="A2545" s="82">
        <v>15274</v>
      </c>
      <c r="B2545" s="96">
        <v>134625723.16</v>
      </c>
      <c r="C2545" s="102">
        <v>0.99970000000000003</v>
      </c>
    </row>
    <row r="2546" spans="1:3" x14ac:dyDescent="0.3">
      <c r="A2546" s="82">
        <v>15382</v>
      </c>
      <c r="B2546" s="96">
        <v>327130631</v>
      </c>
      <c r="C2546" s="103">
        <v>1</v>
      </c>
    </row>
    <row r="2547" spans="1:3" x14ac:dyDescent="0.3">
      <c r="A2547" s="82">
        <v>15642</v>
      </c>
      <c r="B2547" s="96">
        <v>760558607</v>
      </c>
      <c r="C2547" s="102">
        <v>0</v>
      </c>
    </row>
    <row r="2548" spans="1:3" x14ac:dyDescent="0.3">
      <c r="A2548" s="82">
        <v>15682</v>
      </c>
      <c r="B2548" s="96">
        <v>744430489</v>
      </c>
      <c r="C2548" s="103">
        <v>0</v>
      </c>
    </row>
    <row r="2549" spans="1:3" x14ac:dyDescent="0.3">
      <c r="A2549" s="82">
        <v>6029</v>
      </c>
      <c r="B2549" s="96">
        <v>1059322034</v>
      </c>
      <c r="C2549" s="102">
        <v>0.999</v>
      </c>
    </row>
    <row r="2550" spans="1:3" x14ac:dyDescent="0.3">
      <c r="A2550" s="82">
        <v>8368</v>
      </c>
      <c r="B2550" s="96">
        <v>1121379327</v>
      </c>
      <c r="C2550" s="103">
        <v>0.9</v>
      </c>
    </row>
    <row r="2551" spans="1:3" x14ac:dyDescent="0.3">
      <c r="A2551" s="82">
        <v>11431</v>
      </c>
      <c r="B2551" s="96">
        <v>3000000000</v>
      </c>
      <c r="C2551" s="102">
        <v>0.90000000000000013</v>
      </c>
    </row>
    <row r="2552" spans="1:3" x14ac:dyDescent="0.3">
      <c r="A2552" s="82">
        <v>15325</v>
      </c>
      <c r="B2552" s="96">
        <v>169186452</v>
      </c>
      <c r="C2552" s="103">
        <v>1</v>
      </c>
    </row>
    <row r="2553" spans="1:3" x14ac:dyDescent="0.3">
      <c r="A2553" s="82">
        <v>13034</v>
      </c>
      <c r="B2553" s="96">
        <v>467015800</v>
      </c>
      <c r="C2553" s="102">
        <v>1</v>
      </c>
    </row>
    <row r="2554" spans="1:3" x14ac:dyDescent="0.3">
      <c r="A2554" s="83">
        <v>14168</v>
      </c>
      <c r="B2554" s="96">
        <v>1489240196.5599999</v>
      </c>
      <c r="C2554" s="103">
        <v>0</v>
      </c>
    </row>
    <row r="2555" spans="1:3" x14ac:dyDescent="0.3">
      <c r="A2555" s="82">
        <v>3778</v>
      </c>
      <c r="B2555" s="96">
        <v>1831501832</v>
      </c>
      <c r="C2555" s="102">
        <v>1</v>
      </c>
    </row>
    <row r="2556" spans="1:3" x14ac:dyDescent="0.3">
      <c r="A2556" s="82">
        <v>4260</v>
      </c>
      <c r="B2556" s="96">
        <v>921658986</v>
      </c>
      <c r="C2556" s="103">
        <v>1</v>
      </c>
    </row>
    <row r="2557" spans="1:3" x14ac:dyDescent="0.3">
      <c r="A2557" s="82">
        <v>4505</v>
      </c>
      <c r="B2557" s="96">
        <v>2314814815</v>
      </c>
      <c r="C2557" s="102">
        <v>1</v>
      </c>
    </row>
    <row r="2558" spans="1:3" x14ac:dyDescent="0.3">
      <c r="A2558" s="82">
        <v>8759</v>
      </c>
      <c r="B2558" s="96">
        <v>1962616822</v>
      </c>
      <c r="C2558" s="103">
        <v>1</v>
      </c>
    </row>
    <row r="2559" spans="1:3" x14ac:dyDescent="0.3">
      <c r="A2559" s="82">
        <v>13055</v>
      </c>
      <c r="B2559" s="96">
        <v>400000000</v>
      </c>
      <c r="C2559" s="102">
        <v>1</v>
      </c>
    </row>
    <row r="2560" spans="1:3" x14ac:dyDescent="0.3">
      <c r="A2560" s="82">
        <v>5332</v>
      </c>
      <c r="B2560" s="96">
        <v>1057601353</v>
      </c>
      <c r="C2560" s="103">
        <v>1</v>
      </c>
    </row>
    <row r="2561" spans="1:3" x14ac:dyDescent="0.3">
      <c r="A2561" s="82">
        <v>12194</v>
      </c>
      <c r="B2561" s="96">
        <v>991699228</v>
      </c>
      <c r="C2561" s="102">
        <v>0</v>
      </c>
    </row>
    <row r="2562" spans="1:3" x14ac:dyDescent="0.3">
      <c r="A2562" s="83">
        <v>14359</v>
      </c>
      <c r="B2562" s="96">
        <v>1957053591</v>
      </c>
      <c r="C2562" s="103">
        <v>0.52</v>
      </c>
    </row>
    <row r="2563" spans="1:3" x14ac:dyDescent="0.3">
      <c r="A2563" s="83">
        <v>14417</v>
      </c>
      <c r="B2563" s="96">
        <v>1885304218</v>
      </c>
      <c r="C2563" s="102">
        <v>0.48</v>
      </c>
    </row>
    <row r="2564" spans="1:3" x14ac:dyDescent="0.3">
      <c r="A2564" s="82">
        <v>15448</v>
      </c>
      <c r="B2564" s="96">
        <v>716370619</v>
      </c>
      <c r="C2564" s="103">
        <v>0</v>
      </c>
    </row>
    <row r="2565" spans="1:3" x14ac:dyDescent="0.3">
      <c r="A2565" s="82">
        <v>5823</v>
      </c>
      <c r="B2565" s="96">
        <v>558283265</v>
      </c>
      <c r="C2565" s="102">
        <v>0.15000000000000002</v>
      </c>
    </row>
    <row r="2566" spans="1:3" x14ac:dyDescent="0.3">
      <c r="A2566" s="82">
        <v>8535</v>
      </c>
      <c r="B2566" s="96">
        <v>2096153082</v>
      </c>
      <c r="C2566" s="103">
        <v>1</v>
      </c>
    </row>
    <row r="2567" spans="1:3" x14ac:dyDescent="0.3">
      <c r="A2567" s="82">
        <v>10025</v>
      </c>
      <c r="B2567" s="96">
        <v>1448598131</v>
      </c>
      <c r="C2567" s="102">
        <v>1</v>
      </c>
    </row>
    <row r="2568" spans="1:3" x14ac:dyDescent="0.3">
      <c r="A2568" s="82">
        <v>13118</v>
      </c>
      <c r="B2568" s="96">
        <v>199716000</v>
      </c>
      <c r="C2568" s="103">
        <v>1</v>
      </c>
    </row>
    <row r="2569" spans="1:3" x14ac:dyDescent="0.3">
      <c r="A2569" s="82">
        <v>15366</v>
      </c>
      <c r="B2569" s="96">
        <v>664485981</v>
      </c>
      <c r="C2569" s="102">
        <v>1</v>
      </c>
    </row>
    <row r="2570" spans="1:3" x14ac:dyDescent="0.3">
      <c r="A2570" s="82">
        <v>2677</v>
      </c>
      <c r="B2570" s="96">
        <v>5555555556</v>
      </c>
      <c r="C2570" s="103">
        <v>1</v>
      </c>
    </row>
    <row r="2571" spans="1:3" x14ac:dyDescent="0.3">
      <c r="A2571" s="82">
        <v>2407</v>
      </c>
      <c r="B2571" s="96">
        <v>1851851852</v>
      </c>
      <c r="C2571" s="102">
        <v>1</v>
      </c>
    </row>
    <row r="2572" spans="1:3" x14ac:dyDescent="0.3">
      <c r="A2572" s="82">
        <v>3106</v>
      </c>
      <c r="B2572" s="96">
        <v>925925926</v>
      </c>
      <c r="C2572" s="103">
        <v>1</v>
      </c>
    </row>
    <row r="2573" spans="1:3" x14ac:dyDescent="0.3">
      <c r="A2573" s="82">
        <v>5822</v>
      </c>
      <c r="B2573" s="96">
        <v>1791762404</v>
      </c>
      <c r="C2573" s="102">
        <v>1</v>
      </c>
    </row>
    <row r="2574" spans="1:3" x14ac:dyDescent="0.3">
      <c r="A2574" s="82">
        <v>10140</v>
      </c>
      <c r="B2574" s="96">
        <v>1196970073</v>
      </c>
      <c r="C2574" s="103">
        <v>1</v>
      </c>
    </row>
    <row r="2575" spans="1:3" x14ac:dyDescent="0.3">
      <c r="A2575" s="82">
        <v>6669</v>
      </c>
      <c r="B2575" s="96">
        <v>1684997622</v>
      </c>
      <c r="C2575" s="102">
        <v>1</v>
      </c>
    </row>
    <row r="2576" spans="1:3" x14ac:dyDescent="0.3">
      <c r="A2576" s="82">
        <v>7755</v>
      </c>
      <c r="B2576" s="96">
        <v>949571737</v>
      </c>
      <c r="C2576" s="103">
        <v>1</v>
      </c>
    </row>
    <row r="2577" spans="1:3" x14ac:dyDescent="0.3">
      <c r="A2577" s="82">
        <v>8066</v>
      </c>
      <c r="B2577" s="96">
        <v>2056074767</v>
      </c>
      <c r="C2577" s="102">
        <v>1</v>
      </c>
    </row>
    <row r="2578" spans="1:3" x14ac:dyDescent="0.3">
      <c r="A2578" s="82">
        <v>3014</v>
      </c>
      <c r="B2578" s="96">
        <v>1773148149</v>
      </c>
      <c r="C2578" s="103">
        <v>1</v>
      </c>
    </row>
    <row r="2579" spans="1:3" x14ac:dyDescent="0.3">
      <c r="A2579" s="82">
        <v>8519</v>
      </c>
      <c r="B2579" s="96">
        <v>1919616762</v>
      </c>
      <c r="C2579" s="102">
        <v>1.0000000000000002</v>
      </c>
    </row>
    <row r="2580" spans="1:3" x14ac:dyDescent="0.3">
      <c r="A2580" s="82">
        <v>9060</v>
      </c>
      <c r="B2580" s="96">
        <v>1101694917</v>
      </c>
      <c r="C2580" s="103">
        <v>0.75</v>
      </c>
    </row>
    <row r="2581" spans="1:3" x14ac:dyDescent="0.3">
      <c r="A2581" s="83">
        <v>15433</v>
      </c>
      <c r="B2581" s="96">
        <v>7000000000</v>
      </c>
      <c r="C2581" s="102">
        <v>1</v>
      </c>
    </row>
    <row r="2582" spans="1:3" x14ac:dyDescent="0.3">
      <c r="A2582" s="83">
        <v>15625</v>
      </c>
      <c r="B2582" s="96">
        <v>9000000000</v>
      </c>
      <c r="C2582" s="103">
        <v>0.59</v>
      </c>
    </row>
    <row r="2583" spans="1:3" x14ac:dyDescent="0.3">
      <c r="A2583" s="82">
        <v>13138</v>
      </c>
      <c r="B2583" s="96">
        <v>650000000</v>
      </c>
      <c r="C2583" s="102">
        <v>1</v>
      </c>
    </row>
    <row r="2584" spans="1:3" x14ac:dyDescent="0.3">
      <c r="A2584" s="82">
        <v>3398</v>
      </c>
      <c r="B2584" s="96">
        <v>1905026647</v>
      </c>
      <c r="C2584" s="103">
        <v>1</v>
      </c>
    </row>
    <row r="2585" spans="1:3" x14ac:dyDescent="0.3">
      <c r="A2585" s="82">
        <v>5821</v>
      </c>
      <c r="B2585" s="96">
        <v>932203389</v>
      </c>
      <c r="C2585" s="102">
        <v>0.64999999999999991</v>
      </c>
    </row>
    <row r="2586" spans="1:3" x14ac:dyDescent="0.3">
      <c r="A2586" s="82">
        <v>14443</v>
      </c>
      <c r="B2586" s="96">
        <v>520067424.63999999</v>
      </c>
      <c r="C2586" s="103">
        <v>1</v>
      </c>
    </row>
    <row r="2587" spans="1:3" x14ac:dyDescent="0.3">
      <c r="A2587" s="82">
        <v>14444</v>
      </c>
      <c r="B2587" s="96">
        <v>33548352</v>
      </c>
      <c r="C2587" s="102">
        <v>1</v>
      </c>
    </row>
    <row r="2588" spans="1:3" x14ac:dyDescent="0.3">
      <c r="A2588" s="82">
        <v>14448</v>
      </c>
      <c r="B2588" s="96">
        <v>160000000</v>
      </c>
      <c r="C2588" s="103">
        <v>1</v>
      </c>
    </row>
    <row r="2589" spans="1:3" x14ac:dyDescent="0.3">
      <c r="A2589" s="82">
        <v>15641</v>
      </c>
      <c r="B2589" s="96">
        <v>494148576</v>
      </c>
      <c r="C2589" s="102">
        <v>1</v>
      </c>
    </row>
    <row r="2590" spans="1:3" x14ac:dyDescent="0.3">
      <c r="A2590" s="82">
        <v>4595</v>
      </c>
      <c r="B2590" s="96">
        <v>2463904711</v>
      </c>
      <c r="C2590" s="103">
        <v>0.66799999999999993</v>
      </c>
    </row>
    <row r="2591" spans="1:3" x14ac:dyDescent="0.3">
      <c r="A2591" s="82">
        <v>3015</v>
      </c>
      <c r="B2591" s="96">
        <v>4161468076.1999998</v>
      </c>
      <c r="C2591" s="102">
        <v>1</v>
      </c>
    </row>
    <row r="2592" spans="1:3" x14ac:dyDescent="0.3">
      <c r="A2592" s="82">
        <v>15640</v>
      </c>
      <c r="B2592" s="96">
        <v>619682280</v>
      </c>
      <c r="C2592" s="103">
        <v>0.67</v>
      </c>
    </row>
    <row r="2593" spans="1:3" x14ac:dyDescent="0.3">
      <c r="A2593" s="83">
        <v>14754</v>
      </c>
      <c r="B2593" s="96">
        <v>6500000000</v>
      </c>
      <c r="C2593" s="102">
        <v>0</v>
      </c>
    </row>
    <row r="2594" spans="1:3" x14ac:dyDescent="0.3">
      <c r="A2594" s="82">
        <v>5166</v>
      </c>
      <c r="B2594" s="96">
        <v>7141088653</v>
      </c>
      <c r="C2594" s="103">
        <v>0.35</v>
      </c>
    </row>
    <row r="2595" spans="1:3" x14ac:dyDescent="0.3">
      <c r="A2595" s="82">
        <v>5246</v>
      </c>
      <c r="B2595" s="96">
        <v>2184291797</v>
      </c>
      <c r="C2595" s="102">
        <v>1</v>
      </c>
    </row>
    <row r="2596" spans="1:3" x14ac:dyDescent="0.3">
      <c r="A2596" s="82">
        <v>12060</v>
      </c>
      <c r="B2596" s="96">
        <v>6513622800</v>
      </c>
      <c r="C2596" s="103">
        <v>0</v>
      </c>
    </row>
    <row r="2597" spans="1:3" x14ac:dyDescent="0.3">
      <c r="A2597" s="82">
        <v>15329</v>
      </c>
      <c r="B2597" s="96">
        <v>922761554</v>
      </c>
      <c r="C2597" s="102">
        <v>1</v>
      </c>
    </row>
    <row r="2598" spans="1:3" x14ac:dyDescent="0.3">
      <c r="A2598" s="82">
        <v>13934</v>
      </c>
      <c r="B2598" s="96">
        <v>118568912</v>
      </c>
      <c r="C2598" s="103">
        <v>1</v>
      </c>
    </row>
    <row r="2599" spans="1:3" x14ac:dyDescent="0.3">
      <c r="A2599" s="82">
        <v>15502</v>
      </c>
      <c r="B2599" s="96">
        <v>3198688915</v>
      </c>
      <c r="C2599" s="102">
        <v>1</v>
      </c>
    </row>
    <row r="2600" spans="1:3" x14ac:dyDescent="0.3">
      <c r="A2600" s="82">
        <v>7284</v>
      </c>
      <c r="B2600" s="96">
        <v>1869705763</v>
      </c>
      <c r="C2600" s="103">
        <v>0.94799999999999995</v>
      </c>
    </row>
    <row r="2601" spans="1:3" x14ac:dyDescent="0.3">
      <c r="A2601" s="82">
        <v>4583</v>
      </c>
      <c r="B2601" s="96">
        <v>3563352729</v>
      </c>
      <c r="C2601" s="102">
        <v>1</v>
      </c>
    </row>
    <row r="2602" spans="1:3" x14ac:dyDescent="0.3">
      <c r="A2602" s="82">
        <v>8344</v>
      </c>
      <c r="B2602" s="96">
        <v>2892389513</v>
      </c>
      <c r="C2602" s="103">
        <v>1</v>
      </c>
    </row>
    <row r="2603" spans="1:3" x14ac:dyDescent="0.3">
      <c r="A2603" s="82">
        <v>10216</v>
      </c>
      <c r="B2603" s="96">
        <v>1869158878</v>
      </c>
      <c r="C2603" s="102">
        <v>1</v>
      </c>
    </row>
    <row r="2604" spans="1:3" x14ac:dyDescent="0.3">
      <c r="A2604" s="83">
        <v>14341</v>
      </c>
      <c r="B2604" s="96">
        <v>1392251927</v>
      </c>
      <c r="C2604" s="103">
        <v>1</v>
      </c>
    </row>
    <row r="2605" spans="1:3" x14ac:dyDescent="0.3">
      <c r="A2605" s="82">
        <v>15182</v>
      </c>
      <c r="B2605" s="96">
        <v>2803738318</v>
      </c>
      <c r="C2605" s="102">
        <v>1</v>
      </c>
    </row>
    <row r="2606" spans="1:3" x14ac:dyDescent="0.3">
      <c r="A2606" s="82">
        <v>3016</v>
      </c>
      <c r="B2606" s="96">
        <v>1851851852</v>
      </c>
      <c r="C2606" s="103">
        <v>1</v>
      </c>
    </row>
    <row r="2607" spans="1:3" x14ac:dyDescent="0.3">
      <c r="A2607" s="82">
        <v>4504</v>
      </c>
      <c r="B2607" s="96">
        <v>1857416068</v>
      </c>
      <c r="C2607" s="102">
        <v>1</v>
      </c>
    </row>
    <row r="2608" spans="1:3" x14ac:dyDescent="0.3">
      <c r="A2608" s="82">
        <v>8287</v>
      </c>
      <c r="B2608" s="96">
        <v>1869158880</v>
      </c>
      <c r="C2608" s="103">
        <v>1</v>
      </c>
    </row>
    <row r="2609" spans="1:3" x14ac:dyDescent="0.3">
      <c r="A2609" s="82">
        <v>9949</v>
      </c>
      <c r="B2609" s="96">
        <v>2830188680</v>
      </c>
      <c r="C2609" s="102">
        <v>1</v>
      </c>
    </row>
    <row r="2610" spans="1:3" x14ac:dyDescent="0.3">
      <c r="A2610" s="82">
        <v>3017</v>
      </c>
      <c r="B2610" s="96">
        <v>462849203</v>
      </c>
      <c r="C2610" s="103">
        <v>1</v>
      </c>
    </row>
    <row r="2611" spans="1:3" x14ac:dyDescent="0.3">
      <c r="A2611" s="82">
        <v>7432</v>
      </c>
      <c r="B2611" s="96">
        <v>880481542</v>
      </c>
      <c r="C2611" s="102">
        <v>0.6764</v>
      </c>
    </row>
    <row r="2612" spans="1:3" x14ac:dyDescent="0.3">
      <c r="A2612" s="82">
        <v>8107</v>
      </c>
      <c r="B2612" s="96">
        <v>1495327102</v>
      </c>
      <c r="C2612" s="103">
        <v>1</v>
      </c>
    </row>
    <row r="2613" spans="1:3" x14ac:dyDescent="0.3">
      <c r="A2613" s="82">
        <v>11878</v>
      </c>
      <c r="B2613" s="96">
        <v>1358332430</v>
      </c>
      <c r="C2613" s="102">
        <v>0</v>
      </c>
    </row>
    <row r="2614" spans="1:3" x14ac:dyDescent="0.3">
      <c r="A2614" s="82">
        <v>4614</v>
      </c>
      <c r="B2614" s="96">
        <v>6406527084</v>
      </c>
      <c r="C2614" s="103">
        <v>1</v>
      </c>
    </row>
    <row r="2615" spans="1:3" x14ac:dyDescent="0.3">
      <c r="A2615" s="82">
        <v>3840</v>
      </c>
      <c r="B2615" s="96">
        <v>2879466504</v>
      </c>
      <c r="C2615" s="102">
        <v>1</v>
      </c>
    </row>
    <row r="2616" spans="1:3" x14ac:dyDescent="0.3">
      <c r="A2616" s="82">
        <v>10524</v>
      </c>
      <c r="B2616" s="96">
        <v>2057158162</v>
      </c>
      <c r="C2616" s="103">
        <v>1</v>
      </c>
    </row>
    <row r="2617" spans="1:3" x14ac:dyDescent="0.3">
      <c r="A2617" s="82">
        <v>12358</v>
      </c>
      <c r="B2617" s="96">
        <v>1884862532</v>
      </c>
      <c r="C2617" s="102">
        <v>0</v>
      </c>
    </row>
    <row r="2618" spans="1:3" x14ac:dyDescent="0.3">
      <c r="A2618" s="82">
        <v>12359</v>
      </c>
      <c r="B2618" s="99">
        <v>2117306546.1700001</v>
      </c>
      <c r="C2618" s="103">
        <v>0</v>
      </c>
    </row>
    <row r="2619" spans="1:3" x14ac:dyDescent="0.3">
      <c r="A2619" s="82">
        <v>2443</v>
      </c>
      <c r="B2619" s="96">
        <v>2777777778</v>
      </c>
      <c r="C2619" s="102">
        <v>1</v>
      </c>
    </row>
    <row r="2620" spans="1:3" x14ac:dyDescent="0.3">
      <c r="A2620" s="82">
        <v>5819</v>
      </c>
      <c r="B2620" s="96">
        <v>847457627</v>
      </c>
      <c r="C2620" s="103">
        <v>0.56579999999999997</v>
      </c>
    </row>
    <row r="2621" spans="1:3" x14ac:dyDescent="0.3">
      <c r="A2621" s="82">
        <v>11527</v>
      </c>
      <c r="B2621" s="96">
        <v>2497735047</v>
      </c>
      <c r="C2621" s="102">
        <v>0.1</v>
      </c>
    </row>
    <row r="2622" spans="1:3" x14ac:dyDescent="0.3">
      <c r="A2622" s="82">
        <v>12146</v>
      </c>
      <c r="B2622" s="96">
        <v>2200000000</v>
      </c>
      <c r="C2622" s="103">
        <v>0</v>
      </c>
    </row>
    <row r="2623" spans="1:3" x14ac:dyDescent="0.3">
      <c r="A2623" s="82">
        <v>12668</v>
      </c>
      <c r="B2623" s="96">
        <v>577622923</v>
      </c>
      <c r="C2623" s="102">
        <v>0.1</v>
      </c>
    </row>
    <row r="2624" spans="1:3" x14ac:dyDescent="0.3">
      <c r="A2624" s="82">
        <v>15686</v>
      </c>
      <c r="B2624" s="96">
        <v>491324123</v>
      </c>
      <c r="C2624" s="103">
        <v>0</v>
      </c>
    </row>
    <row r="2625" spans="1:3" x14ac:dyDescent="0.3">
      <c r="A2625" s="82">
        <v>15324</v>
      </c>
      <c r="B2625" s="96">
        <v>195828176</v>
      </c>
      <c r="C2625" s="102">
        <v>1</v>
      </c>
    </row>
    <row r="2626" spans="1:3" x14ac:dyDescent="0.3">
      <c r="A2626" s="83">
        <v>13473</v>
      </c>
      <c r="B2626" s="96">
        <v>270000000</v>
      </c>
      <c r="C2626" s="103">
        <v>1</v>
      </c>
    </row>
    <row r="2627" spans="1:3" x14ac:dyDescent="0.3">
      <c r="A2627" s="83">
        <v>13481</v>
      </c>
      <c r="B2627" s="96">
        <v>495000000</v>
      </c>
      <c r="C2627" s="102">
        <v>1</v>
      </c>
    </row>
    <row r="2628" spans="1:3" x14ac:dyDescent="0.3">
      <c r="A2628" s="82">
        <v>14804</v>
      </c>
      <c r="B2628" s="96">
        <v>325536702</v>
      </c>
      <c r="C2628" s="103">
        <v>1</v>
      </c>
    </row>
    <row r="2629" spans="1:3" x14ac:dyDescent="0.3">
      <c r="A2629" s="82">
        <v>15633</v>
      </c>
      <c r="B2629" s="96">
        <v>579141360</v>
      </c>
      <c r="C2629" s="102">
        <v>0.67</v>
      </c>
    </row>
    <row r="2630" spans="1:3" x14ac:dyDescent="0.3">
      <c r="A2630" s="82">
        <v>5340</v>
      </c>
      <c r="B2630" s="96">
        <v>9345762842</v>
      </c>
      <c r="C2630" s="103">
        <v>1</v>
      </c>
    </row>
    <row r="2631" spans="1:3" x14ac:dyDescent="0.3">
      <c r="A2631" s="83">
        <v>14169</v>
      </c>
      <c r="B2631" s="96">
        <v>1438356180</v>
      </c>
      <c r="C2631" s="102">
        <v>1</v>
      </c>
    </row>
    <row r="2632" spans="1:3" x14ac:dyDescent="0.3">
      <c r="A2632" s="82">
        <v>14784</v>
      </c>
      <c r="B2632" s="96">
        <v>469433498</v>
      </c>
      <c r="C2632" s="103">
        <v>0</v>
      </c>
    </row>
    <row r="2633" spans="1:3" x14ac:dyDescent="0.3">
      <c r="A2633" s="82">
        <v>15046</v>
      </c>
      <c r="B2633" s="96">
        <v>3050647918</v>
      </c>
      <c r="C2633" s="102">
        <v>1</v>
      </c>
    </row>
    <row r="2634" spans="1:3" x14ac:dyDescent="0.3">
      <c r="A2634" s="82">
        <v>15615</v>
      </c>
      <c r="B2634" s="96">
        <v>854722154</v>
      </c>
      <c r="C2634" s="103">
        <v>1</v>
      </c>
    </row>
    <row r="2635" spans="1:3" x14ac:dyDescent="0.3">
      <c r="A2635" s="82">
        <v>5816</v>
      </c>
      <c r="B2635" s="96">
        <v>911482881</v>
      </c>
      <c r="C2635" s="102">
        <v>0.85000000000000009</v>
      </c>
    </row>
    <row r="2636" spans="1:3" x14ac:dyDescent="0.3">
      <c r="A2636" s="82">
        <v>9373</v>
      </c>
      <c r="B2636" s="96">
        <v>4492715837</v>
      </c>
      <c r="C2636" s="103">
        <v>1</v>
      </c>
    </row>
    <row r="2637" spans="1:3" x14ac:dyDescent="0.3">
      <c r="A2637" s="82">
        <v>12568</v>
      </c>
      <c r="B2637" s="96">
        <v>1024948862</v>
      </c>
      <c r="C2637" s="102">
        <v>0.3</v>
      </c>
    </row>
    <row r="2638" spans="1:3" x14ac:dyDescent="0.3">
      <c r="A2638" s="82">
        <v>12570</v>
      </c>
      <c r="B2638" s="96">
        <v>2558617718</v>
      </c>
      <c r="C2638" s="103">
        <v>0</v>
      </c>
    </row>
    <row r="2639" spans="1:3" x14ac:dyDescent="0.3">
      <c r="A2639" s="82">
        <v>11940</v>
      </c>
      <c r="B2639" s="96">
        <v>1918982707</v>
      </c>
      <c r="C2639" s="102">
        <v>0</v>
      </c>
    </row>
    <row r="2640" spans="1:3" x14ac:dyDescent="0.3">
      <c r="A2640" s="82">
        <v>15437</v>
      </c>
      <c r="B2640" s="96">
        <v>819708881</v>
      </c>
      <c r="C2640" s="103">
        <v>0</v>
      </c>
    </row>
    <row r="2641" spans="1:3" x14ac:dyDescent="0.3">
      <c r="A2641" s="82">
        <v>1931</v>
      </c>
      <c r="B2641" s="96">
        <v>2775936439</v>
      </c>
      <c r="C2641" s="102">
        <v>1</v>
      </c>
    </row>
    <row r="2642" spans="1:3" x14ac:dyDescent="0.3">
      <c r="A2642" s="82">
        <v>9393</v>
      </c>
      <c r="B2642" s="96">
        <v>1949620480</v>
      </c>
      <c r="C2642" s="103">
        <v>0.9</v>
      </c>
    </row>
    <row r="2643" spans="1:3" x14ac:dyDescent="0.3">
      <c r="A2643" s="82">
        <v>9361</v>
      </c>
      <c r="B2643" s="96">
        <v>1920544893</v>
      </c>
      <c r="C2643" s="102">
        <v>1</v>
      </c>
    </row>
    <row r="2644" spans="1:3" x14ac:dyDescent="0.3">
      <c r="A2644" s="82">
        <v>9041</v>
      </c>
      <c r="B2644" s="96">
        <v>1694915253</v>
      </c>
      <c r="C2644" s="103">
        <v>0.2</v>
      </c>
    </row>
    <row r="2645" spans="1:3" x14ac:dyDescent="0.3">
      <c r="A2645" s="82">
        <v>14446</v>
      </c>
      <c r="B2645" s="96">
        <v>1000000000</v>
      </c>
      <c r="C2645" s="102">
        <v>1</v>
      </c>
    </row>
    <row r="2646" spans="1:3" x14ac:dyDescent="0.3">
      <c r="A2646" s="82">
        <v>15632</v>
      </c>
      <c r="B2646" s="96">
        <v>1158282720</v>
      </c>
      <c r="C2646" s="103">
        <v>0.67</v>
      </c>
    </row>
    <row r="2647" spans="1:3" x14ac:dyDescent="0.3">
      <c r="A2647" s="82">
        <v>7938</v>
      </c>
      <c r="B2647" s="96">
        <v>2623567597</v>
      </c>
      <c r="C2647" s="102">
        <v>1</v>
      </c>
    </row>
    <row r="2648" spans="1:3" x14ac:dyDescent="0.3">
      <c r="A2648" s="83">
        <v>14468</v>
      </c>
      <c r="B2648" s="96">
        <v>1250769809.48</v>
      </c>
      <c r="C2648" s="103">
        <v>0</v>
      </c>
    </row>
    <row r="2649" spans="1:3" x14ac:dyDescent="0.3">
      <c r="A2649" s="82">
        <v>7263</v>
      </c>
      <c r="B2649" s="96">
        <v>1014020763</v>
      </c>
      <c r="C2649" s="102">
        <v>0.78549999999999998</v>
      </c>
    </row>
    <row r="2650" spans="1:3" x14ac:dyDescent="0.3">
      <c r="A2650" s="83">
        <v>14629</v>
      </c>
      <c r="B2650" s="96">
        <v>0</v>
      </c>
      <c r="C2650" s="103">
        <v>0</v>
      </c>
    </row>
    <row r="2651" spans="1:3" x14ac:dyDescent="0.3">
      <c r="A2651" s="83">
        <v>14631</v>
      </c>
      <c r="B2651" s="96">
        <v>0</v>
      </c>
      <c r="C2651" s="102">
        <v>0</v>
      </c>
    </row>
    <row r="2652" spans="1:3" x14ac:dyDescent="0.3">
      <c r="A2652" s="82">
        <v>15449</v>
      </c>
      <c r="B2652" s="96">
        <v>2541414341</v>
      </c>
      <c r="C2652" s="103">
        <v>0.30000000000000004</v>
      </c>
    </row>
    <row r="2653" spans="1:3" x14ac:dyDescent="0.3">
      <c r="A2653" s="82">
        <v>15450</v>
      </c>
      <c r="B2653" s="96">
        <v>1227702355</v>
      </c>
      <c r="C2653" s="102">
        <v>1</v>
      </c>
    </row>
    <row r="2654" spans="1:3" x14ac:dyDescent="0.3">
      <c r="A2654" s="82">
        <v>3972</v>
      </c>
      <c r="B2654" s="96">
        <v>2117739783</v>
      </c>
      <c r="C2654" s="103">
        <v>1</v>
      </c>
    </row>
    <row r="2655" spans="1:3" x14ac:dyDescent="0.3">
      <c r="A2655" s="82">
        <v>9488</v>
      </c>
      <c r="B2655" s="96">
        <v>1547787882</v>
      </c>
      <c r="C2655" s="102">
        <v>1</v>
      </c>
    </row>
    <row r="2656" spans="1:3" x14ac:dyDescent="0.3">
      <c r="A2656" s="82">
        <v>9445</v>
      </c>
      <c r="B2656" s="96">
        <v>1603886411</v>
      </c>
      <c r="C2656" s="103">
        <v>1</v>
      </c>
    </row>
    <row r="2657" spans="1:3" x14ac:dyDescent="0.3">
      <c r="A2657" s="83">
        <v>14630</v>
      </c>
      <c r="B2657" s="96">
        <v>360971390</v>
      </c>
      <c r="C2657" s="102">
        <v>0</v>
      </c>
    </row>
    <row r="2658" spans="1:3" x14ac:dyDescent="0.3">
      <c r="A2658" s="83">
        <v>14632</v>
      </c>
      <c r="B2658" s="96">
        <v>351605912</v>
      </c>
      <c r="C2658" s="103">
        <v>0</v>
      </c>
    </row>
    <row r="2659" spans="1:3" x14ac:dyDescent="0.3">
      <c r="A2659" s="82">
        <v>10987</v>
      </c>
      <c r="B2659" s="99">
        <v>2610385959</v>
      </c>
      <c r="C2659" s="102">
        <v>0.5</v>
      </c>
    </row>
    <row r="2660" spans="1:3" x14ac:dyDescent="0.3">
      <c r="A2660" s="82">
        <v>15137</v>
      </c>
      <c r="B2660" s="96">
        <v>2908411215</v>
      </c>
      <c r="C2660" s="103">
        <v>1</v>
      </c>
    </row>
    <row r="2661" spans="1:3" x14ac:dyDescent="0.3">
      <c r="A2661" s="82">
        <v>15138</v>
      </c>
      <c r="B2661" s="96">
        <v>2336448598</v>
      </c>
      <c r="C2661" s="102">
        <v>1</v>
      </c>
    </row>
    <row r="2662" spans="1:3" x14ac:dyDescent="0.3">
      <c r="A2662" s="82">
        <v>15139</v>
      </c>
      <c r="B2662" s="96">
        <v>1252095476</v>
      </c>
      <c r="C2662" s="103">
        <v>1</v>
      </c>
    </row>
    <row r="2663" spans="1:3" x14ac:dyDescent="0.3">
      <c r="A2663" s="82">
        <v>15140</v>
      </c>
      <c r="B2663" s="96">
        <v>934579439</v>
      </c>
      <c r="C2663" s="102">
        <v>1</v>
      </c>
    </row>
    <row r="2664" spans="1:3" x14ac:dyDescent="0.3">
      <c r="A2664" s="82">
        <v>15557</v>
      </c>
      <c r="B2664" s="96">
        <v>1972855276</v>
      </c>
      <c r="C2664" s="103">
        <v>1</v>
      </c>
    </row>
    <row r="2665" spans="1:3" x14ac:dyDescent="0.3">
      <c r="A2665" s="82">
        <v>3230</v>
      </c>
      <c r="B2665" s="96">
        <v>446428572</v>
      </c>
      <c r="C2665" s="102">
        <v>0.9</v>
      </c>
    </row>
    <row r="2666" spans="1:3" x14ac:dyDescent="0.3">
      <c r="A2666" s="82">
        <v>3436</v>
      </c>
      <c r="B2666" s="96">
        <v>8691584403</v>
      </c>
      <c r="C2666" s="103">
        <v>1</v>
      </c>
    </row>
    <row r="2667" spans="1:3" x14ac:dyDescent="0.3">
      <c r="A2667" s="82">
        <v>11176</v>
      </c>
      <c r="B2667" s="96">
        <v>3782049312</v>
      </c>
      <c r="C2667" s="102">
        <v>0.1</v>
      </c>
    </row>
    <row r="2668" spans="1:3" x14ac:dyDescent="0.3">
      <c r="A2668" s="82">
        <v>15941</v>
      </c>
      <c r="B2668" s="96">
        <v>2500000000</v>
      </c>
      <c r="C2668" s="103">
        <v>0</v>
      </c>
    </row>
    <row r="2669" spans="1:3" x14ac:dyDescent="0.3">
      <c r="A2669" s="82">
        <v>15326</v>
      </c>
      <c r="B2669" s="96">
        <v>175950347</v>
      </c>
      <c r="C2669" s="102">
        <v>1</v>
      </c>
    </row>
    <row r="2670" spans="1:3" x14ac:dyDescent="0.3">
      <c r="A2670" s="82">
        <v>15330</v>
      </c>
      <c r="B2670" s="96">
        <v>275627330</v>
      </c>
      <c r="C2670" s="103">
        <v>1</v>
      </c>
    </row>
    <row r="2671" spans="1:3" x14ac:dyDescent="0.3">
      <c r="A2671" s="82">
        <v>13146</v>
      </c>
      <c r="B2671" s="96">
        <v>750000000</v>
      </c>
      <c r="C2671" s="102">
        <v>1</v>
      </c>
    </row>
    <row r="2672" spans="1:3" x14ac:dyDescent="0.3">
      <c r="A2672" s="82">
        <v>15126</v>
      </c>
      <c r="B2672" s="96">
        <v>1401869159</v>
      </c>
      <c r="C2672" s="103">
        <v>1</v>
      </c>
    </row>
    <row r="2673" spans="1:3" x14ac:dyDescent="0.3">
      <c r="A2673" s="82">
        <v>15592</v>
      </c>
      <c r="B2673" s="96">
        <v>2931277817</v>
      </c>
      <c r="C2673" s="102">
        <v>0</v>
      </c>
    </row>
    <row r="2674" spans="1:3" x14ac:dyDescent="0.3">
      <c r="A2674" s="82">
        <v>2477</v>
      </c>
      <c r="B2674" s="96">
        <v>1851851852</v>
      </c>
      <c r="C2674" s="103">
        <v>1</v>
      </c>
    </row>
    <row r="2675" spans="1:3" x14ac:dyDescent="0.3">
      <c r="A2675" s="82">
        <v>4536</v>
      </c>
      <c r="B2675" s="96">
        <v>5149519682</v>
      </c>
      <c r="C2675" s="102">
        <v>1</v>
      </c>
    </row>
    <row r="2676" spans="1:3" x14ac:dyDescent="0.3">
      <c r="A2676" s="82">
        <v>10197</v>
      </c>
      <c r="B2676" s="96">
        <v>2454867938</v>
      </c>
      <c r="C2676" s="103">
        <v>1</v>
      </c>
    </row>
    <row r="2677" spans="1:3" x14ac:dyDescent="0.3">
      <c r="A2677" s="83">
        <v>14695</v>
      </c>
      <c r="B2677" s="96">
        <v>1121135826</v>
      </c>
      <c r="C2677" s="102">
        <v>0</v>
      </c>
    </row>
    <row r="2678" spans="1:3" x14ac:dyDescent="0.3">
      <c r="A2678" s="82">
        <v>15053</v>
      </c>
      <c r="B2678" s="96">
        <v>2089538998</v>
      </c>
      <c r="C2678" s="103">
        <v>1</v>
      </c>
    </row>
    <row r="2679" spans="1:3" x14ac:dyDescent="0.3">
      <c r="A2679" s="82">
        <v>7551</v>
      </c>
      <c r="B2679" s="96">
        <v>2209188133</v>
      </c>
      <c r="C2679" s="102">
        <v>1</v>
      </c>
    </row>
    <row r="2680" spans="1:3" x14ac:dyDescent="0.3">
      <c r="A2680" s="82">
        <v>8668</v>
      </c>
      <c r="B2680" s="96">
        <v>2617284243</v>
      </c>
      <c r="C2680" s="103">
        <v>1</v>
      </c>
    </row>
    <row r="2681" spans="1:3" x14ac:dyDescent="0.3">
      <c r="A2681" s="82">
        <v>15187</v>
      </c>
      <c r="B2681" s="96">
        <v>2990654206</v>
      </c>
      <c r="C2681" s="102">
        <v>1</v>
      </c>
    </row>
    <row r="2682" spans="1:3" x14ac:dyDescent="0.3">
      <c r="A2682" s="82">
        <v>15547</v>
      </c>
      <c r="B2682" s="96">
        <v>3036839663</v>
      </c>
      <c r="C2682" s="103">
        <v>1</v>
      </c>
    </row>
    <row r="2683" spans="1:3" x14ac:dyDescent="0.3">
      <c r="A2683" s="82">
        <v>3027</v>
      </c>
      <c r="B2683" s="96">
        <v>3125000000</v>
      </c>
      <c r="C2683" s="102">
        <v>1</v>
      </c>
    </row>
    <row r="2684" spans="1:3" x14ac:dyDescent="0.3">
      <c r="A2684" s="82">
        <v>15553</v>
      </c>
      <c r="B2684" s="96">
        <v>863393894</v>
      </c>
      <c r="C2684" s="103">
        <v>0.89229999999999998</v>
      </c>
    </row>
    <row r="2685" spans="1:3" x14ac:dyDescent="0.3">
      <c r="A2685" s="82">
        <v>15554</v>
      </c>
      <c r="B2685" s="96">
        <v>1794166836</v>
      </c>
      <c r="C2685" s="102">
        <v>0.99399999999999999</v>
      </c>
    </row>
    <row r="2686" spans="1:3" x14ac:dyDescent="0.3">
      <c r="A2686" s="82">
        <v>11848</v>
      </c>
      <c r="B2686" s="99">
        <v>3716373733</v>
      </c>
      <c r="C2686" s="103">
        <v>0</v>
      </c>
    </row>
    <row r="2687" spans="1:3" x14ac:dyDescent="0.3">
      <c r="A2687" s="82">
        <v>12381</v>
      </c>
      <c r="B2687" s="96">
        <v>1448281101</v>
      </c>
      <c r="C2687" s="102">
        <v>0.3</v>
      </c>
    </row>
    <row r="2688" spans="1:3" x14ac:dyDescent="0.3">
      <c r="A2688" s="82">
        <v>1966</v>
      </c>
      <c r="B2688" s="96">
        <v>1840788201</v>
      </c>
      <c r="C2688" s="103">
        <v>1</v>
      </c>
    </row>
    <row r="2689" spans="1:3" x14ac:dyDescent="0.3">
      <c r="A2689" s="82">
        <v>5169</v>
      </c>
      <c r="B2689" s="96">
        <v>1131317472</v>
      </c>
      <c r="C2689" s="102">
        <v>1</v>
      </c>
    </row>
    <row r="2690" spans="1:3" x14ac:dyDescent="0.3">
      <c r="A2690" s="82">
        <v>6697</v>
      </c>
      <c r="B2690" s="96">
        <v>1874138420</v>
      </c>
      <c r="C2690" s="103">
        <v>1</v>
      </c>
    </row>
    <row r="2691" spans="1:3" x14ac:dyDescent="0.3">
      <c r="A2691" s="82">
        <v>9821</v>
      </c>
      <c r="B2691" s="96">
        <v>1402628302</v>
      </c>
      <c r="C2691" s="102">
        <v>1</v>
      </c>
    </row>
    <row r="2692" spans="1:3" x14ac:dyDescent="0.3">
      <c r="A2692" s="82">
        <v>8659</v>
      </c>
      <c r="B2692" s="96">
        <v>2054111677</v>
      </c>
      <c r="C2692" s="103">
        <v>1</v>
      </c>
    </row>
    <row r="2693" spans="1:3" x14ac:dyDescent="0.3">
      <c r="A2693" s="82">
        <v>12341</v>
      </c>
      <c r="B2693" s="96">
        <v>1240850668</v>
      </c>
      <c r="C2693" s="102">
        <v>0.2</v>
      </c>
    </row>
    <row r="2694" spans="1:3" x14ac:dyDescent="0.3">
      <c r="A2694" s="83">
        <v>14696</v>
      </c>
      <c r="B2694" s="96">
        <v>1700000000</v>
      </c>
      <c r="C2694" s="103">
        <v>0</v>
      </c>
    </row>
    <row r="2695" spans="1:3" x14ac:dyDescent="0.3">
      <c r="A2695" s="83">
        <v>14697</v>
      </c>
      <c r="B2695" s="96">
        <v>2498864174</v>
      </c>
      <c r="C2695" s="102">
        <v>0</v>
      </c>
    </row>
    <row r="2696" spans="1:3" x14ac:dyDescent="0.3">
      <c r="A2696" s="82">
        <v>15094</v>
      </c>
      <c r="B2696" s="96">
        <v>2803738318</v>
      </c>
      <c r="C2696" s="103">
        <v>1</v>
      </c>
    </row>
    <row r="2697" spans="1:3" x14ac:dyDescent="0.3">
      <c r="A2697" s="82">
        <v>15505</v>
      </c>
      <c r="B2697" s="96">
        <v>3048099273</v>
      </c>
      <c r="C2697" s="102">
        <v>1</v>
      </c>
    </row>
    <row r="2698" spans="1:3" x14ac:dyDescent="0.3">
      <c r="A2698" s="82">
        <v>2389</v>
      </c>
      <c r="B2698" s="96">
        <v>1438913684</v>
      </c>
      <c r="C2698" s="103">
        <v>1</v>
      </c>
    </row>
    <row r="2699" spans="1:3" x14ac:dyDescent="0.3">
      <c r="A2699" s="82">
        <v>2639</v>
      </c>
      <c r="B2699" s="96">
        <v>1801827057</v>
      </c>
      <c r="C2699" s="102">
        <v>1</v>
      </c>
    </row>
    <row r="2700" spans="1:3" x14ac:dyDescent="0.3">
      <c r="A2700" s="82">
        <v>66</v>
      </c>
      <c r="B2700" s="96">
        <v>4166666661</v>
      </c>
      <c r="C2700" s="103">
        <v>1</v>
      </c>
    </row>
    <row r="2701" spans="1:3" x14ac:dyDescent="0.3">
      <c r="A2701" s="82">
        <v>3553</v>
      </c>
      <c r="B2701" s="96">
        <v>3272365061</v>
      </c>
      <c r="C2701" s="102">
        <v>1</v>
      </c>
    </row>
    <row r="2702" spans="1:3" x14ac:dyDescent="0.3">
      <c r="A2702" s="83">
        <v>14698</v>
      </c>
      <c r="B2702" s="96">
        <v>1366043183.76</v>
      </c>
      <c r="C2702" s="103">
        <v>0</v>
      </c>
    </row>
    <row r="2703" spans="1:3" x14ac:dyDescent="0.3">
      <c r="A2703" s="82">
        <v>11440</v>
      </c>
      <c r="B2703" s="96">
        <v>1418303111</v>
      </c>
      <c r="C2703" s="102">
        <v>0.3</v>
      </c>
    </row>
    <row r="2704" spans="1:3" x14ac:dyDescent="0.3">
      <c r="A2704" s="82">
        <v>95</v>
      </c>
      <c r="B2704" s="96">
        <v>1388888889</v>
      </c>
      <c r="C2704" s="103">
        <v>1</v>
      </c>
    </row>
    <row r="2705" spans="1:3" x14ac:dyDescent="0.3">
      <c r="A2705" s="82">
        <v>4668</v>
      </c>
      <c r="B2705" s="96">
        <v>423728814</v>
      </c>
      <c r="C2705" s="102">
        <v>0.35</v>
      </c>
    </row>
    <row r="2706" spans="1:3" x14ac:dyDescent="0.3">
      <c r="A2706" s="82">
        <v>9737</v>
      </c>
      <c r="B2706" s="96">
        <v>3374350653</v>
      </c>
      <c r="C2706" s="103">
        <v>0.6</v>
      </c>
    </row>
    <row r="2707" spans="1:3" x14ac:dyDescent="0.3">
      <c r="A2707" s="82">
        <v>12676</v>
      </c>
      <c r="B2707" s="96">
        <v>1540783526</v>
      </c>
      <c r="C2707" s="102">
        <v>0</v>
      </c>
    </row>
    <row r="2708" spans="1:3" x14ac:dyDescent="0.3">
      <c r="A2708" s="82">
        <v>15305</v>
      </c>
      <c r="B2708" s="96">
        <v>3457943925</v>
      </c>
      <c r="C2708" s="103">
        <v>0.80430000000000001</v>
      </c>
    </row>
    <row r="2709" spans="1:3" x14ac:dyDescent="0.3">
      <c r="A2709" s="82">
        <v>2308</v>
      </c>
      <c r="B2709" s="96">
        <v>2777777778</v>
      </c>
      <c r="C2709" s="102">
        <v>0.36049999999999999</v>
      </c>
    </row>
    <row r="2710" spans="1:3" x14ac:dyDescent="0.3">
      <c r="A2710" s="82">
        <v>15490</v>
      </c>
      <c r="B2710" s="96">
        <v>1869158879</v>
      </c>
      <c r="C2710" s="103">
        <v>0.99980000000000002</v>
      </c>
    </row>
    <row r="2711" spans="1:3" x14ac:dyDescent="0.3">
      <c r="A2711" s="82">
        <v>7346</v>
      </c>
      <c r="B2711" s="96">
        <v>423728814</v>
      </c>
      <c r="C2711" s="102">
        <v>0.99849999999999994</v>
      </c>
    </row>
    <row r="2712" spans="1:3" x14ac:dyDescent="0.3">
      <c r="A2712" s="82">
        <v>13539</v>
      </c>
      <c r="B2712" s="96">
        <v>2500000000</v>
      </c>
      <c r="C2712" s="103">
        <v>1</v>
      </c>
    </row>
    <row r="2713" spans="1:3" x14ac:dyDescent="0.3">
      <c r="A2713" s="82">
        <v>4035</v>
      </c>
      <c r="B2713" s="96">
        <v>2523364486</v>
      </c>
      <c r="C2713" s="102">
        <v>1</v>
      </c>
    </row>
    <row r="2714" spans="1:3" x14ac:dyDescent="0.3">
      <c r="A2714" s="82">
        <v>9216</v>
      </c>
      <c r="B2714" s="96">
        <v>5383177569</v>
      </c>
      <c r="C2714" s="103">
        <v>1</v>
      </c>
    </row>
    <row r="2715" spans="1:3" x14ac:dyDescent="0.3">
      <c r="A2715" s="82">
        <v>3718</v>
      </c>
      <c r="B2715" s="96">
        <v>1163482687</v>
      </c>
      <c r="C2715" s="102">
        <v>1</v>
      </c>
    </row>
    <row r="2716" spans="1:3" x14ac:dyDescent="0.3">
      <c r="A2716" s="82">
        <v>12461</v>
      </c>
      <c r="B2716" s="96">
        <v>1190728230</v>
      </c>
      <c r="C2716" s="103">
        <v>0</v>
      </c>
    </row>
    <row r="2717" spans="1:3" x14ac:dyDescent="0.3">
      <c r="A2717" s="82">
        <v>3231</v>
      </c>
      <c r="B2717" s="96">
        <v>1785714286</v>
      </c>
      <c r="C2717" s="102">
        <v>1</v>
      </c>
    </row>
    <row r="2718" spans="1:3" x14ac:dyDescent="0.3">
      <c r="A2718" s="82">
        <v>186</v>
      </c>
      <c r="B2718" s="96">
        <v>2777777778</v>
      </c>
      <c r="C2718" s="103">
        <v>1</v>
      </c>
    </row>
    <row r="2719" spans="1:3" x14ac:dyDescent="0.3">
      <c r="A2719" s="82">
        <v>212</v>
      </c>
      <c r="B2719" s="96">
        <v>2777777778</v>
      </c>
      <c r="C2719" s="102">
        <v>1</v>
      </c>
    </row>
    <row r="2720" spans="1:3" x14ac:dyDescent="0.3">
      <c r="A2720" s="82">
        <v>5273</v>
      </c>
      <c r="B2720" s="96">
        <v>2143469032</v>
      </c>
      <c r="C2720" s="103">
        <v>1</v>
      </c>
    </row>
    <row r="2721" spans="1:3" x14ac:dyDescent="0.3">
      <c r="A2721" s="82">
        <v>12660</v>
      </c>
      <c r="B2721" s="99">
        <v>978297832</v>
      </c>
      <c r="C2721" s="102">
        <v>0</v>
      </c>
    </row>
    <row r="2722" spans="1:3" x14ac:dyDescent="0.3">
      <c r="A2722" s="82">
        <v>9886</v>
      </c>
      <c r="B2722" s="96">
        <v>3852124823</v>
      </c>
      <c r="C2722" s="103">
        <v>1</v>
      </c>
    </row>
    <row r="2723" spans="1:3" x14ac:dyDescent="0.3">
      <c r="A2723" s="82">
        <v>11816</v>
      </c>
      <c r="B2723" s="96">
        <v>1922385860</v>
      </c>
      <c r="C2723" s="102">
        <v>0</v>
      </c>
    </row>
    <row r="2724" spans="1:3" x14ac:dyDescent="0.3">
      <c r="A2724" s="82">
        <v>13137</v>
      </c>
      <c r="B2724" s="96">
        <v>637500000</v>
      </c>
      <c r="C2724" s="103">
        <v>1</v>
      </c>
    </row>
    <row r="2725" spans="1:3" x14ac:dyDescent="0.3">
      <c r="A2725" s="82">
        <v>8046</v>
      </c>
      <c r="B2725" s="96">
        <v>3506257957</v>
      </c>
      <c r="C2725" s="102">
        <v>1</v>
      </c>
    </row>
    <row r="2726" spans="1:3" x14ac:dyDescent="0.3">
      <c r="A2726" s="82">
        <v>11550</v>
      </c>
      <c r="B2726" s="96">
        <v>1777708072</v>
      </c>
      <c r="C2726" s="103">
        <v>0</v>
      </c>
    </row>
    <row r="2727" spans="1:3" x14ac:dyDescent="0.3">
      <c r="A2727" s="82">
        <v>11752</v>
      </c>
      <c r="B2727" s="99">
        <v>4211476012</v>
      </c>
      <c r="C2727" s="102">
        <v>0</v>
      </c>
    </row>
    <row r="2728" spans="1:3" x14ac:dyDescent="0.3">
      <c r="A2728" s="82">
        <v>15321</v>
      </c>
      <c r="B2728" s="96">
        <v>467463048</v>
      </c>
      <c r="C2728" s="103">
        <v>0.99980000000000002</v>
      </c>
    </row>
    <row r="2729" spans="1:3" x14ac:dyDescent="0.3">
      <c r="A2729" s="82">
        <v>9467</v>
      </c>
      <c r="B2729" s="96">
        <v>1527321129</v>
      </c>
      <c r="C2729" s="102">
        <v>1</v>
      </c>
    </row>
    <row r="2730" spans="1:3" x14ac:dyDescent="0.3">
      <c r="A2730" s="82">
        <v>15328</v>
      </c>
      <c r="B2730" s="96">
        <v>447735252</v>
      </c>
      <c r="C2730" s="103">
        <v>1</v>
      </c>
    </row>
    <row r="2731" spans="1:3" x14ac:dyDescent="0.3">
      <c r="A2731" s="82">
        <v>13036</v>
      </c>
      <c r="B2731" s="96">
        <v>325843082</v>
      </c>
      <c r="C2731" s="102">
        <v>1</v>
      </c>
    </row>
    <row r="2732" spans="1:3" x14ac:dyDescent="0.3">
      <c r="A2732" s="82">
        <v>15071</v>
      </c>
      <c r="B2732" s="96">
        <v>800000000</v>
      </c>
      <c r="C2732" s="103">
        <v>1</v>
      </c>
    </row>
    <row r="2733" spans="1:3" x14ac:dyDescent="0.3">
      <c r="A2733" s="82">
        <v>6706</v>
      </c>
      <c r="B2733" s="96">
        <v>2411871372</v>
      </c>
      <c r="C2733" s="102">
        <v>1</v>
      </c>
    </row>
    <row r="2734" spans="1:3" x14ac:dyDescent="0.3">
      <c r="A2734" s="82">
        <v>8966</v>
      </c>
      <c r="B2734" s="96">
        <v>847457627</v>
      </c>
      <c r="C2734" s="103">
        <v>0</v>
      </c>
    </row>
    <row r="2735" spans="1:3" x14ac:dyDescent="0.3">
      <c r="A2735" s="82">
        <v>15396</v>
      </c>
      <c r="B2735" s="96">
        <v>843542789.66999996</v>
      </c>
      <c r="C2735" s="102">
        <v>1</v>
      </c>
    </row>
    <row r="2736" spans="1:3" x14ac:dyDescent="0.3">
      <c r="A2736" s="82">
        <v>7492</v>
      </c>
      <c r="B2736" s="96">
        <v>780543153</v>
      </c>
      <c r="C2736" s="103">
        <v>0.4</v>
      </c>
    </row>
    <row r="2737" spans="1:3" x14ac:dyDescent="0.3">
      <c r="A2737" s="82">
        <v>11529</v>
      </c>
      <c r="B2737" s="99">
        <v>1512831001</v>
      </c>
      <c r="C2737" s="102">
        <v>0</v>
      </c>
    </row>
    <row r="2738" spans="1:3" x14ac:dyDescent="0.3">
      <c r="A2738" s="82">
        <v>11547</v>
      </c>
      <c r="B2738" s="99">
        <v>3133248526</v>
      </c>
      <c r="C2738" s="103">
        <v>0.1</v>
      </c>
    </row>
    <row r="2739" spans="1:3" x14ac:dyDescent="0.3">
      <c r="A2739" s="82">
        <v>13051</v>
      </c>
      <c r="B2739" s="96">
        <v>560000000</v>
      </c>
      <c r="C2739" s="102">
        <v>1</v>
      </c>
    </row>
    <row r="2740" spans="1:3" x14ac:dyDescent="0.3">
      <c r="A2740" s="82">
        <v>4596</v>
      </c>
      <c r="B2740" s="96">
        <v>2372721677</v>
      </c>
      <c r="C2740" s="103">
        <v>0.99800000000000011</v>
      </c>
    </row>
    <row r="2741" spans="1:3" x14ac:dyDescent="0.3">
      <c r="A2741" s="82">
        <v>4597</v>
      </c>
      <c r="B2741" s="96">
        <v>1879239290</v>
      </c>
      <c r="C2741" s="102">
        <v>0.99409999999999998</v>
      </c>
    </row>
    <row r="2742" spans="1:3" x14ac:dyDescent="0.3">
      <c r="A2742" s="82">
        <v>9724</v>
      </c>
      <c r="B2742" s="96">
        <v>4395809571</v>
      </c>
      <c r="C2742" s="103">
        <v>1</v>
      </c>
    </row>
    <row r="2743" spans="1:3" x14ac:dyDescent="0.3">
      <c r="A2743" s="83">
        <v>14469</v>
      </c>
      <c r="B2743" s="96">
        <v>227946821</v>
      </c>
      <c r="C2743" s="102">
        <v>0</v>
      </c>
    </row>
    <row r="2744" spans="1:3" x14ac:dyDescent="0.3">
      <c r="A2744" s="82">
        <v>5991</v>
      </c>
      <c r="B2744" s="96">
        <v>1963191051</v>
      </c>
      <c r="C2744" s="103">
        <v>0</v>
      </c>
    </row>
    <row r="2745" spans="1:3" x14ac:dyDescent="0.3">
      <c r="A2745" s="82">
        <v>13910</v>
      </c>
      <c r="B2745" s="96">
        <v>488287949</v>
      </c>
      <c r="C2745" s="102">
        <v>1</v>
      </c>
    </row>
    <row r="2746" spans="1:3" x14ac:dyDescent="0.3">
      <c r="A2746" s="82">
        <v>15129</v>
      </c>
      <c r="B2746" s="96">
        <v>1199022377.2449999</v>
      </c>
      <c r="C2746" s="103">
        <v>1</v>
      </c>
    </row>
    <row r="2747" spans="1:3" x14ac:dyDescent="0.3">
      <c r="A2747" s="82">
        <v>15130</v>
      </c>
      <c r="B2747" s="96">
        <v>1199022377.2449999</v>
      </c>
      <c r="C2747" s="102">
        <v>1</v>
      </c>
    </row>
    <row r="2748" spans="1:3" x14ac:dyDescent="0.3">
      <c r="A2748" s="82">
        <v>15406</v>
      </c>
      <c r="B2748" s="96">
        <v>828428529.20935631</v>
      </c>
      <c r="C2748" s="103">
        <v>1</v>
      </c>
    </row>
    <row r="2749" spans="1:3" x14ac:dyDescent="0.3">
      <c r="A2749" s="82">
        <v>15559</v>
      </c>
      <c r="B2749" s="96">
        <v>1521959722</v>
      </c>
      <c r="C2749" s="102">
        <v>1</v>
      </c>
    </row>
    <row r="2750" spans="1:3" x14ac:dyDescent="0.3">
      <c r="A2750" s="82">
        <v>15600</v>
      </c>
      <c r="B2750" s="96">
        <v>6250000000</v>
      </c>
      <c r="C2750" s="103">
        <v>1</v>
      </c>
    </row>
    <row r="2751" spans="1:3" x14ac:dyDescent="0.3">
      <c r="A2751" s="82">
        <v>6708</v>
      </c>
      <c r="B2751" s="96">
        <v>4285714286</v>
      </c>
      <c r="C2751" s="102">
        <v>1</v>
      </c>
    </row>
    <row r="2752" spans="1:3" x14ac:dyDescent="0.3">
      <c r="A2752" s="82">
        <v>7309</v>
      </c>
      <c r="B2752" s="96">
        <v>423728814</v>
      </c>
      <c r="C2752" s="103">
        <v>0</v>
      </c>
    </row>
    <row r="2753" spans="1:3" x14ac:dyDescent="0.3">
      <c r="A2753" s="82">
        <v>5810</v>
      </c>
      <c r="B2753" s="96">
        <v>423728814</v>
      </c>
      <c r="C2753" s="102">
        <v>0</v>
      </c>
    </row>
    <row r="2754" spans="1:3" x14ac:dyDescent="0.3">
      <c r="A2754" s="82">
        <v>12547</v>
      </c>
      <c r="B2754" s="96">
        <v>820557005</v>
      </c>
      <c r="C2754" s="103">
        <v>0.1</v>
      </c>
    </row>
    <row r="2755" spans="1:3" x14ac:dyDescent="0.3">
      <c r="A2755" s="82">
        <v>13325</v>
      </c>
      <c r="B2755" s="96">
        <v>387453613</v>
      </c>
      <c r="C2755" s="102">
        <v>1</v>
      </c>
    </row>
    <row r="2756" spans="1:3" x14ac:dyDescent="0.3">
      <c r="A2756" s="82">
        <v>13540</v>
      </c>
      <c r="B2756" s="96">
        <v>4100000000</v>
      </c>
      <c r="C2756" s="103">
        <v>1</v>
      </c>
    </row>
    <row r="2757" spans="1:3" x14ac:dyDescent="0.3">
      <c r="A2757" s="83">
        <v>14699</v>
      </c>
      <c r="B2757" s="96">
        <v>1627847813</v>
      </c>
      <c r="C2757" s="102">
        <v>0</v>
      </c>
    </row>
    <row r="2758" spans="1:3" x14ac:dyDescent="0.3">
      <c r="A2758" s="82">
        <v>11065</v>
      </c>
      <c r="B2758" s="96">
        <v>2015701447</v>
      </c>
      <c r="C2758" s="103">
        <v>0</v>
      </c>
    </row>
    <row r="2759" spans="1:3" x14ac:dyDescent="0.3">
      <c r="A2759" s="82">
        <v>5039</v>
      </c>
      <c r="B2759" s="96">
        <v>932203390</v>
      </c>
      <c r="C2759" s="102">
        <v>0</v>
      </c>
    </row>
    <row r="2760" spans="1:3" x14ac:dyDescent="0.3">
      <c r="A2760" s="83">
        <v>14255</v>
      </c>
      <c r="B2760" s="96">
        <v>1388888888.8888888</v>
      </c>
      <c r="C2760" s="103">
        <v>1</v>
      </c>
    </row>
    <row r="2761" spans="1:3" x14ac:dyDescent="0.3">
      <c r="A2761" s="83">
        <v>14256</v>
      </c>
      <c r="B2761" s="96">
        <v>1388888888.8888888</v>
      </c>
      <c r="C2761" s="102">
        <v>1</v>
      </c>
    </row>
    <row r="2762" spans="1:3" x14ac:dyDescent="0.3">
      <c r="A2762" s="83">
        <v>14608</v>
      </c>
      <c r="B2762" s="96">
        <v>218973696</v>
      </c>
      <c r="C2762" s="103">
        <v>0</v>
      </c>
    </row>
    <row r="2763" spans="1:3" x14ac:dyDescent="0.3">
      <c r="A2763" s="82">
        <v>5808</v>
      </c>
      <c r="B2763" s="96">
        <v>533592481</v>
      </c>
      <c r="C2763" s="102">
        <v>0</v>
      </c>
    </row>
    <row r="2764" spans="1:3" x14ac:dyDescent="0.3">
      <c r="A2764" s="82">
        <v>12263</v>
      </c>
      <c r="B2764" s="96">
        <v>2040523042</v>
      </c>
      <c r="C2764" s="103">
        <v>0.30000000000000004</v>
      </c>
    </row>
    <row r="2765" spans="1:3" x14ac:dyDescent="0.3">
      <c r="A2765" s="82">
        <v>7087</v>
      </c>
      <c r="B2765" s="96">
        <v>932203390</v>
      </c>
      <c r="C2765" s="102">
        <v>0</v>
      </c>
    </row>
    <row r="2766" spans="1:3" x14ac:dyDescent="0.3">
      <c r="A2766" s="82">
        <v>3232</v>
      </c>
      <c r="B2766" s="96">
        <v>446428572</v>
      </c>
      <c r="C2766" s="103">
        <v>0.9527000000000001</v>
      </c>
    </row>
    <row r="2767" spans="1:3" x14ac:dyDescent="0.3">
      <c r="A2767" s="82">
        <v>15544</v>
      </c>
      <c r="B2767" s="96">
        <v>2407373573</v>
      </c>
      <c r="C2767" s="102">
        <v>0.99990000000000001</v>
      </c>
    </row>
    <row r="2768" spans="1:3" x14ac:dyDescent="0.3">
      <c r="A2768" s="82">
        <v>15410</v>
      </c>
      <c r="B2768" s="96">
        <v>857136477.55999994</v>
      </c>
      <c r="C2768" s="103">
        <v>0.63</v>
      </c>
    </row>
    <row r="2769" spans="1:3" x14ac:dyDescent="0.3">
      <c r="A2769" s="82">
        <v>15661</v>
      </c>
      <c r="B2769" s="96">
        <v>619682280</v>
      </c>
      <c r="C2769" s="102">
        <v>0</v>
      </c>
    </row>
    <row r="2770" spans="1:3" x14ac:dyDescent="0.3">
      <c r="A2770" s="82">
        <v>15411</v>
      </c>
      <c r="B2770" s="96">
        <v>659557984</v>
      </c>
      <c r="C2770" s="103">
        <v>0.89</v>
      </c>
    </row>
    <row r="2771" spans="1:3" x14ac:dyDescent="0.3">
      <c r="A2771" s="82">
        <v>2606</v>
      </c>
      <c r="B2771" s="96">
        <v>921545639</v>
      </c>
      <c r="C2771" s="102">
        <v>1</v>
      </c>
    </row>
    <row r="2772" spans="1:3" x14ac:dyDescent="0.3">
      <c r="A2772" s="82">
        <v>12118</v>
      </c>
      <c r="B2772" s="96">
        <v>1172861432</v>
      </c>
      <c r="C2772" s="103">
        <v>0.30000000000000004</v>
      </c>
    </row>
    <row r="2773" spans="1:3" x14ac:dyDescent="0.3">
      <c r="A2773" s="82">
        <v>13736</v>
      </c>
      <c r="B2773" s="96">
        <v>98629742</v>
      </c>
      <c r="C2773" s="102">
        <v>1</v>
      </c>
    </row>
    <row r="2774" spans="1:3" x14ac:dyDescent="0.3">
      <c r="A2774" s="82">
        <v>14797</v>
      </c>
      <c r="B2774" s="96">
        <v>1439781365.27</v>
      </c>
      <c r="C2774" s="103">
        <v>0</v>
      </c>
    </row>
    <row r="2775" spans="1:3" x14ac:dyDescent="0.3">
      <c r="A2775" s="82">
        <v>5519</v>
      </c>
      <c r="B2775" s="96">
        <v>1383050847</v>
      </c>
      <c r="C2775" s="102">
        <v>0.2</v>
      </c>
    </row>
    <row r="2776" spans="1:3" x14ac:dyDescent="0.3">
      <c r="A2776" s="83">
        <v>14456</v>
      </c>
      <c r="B2776" s="96">
        <v>362801297</v>
      </c>
      <c r="C2776" s="103">
        <v>0</v>
      </c>
    </row>
    <row r="2777" spans="1:3" x14ac:dyDescent="0.3">
      <c r="A2777" s="82">
        <v>15043</v>
      </c>
      <c r="B2777" s="96">
        <v>934579439</v>
      </c>
      <c r="C2777" s="102">
        <v>0.99690000000000001</v>
      </c>
    </row>
    <row r="2778" spans="1:3" x14ac:dyDescent="0.3">
      <c r="A2778" s="83">
        <v>14407</v>
      </c>
      <c r="B2778" s="96">
        <v>250000000</v>
      </c>
      <c r="C2778" s="103">
        <v>1</v>
      </c>
    </row>
    <row r="2779" spans="1:3" x14ac:dyDescent="0.3">
      <c r="A2779" s="82">
        <v>12682</v>
      </c>
      <c r="B2779" s="96">
        <v>928987111</v>
      </c>
      <c r="C2779" s="102">
        <v>0.5</v>
      </c>
    </row>
    <row r="2780" spans="1:3" x14ac:dyDescent="0.3">
      <c r="A2780" s="82">
        <v>5521</v>
      </c>
      <c r="B2780" s="96">
        <v>423728814</v>
      </c>
      <c r="C2780" s="103">
        <v>0</v>
      </c>
    </row>
    <row r="2781" spans="1:3" x14ac:dyDescent="0.3">
      <c r="A2781" s="82">
        <v>12672</v>
      </c>
      <c r="B2781" s="96">
        <v>1039209840</v>
      </c>
      <c r="C2781" s="102">
        <v>0</v>
      </c>
    </row>
    <row r="2782" spans="1:3" x14ac:dyDescent="0.3">
      <c r="A2782" s="82">
        <v>15432</v>
      </c>
      <c r="B2782" s="96">
        <v>572281397</v>
      </c>
      <c r="C2782" s="103">
        <v>1</v>
      </c>
    </row>
    <row r="2783" spans="1:3" x14ac:dyDescent="0.3">
      <c r="A2783" s="82">
        <v>5806</v>
      </c>
      <c r="B2783" s="96">
        <v>889830508</v>
      </c>
      <c r="C2783" s="102">
        <v>0</v>
      </c>
    </row>
    <row r="2784" spans="1:3" x14ac:dyDescent="0.3">
      <c r="A2784" s="82">
        <v>9545</v>
      </c>
      <c r="B2784" s="96">
        <v>1271952033</v>
      </c>
      <c r="C2784" s="103">
        <v>1</v>
      </c>
    </row>
    <row r="2785" spans="1:3" x14ac:dyDescent="0.3">
      <c r="A2785" s="82">
        <v>11536</v>
      </c>
      <c r="B2785" s="96">
        <v>933844777</v>
      </c>
      <c r="C2785" s="102">
        <v>0</v>
      </c>
    </row>
    <row r="2786" spans="1:3" x14ac:dyDescent="0.3">
      <c r="A2786" s="82">
        <v>11502</v>
      </c>
      <c r="B2786" s="96">
        <v>2873993428</v>
      </c>
      <c r="C2786" s="103">
        <v>0.1</v>
      </c>
    </row>
    <row r="2787" spans="1:3" x14ac:dyDescent="0.3">
      <c r="A2787" s="82">
        <v>15027</v>
      </c>
      <c r="B2787" s="96">
        <v>3141332707</v>
      </c>
      <c r="C2787" s="102">
        <v>1</v>
      </c>
    </row>
    <row r="2788" spans="1:3" x14ac:dyDescent="0.3">
      <c r="A2788" s="83">
        <v>14912</v>
      </c>
      <c r="B2788" s="96">
        <v>4063981629</v>
      </c>
      <c r="C2788" s="103">
        <v>0</v>
      </c>
    </row>
    <row r="2789" spans="1:3" x14ac:dyDescent="0.3">
      <c r="A2789" s="82">
        <v>15080</v>
      </c>
      <c r="B2789" s="96">
        <v>7033919071.6899996</v>
      </c>
      <c r="C2789" s="102">
        <v>0</v>
      </c>
    </row>
    <row r="2790" spans="1:3" x14ac:dyDescent="0.3">
      <c r="A2790" s="82">
        <v>15391</v>
      </c>
      <c r="B2790" s="96">
        <v>650000000</v>
      </c>
      <c r="C2790" s="103">
        <v>1</v>
      </c>
    </row>
    <row r="2791" spans="1:3" x14ac:dyDescent="0.3">
      <c r="A2791" s="82">
        <v>15582</v>
      </c>
      <c r="B2791" s="96">
        <v>4716953986</v>
      </c>
      <c r="C2791" s="102">
        <v>0.89999999999999991</v>
      </c>
    </row>
    <row r="2792" spans="1:3" x14ac:dyDescent="0.3">
      <c r="A2792" s="82">
        <v>11786</v>
      </c>
      <c r="B2792" s="96">
        <v>1440459787</v>
      </c>
      <c r="C2792" s="103">
        <v>0</v>
      </c>
    </row>
    <row r="2793" spans="1:3" x14ac:dyDescent="0.3">
      <c r="A2793" s="82">
        <v>14769</v>
      </c>
      <c r="B2793" s="96">
        <v>428829817</v>
      </c>
      <c r="C2793" s="102">
        <v>1</v>
      </c>
    </row>
    <row r="2794" spans="1:3" x14ac:dyDescent="0.3">
      <c r="A2794" s="82">
        <v>5805</v>
      </c>
      <c r="B2794" s="96">
        <v>889830508</v>
      </c>
      <c r="C2794" s="103">
        <v>0.85000000000000009</v>
      </c>
    </row>
    <row r="2795" spans="1:3" x14ac:dyDescent="0.3">
      <c r="A2795" s="82">
        <v>7416</v>
      </c>
      <c r="B2795" s="96">
        <v>644692968</v>
      </c>
      <c r="C2795" s="102">
        <v>0.85000000000000009</v>
      </c>
    </row>
    <row r="2796" spans="1:3" x14ac:dyDescent="0.3">
      <c r="A2796" s="82">
        <v>9967</v>
      </c>
      <c r="B2796" s="96">
        <v>754716980</v>
      </c>
      <c r="C2796" s="103">
        <v>1</v>
      </c>
    </row>
    <row r="2797" spans="1:3" x14ac:dyDescent="0.3">
      <c r="A2797" s="82">
        <v>13012</v>
      </c>
      <c r="B2797" s="96">
        <v>150000000</v>
      </c>
      <c r="C2797" s="102">
        <v>1</v>
      </c>
    </row>
    <row r="2798" spans="1:3" x14ac:dyDescent="0.3">
      <c r="A2798" s="83">
        <v>13940</v>
      </c>
      <c r="B2798" s="96">
        <v>70000000</v>
      </c>
      <c r="C2798" s="103">
        <v>0</v>
      </c>
    </row>
    <row r="2799" spans="1:3" x14ac:dyDescent="0.3">
      <c r="A2799" s="83">
        <v>14220</v>
      </c>
      <c r="B2799" s="96">
        <v>189583932</v>
      </c>
      <c r="C2799" s="102">
        <v>1</v>
      </c>
    </row>
    <row r="2800" spans="1:3" x14ac:dyDescent="0.3">
      <c r="A2800" s="82">
        <v>1599</v>
      </c>
      <c r="B2800" s="96">
        <v>925861875</v>
      </c>
      <c r="C2800" s="103">
        <v>0.99990000000000001</v>
      </c>
    </row>
    <row r="2801" spans="1:3" x14ac:dyDescent="0.3">
      <c r="A2801" s="82">
        <v>9608</v>
      </c>
      <c r="B2801" s="96">
        <v>939437927</v>
      </c>
      <c r="C2801" s="102">
        <v>1</v>
      </c>
    </row>
    <row r="2802" spans="1:3" x14ac:dyDescent="0.3">
      <c r="A2802" s="82">
        <v>13085</v>
      </c>
      <c r="B2802" s="96">
        <v>200000000</v>
      </c>
      <c r="C2802" s="103">
        <v>1</v>
      </c>
    </row>
    <row r="2803" spans="1:3" x14ac:dyDescent="0.3">
      <c r="A2803" s="83">
        <v>14035</v>
      </c>
      <c r="B2803" s="96">
        <v>430714002</v>
      </c>
      <c r="C2803" s="102">
        <v>0</v>
      </c>
    </row>
    <row r="2804" spans="1:3" x14ac:dyDescent="0.3">
      <c r="A2804" s="82">
        <v>15022</v>
      </c>
      <c r="B2804" s="96">
        <v>311809144</v>
      </c>
      <c r="C2804" s="103">
        <v>0.99990000000000001</v>
      </c>
    </row>
    <row r="2805" spans="1:3" x14ac:dyDescent="0.3">
      <c r="A2805" s="82">
        <v>15023</v>
      </c>
      <c r="B2805" s="96">
        <v>1775700935</v>
      </c>
      <c r="C2805" s="102">
        <v>0.99860000000000004</v>
      </c>
    </row>
    <row r="2806" spans="1:3" x14ac:dyDescent="0.3">
      <c r="A2806" s="82">
        <v>10134</v>
      </c>
      <c r="B2806" s="96">
        <v>471698113</v>
      </c>
      <c r="C2806" s="103">
        <v>1</v>
      </c>
    </row>
    <row r="2807" spans="1:3" x14ac:dyDescent="0.3">
      <c r="A2807" s="82">
        <v>12510</v>
      </c>
      <c r="B2807" s="96">
        <v>1793615330</v>
      </c>
      <c r="C2807" s="102">
        <v>0</v>
      </c>
    </row>
    <row r="2808" spans="1:3" x14ac:dyDescent="0.3">
      <c r="A2808" s="82">
        <v>13467</v>
      </c>
      <c r="B2808" s="96">
        <v>150000000</v>
      </c>
      <c r="C2808" s="103">
        <v>1</v>
      </c>
    </row>
    <row r="2809" spans="1:3" x14ac:dyDescent="0.3">
      <c r="A2809" s="83">
        <v>14756</v>
      </c>
      <c r="B2809" s="96">
        <v>2592365314</v>
      </c>
      <c r="C2809" s="102">
        <v>0</v>
      </c>
    </row>
    <row r="2810" spans="1:3" x14ac:dyDescent="0.3">
      <c r="A2810" s="82">
        <v>10004</v>
      </c>
      <c r="B2810" s="96">
        <v>1605048413</v>
      </c>
      <c r="C2810" s="103">
        <v>0.3</v>
      </c>
    </row>
    <row r="2811" spans="1:3" x14ac:dyDescent="0.3">
      <c r="A2811" s="82">
        <v>12212</v>
      </c>
      <c r="B2811" s="96">
        <v>2749561823</v>
      </c>
      <c r="C2811" s="102">
        <v>0</v>
      </c>
    </row>
    <row r="2812" spans="1:3" x14ac:dyDescent="0.3">
      <c r="A2812" s="82">
        <v>12581</v>
      </c>
      <c r="B2812" s="96">
        <v>2561005432</v>
      </c>
      <c r="C2812" s="103">
        <v>0.30000000000000004</v>
      </c>
    </row>
    <row r="2813" spans="1:3" x14ac:dyDescent="0.3">
      <c r="A2813" s="83">
        <v>14036</v>
      </c>
      <c r="B2813" s="96">
        <v>375017593.34000003</v>
      </c>
      <c r="C2813" s="102">
        <v>0</v>
      </c>
    </row>
    <row r="2814" spans="1:3" x14ac:dyDescent="0.3">
      <c r="A2814" s="82">
        <v>15124</v>
      </c>
      <c r="B2814" s="96">
        <v>443948862</v>
      </c>
      <c r="C2814" s="103">
        <v>1</v>
      </c>
    </row>
    <row r="2815" spans="1:3" x14ac:dyDescent="0.3">
      <c r="A2815" s="82">
        <v>15125</v>
      </c>
      <c r="B2815" s="96">
        <v>319712086</v>
      </c>
      <c r="C2815" s="102">
        <v>1</v>
      </c>
    </row>
    <row r="2816" spans="1:3" x14ac:dyDescent="0.3">
      <c r="A2816" s="82">
        <v>1608</v>
      </c>
      <c r="B2816" s="96">
        <v>640773016</v>
      </c>
      <c r="C2816" s="103">
        <v>1</v>
      </c>
    </row>
    <row r="2817" spans="1:3" x14ac:dyDescent="0.3">
      <c r="A2817" s="82">
        <v>8491</v>
      </c>
      <c r="B2817" s="96">
        <v>757563571</v>
      </c>
      <c r="C2817" s="102">
        <v>1</v>
      </c>
    </row>
    <row r="2818" spans="1:3" x14ac:dyDescent="0.3">
      <c r="A2818" s="82">
        <v>9289</v>
      </c>
      <c r="B2818" s="96">
        <v>678814820</v>
      </c>
      <c r="C2818" s="103">
        <v>1</v>
      </c>
    </row>
    <row r="2819" spans="1:3" x14ac:dyDescent="0.3">
      <c r="A2819" s="83">
        <v>14037</v>
      </c>
      <c r="B2819" s="96">
        <v>467905229</v>
      </c>
      <c r="C2819" s="102">
        <v>0</v>
      </c>
    </row>
    <row r="2820" spans="1:3" x14ac:dyDescent="0.3">
      <c r="A2820" s="83">
        <v>14038</v>
      </c>
      <c r="B2820" s="96">
        <v>730640506</v>
      </c>
      <c r="C2820" s="103">
        <v>0</v>
      </c>
    </row>
    <row r="2821" spans="1:3" x14ac:dyDescent="0.3">
      <c r="A2821" s="83">
        <v>14039</v>
      </c>
      <c r="B2821" s="96">
        <v>1087744225.76</v>
      </c>
      <c r="C2821" s="102">
        <v>0</v>
      </c>
    </row>
    <row r="2822" spans="1:3" x14ac:dyDescent="0.3">
      <c r="A2822" s="83">
        <v>14552</v>
      </c>
      <c r="B2822" s="96">
        <v>300000000</v>
      </c>
      <c r="C2822" s="103">
        <v>0</v>
      </c>
    </row>
    <row r="2823" spans="1:3" x14ac:dyDescent="0.3">
      <c r="A2823" s="82">
        <v>6088</v>
      </c>
      <c r="B2823" s="96">
        <v>1366527158</v>
      </c>
      <c r="C2823" s="102">
        <v>1</v>
      </c>
    </row>
    <row r="2824" spans="1:3" x14ac:dyDescent="0.3">
      <c r="A2824" s="82">
        <v>5802</v>
      </c>
      <c r="B2824" s="96">
        <v>842138407</v>
      </c>
      <c r="C2824" s="103">
        <v>1</v>
      </c>
    </row>
    <row r="2825" spans="1:3" x14ac:dyDescent="0.3">
      <c r="A2825" s="82">
        <v>11383</v>
      </c>
      <c r="B2825" s="99">
        <v>1245996893</v>
      </c>
      <c r="C2825" s="102">
        <v>0</v>
      </c>
    </row>
    <row r="2826" spans="1:3" x14ac:dyDescent="0.3">
      <c r="A2826" s="82">
        <v>11383</v>
      </c>
      <c r="B2826" s="99">
        <v>0</v>
      </c>
      <c r="C2826" s="103">
        <v>0</v>
      </c>
    </row>
    <row r="2827" spans="1:3" x14ac:dyDescent="0.3">
      <c r="A2827" s="83">
        <v>14700</v>
      </c>
      <c r="B2827" s="96">
        <v>100000000</v>
      </c>
      <c r="C2827" s="102">
        <v>0</v>
      </c>
    </row>
    <row r="2828" spans="1:3" x14ac:dyDescent="0.3">
      <c r="A2828" s="82">
        <v>6030</v>
      </c>
      <c r="B2828" s="96">
        <v>1059322034</v>
      </c>
      <c r="C2828" s="103">
        <v>0.8538</v>
      </c>
    </row>
    <row r="2829" spans="1:3" x14ac:dyDescent="0.3">
      <c r="A2829" s="82">
        <v>11294</v>
      </c>
      <c r="B2829" s="96">
        <v>1480570951</v>
      </c>
      <c r="C2829" s="102">
        <v>0</v>
      </c>
    </row>
    <row r="2830" spans="1:3" x14ac:dyDescent="0.3">
      <c r="A2830" s="83">
        <v>14625</v>
      </c>
      <c r="B2830" s="96">
        <v>487765610</v>
      </c>
      <c r="C2830" s="103">
        <v>0</v>
      </c>
    </row>
    <row r="2831" spans="1:3" x14ac:dyDescent="0.3">
      <c r="A2831" s="82">
        <v>9706</v>
      </c>
      <c r="B2831" s="96">
        <v>574905758</v>
      </c>
      <c r="C2831" s="102">
        <v>1</v>
      </c>
    </row>
    <row r="2832" spans="1:3" x14ac:dyDescent="0.3">
      <c r="A2832" s="82">
        <v>13466</v>
      </c>
      <c r="B2832" s="96">
        <v>85000000</v>
      </c>
      <c r="C2832" s="103">
        <v>1</v>
      </c>
    </row>
    <row r="2833" spans="1:3" x14ac:dyDescent="0.3">
      <c r="A2833" s="82">
        <v>13468</v>
      </c>
      <c r="B2833" s="96">
        <v>150000000</v>
      </c>
      <c r="C2833" s="102">
        <v>1</v>
      </c>
    </row>
    <row r="2834" spans="1:3" x14ac:dyDescent="0.3">
      <c r="A2834" s="82">
        <v>4870</v>
      </c>
      <c r="B2834" s="96">
        <v>508474576</v>
      </c>
      <c r="C2834" s="103">
        <v>0.15000000000000002</v>
      </c>
    </row>
    <row r="2835" spans="1:3" x14ac:dyDescent="0.3">
      <c r="A2835" s="82">
        <v>4522</v>
      </c>
      <c r="B2835" s="96">
        <v>2358478446</v>
      </c>
      <c r="C2835" s="102">
        <v>1</v>
      </c>
    </row>
    <row r="2836" spans="1:3" x14ac:dyDescent="0.3">
      <c r="A2836" s="82">
        <v>4518</v>
      </c>
      <c r="B2836" s="96">
        <v>660269178</v>
      </c>
      <c r="C2836" s="103">
        <v>1</v>
      </c>
    </row>
    <row r="2837" spans="1:3" x14ac:dyDescent="0.3">
      <c r="A2837" s="83">
        <v>14040</v>
      </c>
      <c r="B2837" s="96">
        <v>200000000</v>
      </c>
      <c r="C2837" s="102">
        <v>0</v>
      </c>
    </row>
    <row r="2838" spans="1:3" x14ac:dyDescent="0.3">
      <c r="A2838" s="82">
        <v>7152</v>
      </c>
      <c r="B2838" s="96">
        <v>593220339</v>
      </c>
      <c r="C2838" s="103">
        <v>1</v>
      </c>
    </row>
    <row r="2839" spans="1:3" x14ac:dyDescent="0.3">
      <c r="A2839" s="82">
        <v>5902</v>
      </c>
      <c r="B2839" s="96">
        <v>340299887</v>
      </c>
      <c r="C2839" s="102">
        <v>1</v>
      </c>
    </row>
    <row r="2840" spans="1:3" x14ac:dyDescent="0.3">
      <c r="A2840" s="82">
        <v>10137</v>
      </c>
      <c r="B2840" s="96">
        <v>1333288622</v>
      </c>
      <c r="C2840" s="103">
        <v>1</v>
      </c>
    </row>
    <row r="2841" spans="1:3" x14ac:dyDescent="0.3">
      <c r="A2841" s="82">
        <v>8588</v>
      </c>
      <c r="B2841" s="96">
        <v>847457627</v>
      </c>
      <c r="C2841" s="102">
        <v>1</v>
      </c>
    </row>
    <row r="2842" spans="1:3" x14ac:dyDescent="0.3">
      <c r="A2842" s="83">
        <v>14041</v>
      </c>
      <c r="B2842" s="96">
        <v>78391080</v>
      </c>
      <c r="C2842" s="103">
        <v>0</v>
      </c>
    </row>
    <row r="2843" spans="1:3" x14ac:dyDescent="0.3">
      <c r="A2843" s="83">
        <v>14042</v>
      </c>
      <c r="B2843" s="96">
        <v>445720413</v>
      </c>
      <c r="C2843" s="102">
        <v>0</v>
      </c>
    </row>
    <row r="2844" spans="1:3" x14ac:dyDescent="0.3">
      <c r="A2844" s="82">
        <v>3190</v>
      </c>
      <c r="B2844" s="96">
        <v>446428572</v>
      </c>
      <c r="C2844" s="103">
        <v>1</v>
      </c>
    </row>
    <row r="2845" spans="1:3" x14ac:dyDescent="0.3">
      <c r="A2845" s="82">
        <v>1640</v>
      </c>
      <c r="B2845" s="96">
        <v>272884001</v>
      </c>
      <c r="C2845" s="102">
        <v>1</v>
      </c>
    </row>
    <row r="2846" spans="1:3" x14ac:dyDescent="0.3">
      <c r="A2846" s="82">
        <v>2603</v>
      </c>
      <c r="B2846" s="96">
        <v>682019724</v>
      </c>
      <c r="C2846" s="103">
        <v>1</v>
      </c>
    </row>
    <row r="2847" spans="1:3" x14ac:dyDescent="0.3">
      <c r="A2847" s="82">
        <v>15656</v>
      </c>
      <c r="B2847" s="96">
        <v>1158282720</v>
      </c>
      <c r="C2847" s="102">
        <v>0</v>
      </c>
    </row>
    <row r="2848" spans="1:3" x14ac:dyDescent="0.3">
      <c r="A2848" s="82">
        <v>5350</v>
      </c>
      <c r="B2848" s="96">
        <v>1140551704</v>
      </c>
      <c r="C2848" s="103">
        <v>0.7</v>
      </c>
    </row>
    <row r="2849" spans="1:3" x14ac:dyDescent="0.3">
      <c r="A2849" s="82">
        <v>8437</v>
      </c>
      <c r="B2849" s="96">
        <v>1201605240</v>
      </c>
      <c r="C2849" s="102">
        <v>1</v>
      </c>
    </row>
    <row r="2850" spans="1:3" x14ac:dyDescent="0.3">
      <c r="A2850" s="82">
        <v>6730</v>
      </c>
      <c r="B2850" s="96">
        <v>1285137115</v>
      </c>
      <c r="C2850" s="103">
        <v>1</v>
      </c>
    </row>
    <row r="2851" spans="1:3" x14ac:dyDescent="0.3">
      <c r="A2851" s="82">
        <v>11105</v>
      </c>
      <c r="B2851" s="96">
        <v>3263873227</v>
      </c>
      <c r="C2851" s="102">
        <v>0.3</v>
      </c>
    </row>
    <row r="2852" spans="1:3" x14ac:dyDescent="0.3">
      <c r="A2852" s="82">
        <v>15064</v>
      </c>
      <c r="B2852" s="96">
        <v>426944555</v>
      </c>
      <c r="C2852" s="103">
        <v>1</v>
      </c>
    </row>
    <row r="2853" spans="1:3" x14ac:dyDescent="0.3">
      <c r="A2853" s="82">
        <v>15065</v>
      </c>
      <c r="B2853" s="96">
        <v>401344553</v>
      </c>
      <c r="C2853" s="102">
        <v>1</v>
      </c>
    </row>
    <row r="2854" spans="1:3" x14ac:dyDescent="0.3">
      <c r="A2854" s="82">
        <v>7143</v>
      </c>
      <c r="B2854" s="96">
        <v>928932740</v>
      </c>
      <c r="C2854" s="103">
        <v>0.22999999999999998</v>
      </c>
    </row>
    <row r="2855" spans="1:3" x14ac:dyDescent="0.3">
      <c r="A2855" s="82">
        <v>10302</v>
      </c>
      <c r="B2855" s="96">
        <v>945823467</v>
      </c>
      <c r="C2855" s="102">
        <v>1</v>
      </c>
    </row>
    <row r="2856" spans="1:3" x14ac:dyDescent="0.3">
      <c r="A2856" s="83">
        <v>14170</v>
      </c>
      <c r="B2856" s="96">
        <v>414813617</v>
      </c>
      <c r="C2856" s="103">
        <v>1</v>
      </c>
    </row>
    <row r="2857" spans="1:3" x14ac:dyDescent="0.3">
      <c r="A2857" s="82">
        <v>1645</v>
      </c>
      <c r="B2857" s="96">
        <v>537046017</v>
      </c>
      <c r="C2857" s="102">
        <v>0.99990000000000001</v>
      </c>
    </row>
    <row r="2858" spans="1:3" x14ac:dyDescent="0.3">
      <c r="A2858" s="82">
        <v>6031</v>
      </c>
      <c r="B2858" s="96">
        <v>1059322034</v>
      </c>
      <c r="C2858" s="103">
        <v>0.75</v>
      </c>
    </row>
    <row r="2859" spans="1:3" x14ac:dyDescent="0.3">
      <c r="A2859" s="82">
        <v>6732</v>
      </c>
      <c r="B2859" s="96">
        <v>436802538</v>
      </c>
      <c r="C2859" s="102">
        <v>1</v>
      </c>
    </row>
    <row r="2860" spans="1:3" x14ac:dyDescent="0.3">
      <c r="A2860" s="82">
        <v>3191</v>
      </c>
      <c r="B2860" s="96">
        <v>892857143</v>
      </c>
      <c r="C2860" s="103">
        <v>1</v>
      </c>
    </row>
    <row r="2861" spans="1:3" x14ac:dyDescent="0.3">
      <c r="A2861" s="82">
        <v>13127</v>
      </c>
      <c r="B2861" s="96">
        <v>200000000</v>
      </c>
      <c r="C2861" s="102">
        <v>1</v>
      </c>
    </row>
    <row r="2862" spans="1:3" x14ac:dyDescent="0.3">
      <c r="A2862" s="82">
        <v>13128</v>
      </c>
      <c r="B2862" s="96">
        <v>400000000</v>
      </c>
      <c r="C2862" s="103">
        <v>1</v>
      </c>
    </row>
    <row r="2863" spans="1:3" x14ac:dyDescent="0.3">
      <c r="A2863" s="83">
        <v>14043</v>
      </c>
      <c r="B2863" s="96">
        <v>844152886</v>
      </c>
      <c r="C2863" s="102">
        <v>0</v>
      </c>
    </row>
    <row r="2864" spans="1:3" x14ac:dyDescent="0.3">
      <c r="A2864" s="83">
        <v>14044</v>
      </c>
      <c r="B2864" s="96">
        <v>772937921</v>
      </c>
      <c r="C2864" s="103">
        <v>0</v>
      </c>
    </row>
    <row r="2865" spans="1:3" x14ac:dyDescent="0.3">
      <c r="A2865" s="82">
        <v>6033</v>
      </c>
      <c r="B2865" s="96">
        <v>847457627</v>
      </c>
      <c r="C2865" s="102">
        <v>0.85</v>
      </c>
    </row>
    <row r="2866" spans="1:3" x14ac:dyDescent="0.3">
      <c r="A2866" s="82">
        <v>9774</v>
      </c>
      <c r="B2866" s="96">
        <v>559470562</v>
      </c>
      <c r="C2866" s="103">
        <v>1</v>
      </c>
    </row>
    <row r="2867" spans="1:3" x14ac:dyDescent="0.3">
      <c r="A2867" s="82">
        <v>5279</v>
      </c>
      <c r="B2867" s="96">
        <v>674491293</v>
      </c>
      <c r="C2867" s="102">
        <v>1</v>
      </c>
    </row>
    <row r="2868" spans="1:3" x14ac:dyDescent="0.3">
      <c r="A2868" s="82">
        <v>12990</v>
      </c>
      <c r="B2868" s="96">
        <v>500000000</v>
      </c>
      <c r="C2868" s="103">
        <v>1</v>
      </c>
    </row>
    <row r="2869" spans="1:3" x14ac:dyDescent="0.3">
      <c r="A2869" s="83">
        <v>14171</v>
      </c>
      <c r="B2869" s="96">
        <v>825776822.25</v>
      </c>
      <c r="C2869" s="102">
        <v>0</v>
      </c>
    </row>
    <row r="2870" spans="1:3" x14ac:dyDescent="0.3">
      <c r="A2870" s="83">
        <v>14553</v>
      </c>
      <c r="B2870" s="96">
        <v>779311122</v>
      </c>
      <c r="C2870" s="103">
        <v>0</v>
      </c>
    </row>
    <row r="2871" spans="1:3" x14ac:dyDescent="0.3">
      <c r="A2871" s="83">
        <v>14554</v>
      </c>
      <c r="B2871" s="96">
        <v>2000000000</v>
      </c>
      <c r="C2871" s="102">
        <v>0</v>
      </c>
    </row>
    <row r="2872" spans="1:3" x14ac:dyDescent="0.3">
      <c r="A2872" s="82">
        <v>8526</v>
      </c>
      <c r="B2872" s="96">
        <v>621278891</v>
      </c>
      <c r="C2872" s="103">
        <v>1</v>
      </c>
    </row>
    <row r="2873" spans="1:3" x14ac:dyDescent="0.3">
      <c r="A2873" s="82">
        <v>7142</v>
      </c>
      <c r="B2873" s="96">
        <v>1109495126</v>
      </c>
      <c r="C2873" s="102">
        <v>0.98</v>
      </c>
    </row>
    <row r="2874" spans="1:3" x14ac:dyDescent="0.3">
      <c r="A2874" s="83">
        <v>14045</v>
      </c>
      <c r="B2874" s="96">
        <v>1006676946</v>
      </c>
      <c r="C2874" s="103">
        <v>0</v>
      </c>
    </row>
    <row r="2875" spans="1:3" x14ac:dyDescent="0.3">
      <c r="A2875" s="82">
        <v>14298</v>
      </c>
      <c r="B2875" s="96">
        <v>158750953</v>
      </c>
      <c r="C2875" s="102">
        <v>1</v>
      </c>
    </row>
    <row r="2876" spans="1:3" x14ac:dyDescent="0.3">
      <c r="A2876" s="82">
        <v>14852</v>
      </c>
      <c r="B2876" s="96">
        <v>712498665</v>
      </c>
      <c r="C2876" s="103">
        <v>1</v>
      </c>
    </row>
    <row r="2877" spans="1:3" x14ac:dyDescent="0.3">
      <c r="A2877" s="82">
        <v>3192</v>
      </c>
      <c r="B2877" s="96">
        <v>446428572</v>
      </c>
      <c r="C2877" s="102">
        <v>1</v>
      </c>
    </row>
    <row r="2878" spans="1:3" x14ac:dyDescent="0.3">
      <c r="A2878" s="82">
        <v>12606</v>
      </c>
      <c r="B2878" s="96">
        <v>1273878085</v>
      </c>
      <c r="C2878" s="103">
        <v>0.3</v>
      </c>
    </row>
    <row r="2879" spans="1:3" x14ac:dyDescent="0.3">
      <c r="A2879" s="83">
        <v>14172</v>
      </c>
      <c r="B2879" s="96">
        <v>507735231.48000002</v>
      </c>
      <c r="C2879" s="102">
        <v>0</v>
      </c>
    </row>
    <row r="2880" spans="1:3" x14ac:dyDescent="0.3">
      <c r="A2880" s="82">
        <v>14955</v>
      </c>
      <c r="B2880" s="96">
        <v>373831776</v>
      </c>
      <c r="C2880" s="103">
        <v>0.99990000000000001</v>
      </c>
    </row>
    <row r="2881" spans="1:3" x14ac:dyDescent="0.3">
      <c r="A2881" s="82">
        <v>15322</v>
      </c>
      <c r="B2881" s="96">
        <v>280373832</v>
      </c>
      <c r="C2881" s="102">
        <v>0.99919999999999998</v>
      </c>
    </row>
    <row r="2882" spans="1:3" x14ac:dyDescent="0.3">
      <c r="A2882" s="82">
        <v>7415</v>
      </c>
      <c r="B2882" s="96">
        <v>889830508</v>
      </c>
      <c r="C2882" s="103">
        <v>0.9</v>
      </c>
    </row>
    <row r="2883" spans="1:3" x14ac:dyDescent="0.3">
      <c r="A2883" s="82">
        <v>4889</v>
      </c>
      <c r="B2883" s="96">
        <v>2038573713</v>
      </c>
      <c r="C2883" s="102">
        <v>1</v>
      </c>
    </row>
    <row r="2884" spans="1:3" x14ac:dyDescent="0.3">
      <c r="A2884" s="82">
        <v>5981</v>
      </c>
      <c r="B2884" s="96">
        <v>762711864</v>
      </c>
      <c r="C2884" s="103">
        <v>0.9</v>
      </c>
    </row>
    <row r="2885" spans="1:3" x14ac:dyDescent="0.3">
      <c r="A2885" s="82">
        <v>8324</v>
      </c>
      <c r="B2885" s="96">
        <v>1079364682</v>
      </c>
      <c r="C2885" s="102">
        <v>1</v>
      </c>
    </row>
    <row r="2886" spans="1:3" x14ac:dyDescent="0.3">
      <c r="A2886" s="82">
        <v>9631</v>
      </c>
      <c r="B2886" s="96">
        <v>2803738318</v>
      </c>
      <c r="C2886" s="103">
        <v>1</v>
      </c>
    </row>
    <row r="2887" spans="1:3" x14ac:dyDescent="0.3">
      <c r="A2887" s="82">
        <v>9801</v>
      </c>
      <c r="B2887" s="96">
        <v>934578098</v>
      </c>
      <c r="C2887" s="102">
        <v>1</v>
      </c>
    </row>
    <row r="2888" spans="1:3" x14ac:dyDescent="0.3">
      <c r="A2888" s="83">
        <v>14046</v>
      </c>
      <c r="B2888" s="96">
        <v>722097513</v>
      </c>
      <c r="C2888" s="103">
        <v>0</v>
      </c>
    </row>
    <row r="2889" spans="1:3" x14ac:dyDescent="0.3">
      <c r="A2889" s="83">
        <v>14047</v>
      </c>
      <c r="B2889" s="96">
        <v>509510971</v>
      </c>
      <c r="C2889" s="102">
        <v>0</v>
      </c>
    </row>
    <row r="2890" spans="1:3" x14ac:dyDescent="0.3">
      <c r="A2890" s="83">
        <v>14173</v>
      </c>
      <c r="B2890" s="96">
        <v>1047212000</v>
      </c>
      <c r="C2890" s="103">
        <v>1</v>
      </c>
    </row>
    <row r="2891" spans="1:3" x14ac:dyDescent="0.3">
      <c r="A2891" s="83">
        <v>14358</v>
      </c>
      <c r="B2891" s="96">
        <v>1800000000</v>
      </c>
      <c r="C2891" s="102">
        <v>0.93</v>
      </c>
    </row>
    <row r="2892" spans="1:3" x14ac:dyDescent="0.3">
      <c r="A2892" s="82">
        <v>2635</v>
      </c>
      <c r="B2892" s="96">
        <v>786953129</v>
      </c>
      <c r="C2892" s="103">
        <v>0.99990000000000001</v>
      </c>
    </row>
    <row r="2893" spans="1:3" x14ac:dyDescent="0.3">
      <c r="A2893" s="82">
        <v>6734</v>
      </c>
      <c r="B2893" s="96">
        <v>657357956</v>
      </c>
      <c r="C2893" s="102">
        <v>0.99890000000000001</v>
      </c>
    </row>
    <row r="2894" spans="1:3" x14ac:dyDescent="0.3">
      <c r="A2894" s="82">
        <v>9535</v>
      </c>
      <c r="B2894" s="96">
        <v>706418980</v>
      </c>
      <c r="C2894" s="103">
        <v>1</v>
      </c>
    </row>
    <row r="2895" spans="1:3" x14ac:dyDescent="0.3">
      <c r="A2895" s="82">
        <v>9444</v>
      </c>
      <c r="B2895" s="96">
        <v>724415707</v>
      </c>
      <c r="C2895" s="102">
        <v>1</v>
      </c>
    </row>
    <row r="2896" spans="1:3" x14ac:dyDescent="0.3">
      <c r="A2896" s="82">
        <v>13116</v>
      </c>
      <c r="B2896" s="96">
        <v>400000000</v>
      </c>
      <c r="C2896" s="103">
        <v>1</v>
      </c>
    </row>
    <row r="2897" spans="1:3" x14ac:dyDescent="0.3">
      <c r="A2897" s="83">
        <v>14048</v>
      </c>
      <c r="B2897" s="96">
        <v>926003067.79999995</v>
      </c>
      <c r="C2897" s="102">
        <v>0</v>
      </c>
    </row>
    <row r="2898" spans="1:3" x14ac:dyDescent="0.3">
      <c r="A2898" s="83">
        <v>14457</v>
      </c>
      <c r="B2898" s="96">
        <v>300000000</v>
      </c>
      <c r="C2898" s="103">
        <v>0</v>
      </c>
    </row>
    <row r="2899" spans="1:3" x14ac:dyDescent="0.3">
      <c r="A2899" s="82">
        <v>14832</v>
      </c>
      <c r="B2899" s="96">
        <v>654205607</v>
      </c>
      <c r="C2899" s="102">
        <v>1</v>
      </c>
    </row>
    <row r="2900" spans="1:3" x14ac:dyDescent="0.3">
      <c r="A2900" s="82">
        <v>6198</v>
      </c>
      <c r="B2900" s="96">
        <v>593633581</v>
      </c>
      <c r="C2900" s="103">
        <v>0.85</v>
      </c>
    </row>
    <row r="2901" spans="1:3" x14ac:dyDescent="0.3">
      <c r="A2901" s="82">
        <v>5796</v>
      </c>
      <c r="B2901" s="96">
        <v>489625288</v>
      </c>
      <c r="C2901" s="102">
        <v>0.15</v>
      </c>
    </row>
    <row r="2902" spans="1:3" x14ac:dyDescent="0.3">
      <c r="A2902" s="82">
        <v>12974</v>
      </c>
      <c r="B2902" s="96">
        <v>201748174.13</v>
      </c>
      <c r="C2902" s="103">
        <v>1</v>
      </c>
    </row>
    <row r="2903" spans="1:3" x14ac:dyDescent="0.3">
      <c r="A2903" s="83">
        <v>13949</v>
      </c>
      <c r="B2903" s="96">
        <v>288869105.36000001</v>
      </c>
      <c r="C2903" s="102">
        <v>0</v>
      </c>
    </row>
    <row r="2904" spans="1:3" x14ac:dyDescent="0.3">
      <c r="A2904" s="83">
        <v>14174</v>
      </c>
      <c r="B2904" s="96">
        <v>390814875.30000001</v>
      </c>
      <c r="C2904" s="103">
        <v>0</v>
      </c>
    </row>
    <row r="2905" spans="1:3" x14ac:dyDescent="0.3">
      <c r="A2905" s="82">
        <v>15443</v>
      </c>
      <c r="B2905" s="96">
        <v>3056999033</v>
      </c>
      <c r="C2905" s="102">
        <v>0</v>
      </c>
    </row>
    <row r="2906" spans="1:3" x14ac:dyDescent="0.3">
      <c r="A2906" s="82">
        <v>15657</v>
      </c>
      <c r="B2906" s="96">
        <v>579141360</v>
      </c>
      <c r="C2906" s="103">
        <v>0</v>
      </c>
    </row>
    <row r="2907" spans="1:3" x14ac:dyDescent="0.3">
      <c r="A2907" s="82">
        <v>4520</v>
      </c>
      <c r="B2907" s="96">
        <v>660360067</v>
      </c>
      <c r="C2907" s="102">
        <v>1</v>
      </c>
    </row>
    <row r="2908" spans="1:3" x14ac:dyDescent="0.3">
      <c r="A2908" s="82">
        <v>9819</v>
      </c>
      <c r="B2908" s="96">
        <v>717089698</v>
      </c>
      <c r="C2908" s="103">
        <v>1</v>
      </c>
    </row>
    <row r="2909" spans="1:3" x14ac:dyDescent="0.3">
      <c r="A2909" s="82">
        <v>12016</v>
      </c>
      <c r="B2909" s="96">
        <v>1193867646</v>
      </c>
      <c r="C2909" s="102">
        <v>1</v>
      </c>
    </row>
    <row r="2910" spans="1:3" x14ac:dyDescent="0.3">
      <c r="A2910" s="83">
        <v>14744</v>
      </c>
      <c r="B2910" s="96">
        <v>822010779</v>
      </c>
      <c r="C2910" s="103">
        <v>0</v>
      </c>
    </row>
    <row r="2911" spans="1:3" x14ac:dyDescent="0.3">
      <c r="A2911" s="82">
        <v>11882</v>
      </c>
      <c r="B2911" s="96">
        <v>2039782300</v>
      </c>
      <c r="C2911" s="102">
        <v>0.70000000000000007</v>
      </c>
    </row>
    <row r="2912" spans="1:3" x14ac:dyDescent="0.3">
      <c r="A2912" s="82">
        <v>13013</v>
      </c>
      <c r="B2912" s="96">
        <v>199397445</v>
      </c>
      <c r="C2912" s="103">
        <v>1</v>
      </c>
    </row>
    <row r="2913" spans="1:3" x14ac:dyDescent="0.3">
      <c r="A2913" s="82">
        <v>3529</v>
      </c>
      <c r="B2913" s="96">
        <v>1055196476</v>
      </c>
      <c r="C2913" s="102">
        <v>0.98399999999999999</v>
      </c>
    </row>
    <row r="2914" spans="1:3" x14ac:dyDescent="0.3">
      <c r="A2914" s="82">
        <v>13009</v>
      </c>
      <c r="B2914" s="96">
        <v>200000000</v>
      </c>
      <c r="C2914" s="103">
        <v>1</v>
      </c>
    </row>
    <row r="2915" spans="1:3" x14ac:dyDescent="0.3">
      <c r="A2915" s="82">
        <v>13093</v>
      </c>
      <c r="B2915" s="96">
        <v>450000000</v>
      </c>
      <c r="C2915" s="102">
        <v>1</v>
      </c>
    </row>
    <row r="2916" spans="1:3" x14ac:dyDescent="0.3">
      <c r="A2916" s="82">
        <v>14442</v>
      </c>
      <c r="B2916" s="96">
        <v>200000000</v>
      </c>
      <c r="C2916" s="103">
        <v>1</v>
      </c>
    </row>
    <row r="2917" spans="1:3" x14ac:dyDescent="0.3">
      <c r="A2917" s="83">
        <v>14555</v>
      </c>
      <c r="B2917" s="96">
        <v>1000000000</v>
      </c>
      <c r="C2917" s="102">
        <v>0</v>
      </c>
    </row>
    <row r="2918" spans="1:3" x14ac:dyDescent="0.3">
      <c r="A2918" s="82">
        <v>15551</v>
      </c>
      <c r="B2918" s="96">
        <v>373831776</v>
      </c>
      <c r="C2918" s="103">
        <v>0.99980000000000002</v>
      </c>
    </row>
    <row r="2919" spans="1:3" x14ac:dyDescent="0.3">
      <c r="A2919" s="82">
        <v>5032</v>
      </c>
      <c r="B2919" s="96">
        <v>891516278</v>
      </c>
      <c r="C2919" s="102">
        <v>1</v>
      </c>
    </row>
    <row r="2920" spans="1:3" x14ac:dyDescent="0.3">
      <c r="A2920" s="82">
        <v>12334</v>
      </c>
      <c r="B2920" s="96">
        <v>1138625423</v>
      </c>
      <c r="C2920" s="103">
        <v>0</v>
      </c>
    </row>
    <row r="2921" spans="1:3" x14ac:dyDescent="0.3">
      <c r="A2921" s="82">
        <v>13471</v>
      </c>
      <c r="B2921" s="96">
        <v>100000000</v>
      </c>
      <c r="C2921" s="102">
        <v>1</v>
      </c>
    </row>
    <row r="2922" spans="1:3" x14ac:dyDescent="0.3">
      <c r="A2922" s="82">
        <v>15168</v>
      </c>
      <c r="B2922" s="96">
        <v>460747664</v>
      </c>
      <c r="C2922" s="103">
        <v>0.45</v>
      </c>
    </row>
    <row r="2923" spans="1:3" x14ac:dyDescent="0.3">
      <c r="A2923" s="82">
        <v>2187</v>
      </c>
      <c r="B2923" s="96">
        <v>613327788</v>
      </c>
      <c r="C2923" s="102">
        <v>0.99980000000000002</v>
      </c>
    </row>
    <row r="2924" spans="1:3" x14ac:dyDescent="0.3">
      <c r="A2924" s="82">
        <v>9368</v>
      </c>
      <c r="B2924" s="96">
        <v>664410258</v>
      </c>
      <c r="C2924" s="103">
        <v>1</v>
      </c>
    </row>
    <row r="2925" spans="1:3" x14ac:dyDescent="0.3">
      <c r="A2925" s="82">
        <v>10195</v>
      </c>
      <c r="B2925" s="96">
        <v>2473328727</v>
      </c>
      <c r="C2925" s="102">
        <v>0.9</v>
      </c>
    </row>
    <row r="2926" spans="1:3" x14ac:dyDescent="0.3">
      <c r="A2926" s="82">
        <v>8389</v>
      </c>
      <c r="B2926" s="96">
        <v>743302380</v>
      </c>
      <c r="C2926" s="103">
        <v>1</v>
      </c>
    </row>
    <row r="2927" spans="1:3" x14ac:dyDescent="0.3">
      <c r="A2927" s="82">
        <v>8390</v>
      </c>
      <c r="B2927" s="96">
        <v>858312067</v>
      </c>
      <c r="C2927" s="102">
        <v>1</v>
      </c>
    </row>
    <row r="2928" spans="1:3" x14ac:dyDescent="0.3">
      <c r="A2928" s="82">
        <v>7144</v>
      </c>
      <c r="B2928" s="96">
        <v>881689952</v>
      </c>
      <c r="C2928" s="103">
        <v>0.3</v>
      </c>
    </row>
    <row r="2929" spans="1:3" x14ac:dyDescent="0.3">
      <c r="A2929" s="83">
        <v>14175</v>
      </c>
      <c r="B2929" s="96">
        <v>24057437.949999988</v>
      </c>
      <c r="C2929" s="102">
        <v>0</v>
      </c>
    </row>
    <row r="2930" spans="1:3" x14ac:dyDescent="0.3">
      <c r="A2930" s="83">
        <v>14556</v>
      </c>
      <c r="B2930" s="96">
        <v>350000000</v>
      </c>
      <c r="C2930" s="103">
        <v>0</v>
      </c>
    </row>
    <row r="2931" spans="1:3" x14ac:dyDescent="0.3">
      <c r="A2931" s="83">
        <v>14557</v>
      </c>
      <c r="B2931" s="96">
        <v>221768016</v>
      </c>
      <c r="C2931" s="102">
        <v>0</v>
      </c>
    </row>
    <row r="2932" spans="1:3" x14ac:dyDescent="0.3">
      <c r="A2932" s="82">
        <v>15063</v>
      </c>
      <c r="B2932" s="96">
        <v>420560748</v>
      </c>
      <c r="C2932" s="103">
        <v>0.9</v>
      </c>
    </row>
    <row r="2933" spans="1:3" x14ac:dyDescent="0.3">
      <c r="A2933" s="82">
        <v>2262</v>
      </c>
      <c r="B2933" s="96">
        <v>467289717</v>
      </c>
      <c r="C2933" s="102">
        <v>1</v>
      </c>
    </row>
    <row r="2934" spans="1:3" x14ac:dyDescent="0.3">
      <c r="A2934" s="82">
        <v>5610</v>
      </c>
      <c r="B2934" s="96">
        <v>769725815</v>
      </c>
      <c r="C2934" s="103">
        <v>1</v>
      </c>
    </row>
    <row r="2935" spans="1:3" x14ac:dyDescent="0.3">
      <c r="A2935" s="82">
        <v>11889</v>
      </c>
      <c r="B2935" s="96">
        <v>1276130243</v>
      </c>
      <c r="C2935" s="102">
        <v>0</v>
      </c>
    </row>
    <row r="2936" spans="1:3" x14ac:dyDescent="0.3">
      <c r="A2936" s="82">
        <v>13593</v>
      </c>
      <c r="B2936" s="96">
        <v>40000000</v>
      </c>
      <c r="C2936" s="103">
        <v>1</v>
      </c>
    </row>
    <row r="2937" spans="1:3" x14ac:dyDescent="0.3">
      <c r="A2937" s="82">
        <v>5792</v>
      </c>
      <c r="B2937" s="96">
        <v>1016949153</v>
      </c>
      <c r="C2937" s="102">
        <v>0.98</v>
      </c>
    </row>
    <row r="2938" spans="1:3" x14ac:dyDescent="0.3">
      <c r="A2938" s="82">
        <v>13469</v>
      </c>
      <c r="B2938" s="96">
        <v>300000000</v>
      </c>
      <c r="C2938" s="103">
        <v>1</v>
      </c>
    </row>
    <row r="2939" spans="1:3" x14ac:dyDescent="0.3">
      <c r="A2939" s="82">
        <v>9635</v>
      </c>
      <c r="B2939" s="96">
        <v>472257703</v>
      </c>
      <c r="C2939" s="102">
        <v>0.15</v>
      </c>
    </row>
    <row r="2940" spans="1:3" x14ac:dyDescent="0.3">
      <c r="A2940" s="83">
        <v>14257</v>
      </c>
      <c r="B2940" s="96">
        <v>354692442</v>
      </c>
      <c r="C2940" s="103">
        <v>1</v>
      </c>
    </row>
    <row r="2941" spans="1:3" x14ac:dyDescent="0.3">
      <c r="A2941" s="82">
        <v>5790</v>
      </c>
      <c r="B2941" s="96">
        <v>423728814</v>
      </c>
      <c r="C2941" s="102">
        <v>1</v>
      </c>
    </row>
    <row r="2942" spans="1:3" x14ac:dyDescent="0.3">
      <c r="A2942" s="82">
        <v>3480</v>
      </c>
      <c r="B2942" s="96">
        <v>654531272</v>
      </c>
      <c r="C2942" s="103">
        <v>1</v>
      </c>
    </row>
    <row r="2943" spans="1:3" x14ac:dyDescent="0.3">
      <c r="A2943" s="82">
        <v>4960</v>
      </c>
      <c r="B2943" s="96">
        <v>434871382</v>
      </c>
      <c r="C2943" s="102">
        <v>1</v>
      </c>
    </row>
    <row r="2944" spans="1:3" x14ac:dyDescent="0.3">
      <c r="A2944" s="82">
        <v>9322</v>
      </c>
      <c r="B2944" s="96">
        <v>1147092747</v>
      </c>
      <c r="C2944" s="103">
        <v>1</v>
      </c>
    </row>
    <row r="2945" spans="1:3" x14ac:dyDescent="0.3">
      <c r="A2945" s="82">
        <v>10128</v>
      </c>
      <c r="B2945" s="96">
        <v>743855380</v>
      </c>
      <c r="C2945" s="102">
        <v>1</v>
      </c>
    </row>
    <row r="2946" spans="1:3" x14ac:dyDescent="0.3">
      <c r="A2946" s="82">
        <v>12285</v>
      </c>
      <c r="B2946" s="96">
        <v>1011689879</v>
      </c>
      <c r="C2946" s="103">
        <v>0.90000000000000013</v>
      </c>
    </row>
    <row r="2947" spans="1:3" x14ac:dyDescent="0.3">
      <c r="A2947" s="82">
        <v>14297</v>
      </c>
      <c r="B2947" s="96">
        <v>189231608</v>
      </c>
      <c r="C2947" s="102">
        <v>1</v>
      </c>
    </row>
    <row r="2948" spans="1:3" x14ac:dyDescent="0.3">
      <c r="A2948" s="82">
        <v>5789</v>
      </c>
      <c r="B2948" s="96">
        <v>423728813</v>
      </c>
      <c r="C2948" s="103">
        <v>0.1</v>
      </c>
    </row>
    <row r="2949" spans="1:3" x14ac:dyDescent="0.3">
      <c r="A2949" s="82">
        <v>15499</v>
      </c>
      <c r="B2949" s="96">
        <v>373894128</v>
      </c>
      <c r="C2949" s="102">
        <v>0.99970000000000003</v>
      </c>
    </row>
    <row r="2950" spans="1:3" x14ac:dyDescent="0.3">
      <c r="A2950" s="82">
        <v>6204</v>
      </c>
      <c r="B2950" s="96">
        <v>664573317</v>
      </c>
      <c r="C2950" s="103">
        <v>1</v>
      </c>
    </row>
    <row r="2951" spans="1:3" x14ac:dyDescent="0.3">
      <c r="A2951" s="82">
        <v>12111</v>
      </c>
      <c r="B2951" s="96">
        <v>1439809244</v>
      </c>
      <c r="C2951" s="102">
        <v>0</v>
      </c>
    </row>
    <row r="2952" spans="1:3" x14ac:dyDescent="0.3">
      <c r="A2952" s="82">
        <v>12614</v>
      </c>
      <c r="B2952" s="96">
        <v>0</v>
      </c>
      <c r="C2952" s="103">
        <v>0</v>
      </c>
    </row>
    <row r="2953" spans="1:3" x14ac:dyDescent="0.3">
      <c r="A2953" s="83">
        <v>14049</v>
      </c>
      <c r="B2953" s="96">
        <v>352241122</v>
      </c>
      <c r="C2953" s="102">
        <v>0</v>
      </c>
    </row>
    <row r="2954" spans="1:3" x14ac:dyDescent="0.3">
      <c r="A2954" s="83">
        <v>14558</v>
      </c>
      <c r="B2954" s="96">
        <v>500000000</v>
      </c>
      <c r="C2954" s="103">
        <v>0.66</v>
      </c>
    </row>
    <row r="2955" spans="1:3" x14ac:dyDescent="0.3">
      <c r="A2955" s="82">
        <v>5582</v>
      </c>
      <c r="B2955" s="96">
        <v>2013267539</v>
      </c>
      <c r="C2955" s="102">
        <v>1</v>
      </c>
    </row>
    <row r="2956" spans="1:3" x14ac:dyDescent="0.3">
      <c r="A2956" s="82">
        <v>10124</v>
      </c>
      <c r="B2956" s="96">
        <v>837078157</v>
      </c>
      <c r="C2956" s="103">
        <v>1</v>
      </c>
    </row>
    <row r="2957" spans="1:3" x14ac:dyDescent="0.3">
      <c r="A2957" s="82">
        <v>13145</v>
      </c>
      <c r="B2957" s="96">
        <v>300000000</v>
      </c>
      <c r="C2957" s="102">
        <v>1</v>
      </c>
    </row>
    <row r="2958" spans="1:3" x14ac:dyDescent="0.3">
      <c r="A2958" s="82">
        <v>13737</v>
      </c>
      <c r="B2958" s="96">
        <v>600000000</v>
      </c>
      <c r="C2958" s="103">
        <v>1</v>
      </c>
    </row>
    <row r="2959" spans="1:3" x14ac:dyDescent="0.3">
      <c r="A2959" s="82">
        <v>13886</v>
      </c>
      <c r="B2959" s="96">
        <v>350000000</v>
      </c>
      <c r="C2959" s="102">
        <v>1</v>
      </c>
    </row>
    <row r="2960" spans="1:3" x14ac:dyDescent="0.3">
      <c r="A2960" s="83">
        <v>14050</v>
      </c>
      <c r="B2960" s="96">
        <v>177570842.06</v>
      </c>
      <c r="C2960" s="103">
        <v>0</v>
      </c>
    </row>
    <row r="2961" spans="1:3" x14ac:dyDescent="0.3">
      <c r="A2961" s="83">
        <v>14051</v>
      </c>
      <c r="B2961" s="96">
        <v>274989200.35000002</v>
      </c>
      <c r="C2961" s="102">
        <v>0.96</v>
      </c>
    </row>
    <row r="2962" spans="1:3" x14ac:dyDescent="0.3">
      <c r="A2962" s="82">
        <v>15341</v>
      </c>
      <c r="B2962" s="96">
        <v>405255802</v>
      </c>
      <c r="C2962" s="103">
        <v>0.98660000000000003</v>
      </c>
    </row>
    <row r="2963" spans="1:3" x14ac:dyDescent="0.3">
      <c r="A2963" s="82">
        <v>5788</v>
      </c>
      <c r="B2963" s="96">
        <v>840677966</v>
      </c>
      <c r="C2963" s="102">
        <v>0.05</v>
      </c>
    </row>
    <row r="2964" spans="1:3" x14ac:dyDescent="0.3">
      <c r="A2964" s="82">
        <v>10531</v>
      </c>
      <c r="B2964" s="96">
        <v>605582793</v>
      </c>
      <c r="C2964" s="103">
        <v>1</v>
      </c>
    </row>
    <row r="2965" spans="1:3" x14ac:dyDescent="0.3">
      <c r="A2965" s="82">
        <v>11319</v>
      </c>
      <c r="B2965" s="96">
        <v>7685017860</v>
      </c>
      <c r="C2965" s="102">
        <v>0</v>
      </c>
    </row>
    <row r="2966" spans="1:3" x14ac:dyDescent="0.3">
      <c r="A2966" s="82">
        <v>12515</v>
      </c>
      <c r="B2966" s="96">
        <v>1172803976</v>
      </c>
      <c r="C2966" s="103">
        <v>0.3</v>
      </c>
    </row>
    <row r="2967" spans="1:3" x14ac:dyDescent="0.3">
      <c r="A2967" s="82">
        <v>13470</v>
      </c>
      <c r="B2967" s="96">
        <v>200000000</v>
      </c>
      <c r="C2967" s="102">
        <v>1</v>
      </c>
    </row>
    <row r="2968" spans="1:3" x14ac:dyDescent="0.3">
      <c r="A2968" s="83">
        <v>14176</v>
      </c>
      <c r="B2968" s="96">
        <v>416252254</v>
      </c>
      <c r="C2968" s="103">
        <v>0</v>
      </c>
    </row>
    <row r="2969" spans="1:3" x14ac:dyDescent="0.3">
      <c r="A2969" s="83">
        <v>14052</v>
      </c>
      <c r="B2969" s="96">
        <v>192401399.44</v>
      </c>
      <c r="C2969" s="102">
        <v>0</v>
      </c>
    </row>
    <row r="2970" spans="1:3" x14ac:dyDescent="0.3">
      <c r="A2970" s="83">
        <v>14053</v>
      </c>
      <c r="B2970" s="96">
        <v>801254351</v>
      </c>
      <c r="C2970" s="103">
        <v>0</v>
      </c>
    </row>
    <row r="2971" spans="1:3" x14ac:dyDescent="0.3">
      <c r="A2971" s="83">
        <v>14559</v>
      </c>
      <c r="B2971" s="96">
        <v>500000000</v>
      </c>
      <c r="C2971" s="102">
        <v>0</v>
      </c>
    </row>
    <row r="2972" spans="1:3" x14ac:dyDescent="0.3">
      <c r="A2972" s="82">
        <v>2343</v>
      </c>
      <c r="B2972" s="96">
        <v>498879067</v>
      </c>
      <c r="C2972" s="103">
        <v>0.99909999999999999</v>
      </c>
    </row>
    <row r="2973" spans="1:3" x14ac:dyDescent="0.3">
      <c r="A2973" s="82">
        <v>8382</v>
      </c>
      <c r="B2973" s="96">
        <v>941242611</v>
      </c>
      <c r="C2973" s="102">
        <v>1</v>
      </c>
    </row>
    <row r="2974" spans="1:3" x14ac:dyDescent="0.3">
      <c r="A2974" s="82">
        <v>13005</v>
      </c>
      <c r="B2974" s="96">
        <v>200000000</v>
      </c>
      <c r="C2974" s="103">
        <v>1</v>
      </c>
    </row>
    <row r="2975" spans="1:3" x14ac:dyDescent="0.3">
      <c r="A2975" s="82">
        <v>13603</v>
      </c>
      <c r="B2975" s="96">
        <v>55000000</v>
      </c>
      <c r="C2975" s="102">
        <v>1</v>
      </c>
    </row>
    <row r="2976" spans="1:3" x14ac:dyDescent="0.3">
      <c r="A2976" s="82">
        <v>13658</v>
      </c>
      <c r="B2976" s="96">
        <v>2300000000</v>
      </c>
      <c r="C2976" s="103">
        <v>1</v>
      </c>
    </row>
    <row r="2977" spans="1:3" x14ac:dyDescent="0.3">
      <c r="A2977" s="83">
        <v>14054</v>
      </c>
      <c r="B2977" s="96">
        <v>59411675</v>
      </c>
      <c r="C2977" s="102">
        <v>0</v>
      </c>
    </row>
    <row r="2978" spans="1:3" x14ac:dyDescent="0.3">
      <c r="A2978" s="83">
        <v>14056</v>
      </c>
      <c r="B2978" s="96">
        <v>225747577</v>
      </c>
      <c r="C2978" s="103">
        <v>0</v>
      </c>
    </row>
    <row r="2979" spans="1:3" x14ac:dyDescent="0.3">
      <c r="A2979" s="83">
        <v>14177</v>
      </c>
      <c r="B2979" s="96">
        <v>424753530.05999994</v>
      </c>
      <c r="C2979" s="102">
        <v>0</v>
      </c>
    </row>
    <row r="2980" spans="1:3" x14ac:dyDescent="0.3">
      <c r="A2980" s="82">
        <v>14997</v>
      </c>
      <c r="B2980" s="96">
        <v>1682242991</v>
      </c>
      <c r="C2980" s="103">
        <v>0.99990000000000001</v>
      </c>
    </row>
    <row r="2981" spans="1:3" x14ac:dyDescent="0.3">
      <c r="A2981" s="82">
        <v>15087</v>
      </c>
      <c r="B2981" s="96">
        <v>361172656</v>
      </c>
      <c r="C2981" s="102">
        <v>0</v>
      </c>
    </row>
    <row r="2982" spans="1:3" x14ac:dyDescent="0.3">
      <c r="A2982" s="82">
        <v>5786</v>
      </c>
      <c r="B2982" s="96">
        <v>847457627</v>
      </c>
      <c r="C2982" s="103">
        <v>1</v>
      </c>
    </row>
    <row r="2983" spans="1:3" x14ac:dyDescent="0.3">
      <c r="A2983" s="82">
        <v>9709</v>
      </c>
      <c r="B2983" s="96">
        <v>279320811</v>
      </c>
      <c r="C2983" s="102">
        <v>0.9</v>
      </c>
    </row>
    <row r="2984" spans="1:3" x14ac:dyDescent="0.3">
      <c r="A2984" s="83">
        <v>14055</v>
      </c>
      <c r="B2984" s="96">
        <v>2665470106</v>
      </c>
      <c r="C2984" s="103">
        <v>0</v>
      </c>
    </row>
    <row r="2985" spans="1:3" x14ac:dyDescent="0.3">
      <c r="A2985" s="82">
        <v>12331</v>
      </c>
      <c r="B2985" s="96">
        <v>1176619059</v>
      </c>
      <c r="C2985" s="102">
        <v>0</v>
      </c>
    </row>
    <row r="2986" spans="1:3" x14ac:dyDescent="0.3">
      <c r="A2986" s="82">
        <v>13086</v>
      </c>
      <c r="B2986" s="96">
        <v>300000000</v>
      </c>
      <c r="C2986" s="103">
        <v>1</v>
      </c>
    </row>
    <row r="2987" spans="1:3" x14ac:dyDescent="0.3">
      <c r="A2987" s="83">
        <v>13950</v>
      </c>
      <c r="B2987" s="96">
        <v>945000000</v>
      </c>
      <c r="C2987" s="102">
        <v>0</v>
      </c>
    </row>
    <row r="2988" spans="1:3" x14ac:dyDescent="0.3">
      <c r="A2988" s="83">
        <v>14057</v>
      </c>
      <c r="B2988" s="96">
        <v>700414837.10000002</v>
      </c>
      <c r="C2988" s="103">
        <v>0</v>
      </c>
    </row>
    <row r="2989" spans="1:3" x14ac:dyDescent="0.3">
      <c r="A2989" s="83">
        <v>14178</v>
      </c>
      <c r="B2989" s="96">
        <v>228315401</v>
      </c>
      <c r="C2989" s="102">
        <v>0</v>
      </c>
    </row>
    <row r="2990" spans="1:3" x14ac:dyDescent="0.3">
      <c r="A2990" s="82">
        <v>6751</v>
      </c>
      <c r="B2990" s="96">
        <v>667405609</v>
      </c>
      <c r="C2990" s="103">
        <v>1</v>
      </c>
    </row>
    <row r="2991" spans="1:3" x14ac:dyDescent="0.3">
      <c r="A2991" s="82">
        <v>9367</v>
      </c>
      <c r="B2991" s="96">
        <v>818920857</v>
      </c>
      <c r="C2991" s="102">
        <v>1</v>
      </c>
    </row>
    <row r="2992" spans="1:3" x14ac:dyDescent="0.3">
      <c r="A2992" s="82">
        <v>13472</v>
      </c>
      <c r="B2992" s="96">
        <v>200000000</v>
      </c>
      <c r="C2992" s="103">
        <v>1</v>
      </c>
    </row>
    <row r="2993" spans="1:3" x14ac:dyDescent="0.3">
      <c r="A2993" s="83">
        <v>14212</v>
      </c>
      <c r="B2993" s="96">
        <v>2189379393</v>
      </c>
      <c r="C2993" s="102">
        <v>0</v>
      </c>
    </row>
    <row r="2994" spans="1:3" x14ac:dyDescent="0.3">
      <c r="A2994" s="83">
        <v>14179</v>
      </c>
      <c r="B2994" s="96">
        <v>449006361</v>
      </c>
      <c r="C2994" s="103">
        <v>0</v>
      </c>
    </row>
    <row r="2995" spans="1:3" x14ac:dyDescent="0.3">
      <c r="A2995" s="82">
        <v>11986</v>
      </c>
      <c r="B2995" s="96">
        <v>3081602197</v>
      </c>
      <c r="C2995" s="102">
        <v>0.1</v>
      </c>
    </row>
    <row r="2996" spans="1:3" x14ac:dyDescent="0.3">
      <c r="A2996" s="83">
        <v>14058</v>
      </c>
      <c r="B2996" s="96">
        <v>145662906.96999979</v>
      </c>
      <c r="C2996" s="103">
        <v>0</v>
      </c>
    </row>
    <row r="2997" spans="1:3" x14ac:dyDescent="0.3">
      <c r="A2997" s="83">
        <v>14238</v>
      </c>
      <c r="B2997" s="96">
        <v>707116393</v>
      </c>
      <c r="C2997" s="102">
        <v>1</v>
      </c>
    </row>
    <row r="2998" spans="1:3" x14ac:dyDescent="0.3">
      <c r="A2998" s="82">
        <v>15074</v>
      </c>
      <c r="B2998" s="96">
        <v>467289720</v>
      </c>
      <c r="C2998" s="103">
        <v>1</v>
      </c>
    </row>
    <row r="2999" spans="1:3" x14ac:dyDescent="0.3">
      <c r="A2999" s="82">
        <v>8195</v>
      </c>
      <c r="B2999" s="96">
        <v>938163060</v>
      </c>
      <c r="C2999" s="102">
        <v>1</v>
      </c>
    </row>
    <row r="3000" spans="1:3" x14ac:dyDescent="0.3">
      <c r="A3000" s="83">
        <v>14059</v>
      </c>
      <c r="B3000" s="96">
        <v>2687146985.5799999</v>
      </c>
      <c r="C3000" s="103">
        <v>0</v>
      </c>
    </row>
    <row r="3001" spans="1:3" x14ac:dyDescent="0.3">
      <c r="A3001" s="82">
        <v>11033</v>
      </c>
      <c r="B3001" s="99">
        <v>7302202327</v>
      </c>
      <c r="C3001" s="102">
        <v>0</v>
      </c>
    </row>
    <row r="3002" spans="1:3" x14ac:dyDescent="0.3">
      <c r="A3002" s="87">
        <v>15769</v>
      </c>
      <c r="B3002" s="99">
        <v>522201394</v>
      </c>
      <c r="C3002" s="103">
        <v>0</v>
      </c>
    </row>
    <row r="3003" spans="1:3" x14ac:dyDescent="0.3">
      <c r="A3003" s="82">
        <v>12973</v>
      </c>
      <c r="B3003" s="96">
        <v>201759947.86000001</v>
      </c>
      <c r="C3003" s="102">
        <v>1</v>
      </c>
    </row>
    <row r="3004" spans="1:3" x14ac:dyDescent="0.3">
      <c r="A3004" s="83">
        <v>13951</v>
      </c>
      <c r="B3004" s="96">
        <v>833000000</v>
      </c>
      <c r="C3004" s="103">
        <v>0</v>
      </c>
    </row>
    <row r="3005" spans="1:3" x14ac:dyDescent="0.3">
      <c r="A3005" s="83">
        <v>14060</v>
      </c>
      <c r="B3005" s="96">
        <v>39954983</v>
      </c>
      <c r="C3005" s="102">
        <v>0</v>
      </c>
    </row>
    <row r="3006" spans="1:3" x14ac:dyDescent="0.3">
      <c r="A3006" s="83">
        <v>13952</v>
      </c>
      <c r="B3006" s="96">
        <v>816892229.25999999</v>
      </c>
      <c r="C3006" s="103">
        <v>0</v>
      </c>
    </row>
    <row r="3007" spans="1:3" x14ac:dyDescent="0.3">
      <c r="A3007" s="83">
        <v>14061</v>
      </c>
      <c r="B3007" s="96">
        <v>447186046</v>
      </c>
      <c r="C3007" s="102">
        <v>0</v>
      </c>
    </row>
    <row r="3008" spans="1:3" x14ac:dyDescent="0.3">
      <c r="A3008" s="83">
        <v>14062</v>
      </c>
      <c r="B3008" s="96">
        <v>364377217</v>
      </c>
      <c r="C3008" s="103">
        <v>0.9</v>
      </c>
    </row>
    <row r="3009" spans="1:3" x14ac:dyDescent="0.3">
      <c r="A3009" s="82">
        <v>5524</v>
      </c>
      <c r="B3009" s="96">
        <v>1144067797</v>
      </c>
      <c r="C3009" s="102">
        <v>0.7</v>
      </c>
    </row>
    <row r="3010" spans="1:3" x14ac:dyDescent="0.3">
      <c r="A3010" s="82">
        <v>8386</v>
      </c>
      <c r="B3010" s="96">
        <v>1205802520</v>
      </c>
      <c r="C3010" s="103">
        <v>1</v>
      </c>
    </row>
    <row r="3011" spans="1:3" x14ac:dyDescent="0.3">
      <c r="A3011" s="82">
        <v>11054</v>
      </c>
      <c r="B3011" s="96">
        <v>5051136001</v>
      </c>
      <c r="C3011" s="102">
        <v>0</v>
      </c>
    </row>
    <row r="3012" spans="1:3" x14ac:dyDescent="0.3">
      <c r="A3012" s="83">
        <v>14180</v>
      </c>
      <c r="B3012" s="96">
        <v>666018825.74000001</v>
      </c>
      <c r="C3012" s="103">
        <v>0</v>
      </c>
    </row>
    <row r="3013" spans="1:3" x14ac:dyDescent="0.3">
      <c r="A3013" s="83">
        <v>14560</v>
      </c>
      <c r="B3013" s="96">
        <v>273061624</v>
      </c>
      <c r="C3013" s="102">
        <v>0</v>
      </c>
    </row>
    <row r="3014" spans="1:3" x14ac:dyDescent="0.3">
      <c r="A3014" s="82">
        <v>1764</v>
      </c>
      <c r="B3014" s="96">
        <v>1508941618</v>
      </c>
      <c r="C3014" s="103">
        <v>1</v>
      </c>
    </row>
    <row r="3015" spans="1:3" x14ac:dyDescent="0.3">
      <c r="A3015" s="82">
        <v>1762</v>
      </c>
      <c r="B3015" s="96">
        <v>2400105385</v>
      </c>
      <c r="C3015" s="102">
        <v>1</v>
      </c>
    </row>
    <row r="3016" spans="1:3" x14ac:dyDescent="0.3">
      <c r="A3016" s="82">
        <v>2809</v>
      </c>
      <c r="B3016" s="96">
        <v>590586783</v>
      </c>
      <c r="C3016" s="103">
        <v>0.99990000000000001</v>
      </c>
    </row>
    <row r="3017" spans="1:3" x14ac:dyDescent="0.3">
      <c r="A3017" s="82">
        <v>5785</v>
      </c>
      <c r="B3017" s="96">
        <v>423728814</v>
      </c>
      <c r="C3017" s="102">
        <v>0.90000000000000013</v>
      </c>
    </row>
    <row r="3018" spans="1:3" x14ac:dyDescent="0.3">
      <c r="A3018" s="82">
        <v>5252</v>
      </c>
      <c r="B3018" s="96">
        <v>1319606269</v>
      </c>
      <c r="C3018" s="103">
        <v>0.99980000000000002</v>
      </c>
    </row>
    <row r="3019" spans="1:3" x14ac:dyDescent="0.3">
      <c r="A3019" s="82">
        <v>9616</v>
      </c>
      <c r="B3019" s="96">
        <v>940185657</v>
      </c>
      <c r="C3019" s="102">
        <v>1</v>
      </c>
    </row>
    <row r="3020" spans="1:3" x14ac:dyDescent="0.3">
      <c r="A3020" s="82">
        <v>11326</v>
      </c>
      <c r="B3020" s="96">
        <v>3018263271</v>
      </c>
      <c r="C3020" s="103">
        <v>0.1</v>
      </c>
    </row>
    <row r="3021" spans="1:3" x14ac:dyDescent="0.3">
      <c r="A3021" s="82">
        <v>11327</v>
      </c>
      <c r="B3021" s="96">
        <v>2246841951</v>
      </c>
      <c r="C3021" s="102">
        <v>0</v>
      </c>
    </row>
    <row r="3022" spans="1:3" x14ac:dyDescent="0.3">
      <c r="A3022" s="82">
        <v>7134</v>
      </c>
      <c r="B3022" s="96">
        <v>593220339</v>
      </c>
      <c r="C3022" s="103">
        <v>1</v>
      </c>
    </row>
    <row r="3023" spans="1:3" x14ac:dyDescent="0.3">
      <c r="A3023" s="82">
        <v>10112</v>
      </c>
      <c r="B3023" s="96">
        <v>925569498</v>
      </c>
      <c r="C3023" s="102">
        <v>1</v>
      </c>
    </row>
    <row r="3024" spans="1:3" x14ac:dyDescent="0.3">
      <c r="A3024" s="82">
        <v>13738</v>
      </c>
      <c r="B3024" s="96">
        <v>600000000</v>
      </c>
      <c r="C3024" s="103">
        <v>1</v>
      </c>
    </row>
    <row r="3025" spans="1:3" x14ac:dyDescent="0.3">
      <c r="A3025" s="83">
        <v>14258</v>
      </c>
      <c r="B3025" s="96">
        <v>278471141</v>
      </c>
      <c r="C3025" s="102">
        <v>1</v>
      </c>
    </row>
    <row r="3026" spans="1:3" x14ac:dyDescent="0.3">
      <c r="A3026" s="82">
        <v>15135</v>
      </c>
      <c r="B3026" s="96">
        <v>1869158879</v>
      </c>
      <c r="C3026" s="103">
        <v>0.99939999999999996</v>
      </c>
    </row>
    <row r="3027" spans="1:3" x14ac:dyDescent="0.3">
      <c r="A3027" s="82">
        <v>4929</v>
      </c>
      <c r="B3027" s="96">
        <v>1345224409</v>
      </c>
      <c r="C3027" s="102">
        <v>1</v>
      </c>
    </row>
    <row r="3028" spans="1:3" x14ac:dyDescent="0.3">
      <c r="A3028" s="82">
        <v>10556</v>
      </c>
      <c r="B3028" s="96">
        <v>7493252960</v>
      </c>
      <c r="C3028" s="103">
        <v>0.9</v>
      </c>
    </row>
    <row r="3029" spans="1:3" x14ac:dyDescent="0.3">
      <c r="A3029" s="82">
        <v>9481</v>
      </c>
      <c r="B3029" s="96">
        <v>652039299</v>
      </c>
      <c r="C3029" s="102">
        <v>1</v>
      </c>
    </row>
    <row r="3030" spans="1:3" x14ac:dyDescent="0.3">
      <c r="A3030" s="82">
        <v>6046</v>
      </c>
      <c r="B3030" s="96">
        <v>889830508</v>
      </c>
      <c r="C3030" s="103">
        <v>0.85</v>
      </c>
    </row>
    <row r="3031" spans="1:3" x14ac:dyDescent="0.3">
      <c r="A3031" s="83">
        <v>14259</v>
      </c>
      <c r="B3031" s="96">
        <v>278470626</v>
      </c>
      <c r="C3031" s="102">
        <v>1</v>
      </c>
    </row>
    <row r="3032" spans="1:3" x14ac:dyDescent="0.3">
      <c r="A3032" s="82">
        <v>5784</v>
      </c>
      <c r="B3032" s="96">
        <v>596786721</v>
      </c>
      <c r="C3032" s="103">
        <v>1</v>
      </c>
    </row>
    <row r="3033" spans="1:3" x14ac:dyDescent="0.3">
      <c r="A3033" s="83">
        <v>14260</v>
      </c>
      <c r="B3033" s="96">
        <v>278472720</v>
      </c>
      <c r="C3033" s="102">
        <v>1</v>
      </c>
    </row>
    <row r="3034" spans="1:3" x14ac:dyDescent="0.3">
      <c r="A3034" s="82">
        <v>15163</v>
      </c>
      <c r="B3034" s="96">
        <v>299626168</v>
      </c>
      <c r="C3034" s="103">
        <v>1</v>
      </c>
    </row>
    <row r="3035" spans="1:3" x14ac:dyDescent="0.3">
      <c r="A3035" s="82">
        <v>15164</v>
      </c>
      <c r="B3035" s="96">
        <v>1869158879</v>
      </c>
      <c r="C3035" s="102">
        <v>0.99970000000000003</v>
      </c>
    </row>
    <row r="3036" spans="1:3" x14ac:dyDescent="0.3">
      <c r="A3036" s="82">
        <v>15165</v>
      </c>
      <c r="B3036" s="96">
        <v>1672897196</v>
      </c>
      <c r="C3036" s="103">
        <v>1</v>
      </c>
    </row>
    <row r="3037" spans="1:3" x14ac:dyDescent="0.3">
      <c r="A3037" s="82">
        <v>8534</v>
      </c>
      <c r="B3037" s="96">
        <v>1509080177</v>
      </c>
      <c r="C3037" s="102">
        <v>1</v>
      </c>
    </row>
    <row r="3038" spans="1:3" x14ac:dyDescent="0.3">
      <c r="A3038" s="82">
        <v>12046</v>
      </c>
      <c r="B3038" s="96">
        <v>2215065991</v>
      </c>
      <c r="C3038" s="103">
        <v>0.9</v>
      </c>
    </row>
    <row r="3039" spans="1:3" x14ac:dyDescent="0.3">
      <c r="A3039" s="82">
        <v>14853</v>
      </c>
      <c r="B3039" s="96">
        <v>648806957</v>
      </c>
      <c r="C3039" s="102">
        <v>0.99670000000000003</v>
      </c>
    </row>
    <row r="3040" spans="1:3" x14ac:dyDescent="0.3">
      <c r="A3040" s="82">
        <v>9329</v>
      </c>
      <c r="B3040" s="96">
        <v>666589113</v>
      </c>
      <c r="C3040" s="103">
        <v>1</v>
      </c>
    </row>
    <row r="3041" spans="1:3" x14ac:dyDescent="0.3">
      <c r="A3041" s="83">
        <v>13956</v>
      </c>
      <c r="B3041" s="96">
        <v>108909150</v>
      </c>
      <c r="C3041" s="102">
        <v>1</v>
      </c>
    </row>
    <row r="3042" spans="1:3" x14ac:dyDescent="0.3">
      <c r="A3042" s="83">
        <v>14381</v>
      </c>
      <c r="B3042" s="96">
        <v>158663479</v>
      </c>
      <c r="C3042" s="103">
        <v>0</v>
      </c>
    </row>
    <row r="3043" spans="1:3" x14ac:dyDescent="0.3">
      <c r="A3043" s="83">
        <v>14382</v>
      </c>
      <c r="B3043" s="96">
        <v>171821014</v>
      </c>
      <c r="C3043" s="102">
        <v>0</v>
      </c>
    </row>
    <row r="3044" spans="1:3" x14ac:dyDescent="0.3">
      <c r="A3044" s="82">
        <v>15412</v>
      </c>
      <c r="B3044" s="96">
        <v>807226953.91999996</v>
      </c>
      <c r="C3044" s="103">
        <v>1</v>
      </c>
    </row>
    <row r="3045" spans="1:3" x14ac:dyDescent="0.3">
      <c r="A3045" s="83">
        <v>14326</v>
      </c>
      <c r="B3045" s="96">
        <v>17823658.74000001</v>
      </c>
      <c r="C3045" s="102">
        <v>0</v>
      </c>
    </row>
    <row r="3046" spans="1:3" x14ac:dyDescent="0.3">
      <c r="A3046" s="82">
        <v>13131</v>
      </c>
      <c r="B3046" s="96">
        <v>300000000</v>
      </c>
      <c r="C3046" s="103">
        <v>1</v>
      </c>
    </row>
    <row r="3047" spans="1:3" x14ac:dyDescent="0.3">
      <c r="A3047" s="83">
        <v>14181</v>
      </c>
      <c r="B3047" s="96">
        <v>1000000000</v>
      </c>
      <c r="C3047" s="102">
        <v>0</v>
      </c>
    </row>
    <row r="3048" spans="1:3" x14ac:dyDescent="0.3">
      <c r="A3048" s="83">
        <v>14458</v>
      </c>
      <c r="B3048" s="96">
        <v>615338165</v>
      </c>
      <c r="C3048" s="103">
        <v>0</v>
      </c>
    </row>
    <row r="3049" spans="1:3" x14ac:dyDescent="0.3">
      <c r="A3049" s="82">
        <v>9612</v>
      </c>
      <c r="B3049" s="96">
        <v>1733753313</v>
      </c>
      <c r="C3049" s="102">
        <v>1</v>
      </c>
    </row>
    <row r="3050" spans="1:3" x14ac:dyDescent="0.3">
      <c r="A3050" s="84">
        <f>D3050</f>
        <v>0</v>
      </c>
      <c r="B3050" s="96">
        <v>9000000000</v>
      </c>
      <c r="C3050" s="103">
        <v>0</v>
      </c>
    </row>
    <row r="3051" spans="1:3" x14ac:dyDescent="0.3">
      <c r="A3051" s="82">
        <v>13007</v>
      </c>
      <c r="B3051" s="96">
        <v>150000000</v>
      </c>
      <c r="C3051" s="102">
        <v>1</v>
      </c>
    </row>
    <row r="3052" spans="1:3" x14ac:dyDescent="0.3">
      <c r="A3052" s="83">
        <v>14221</v>
      </c>
      <c r="B3052" s="96">
        <v>452054426</v>
      </c>
      <c r="C3052" s="103">
        <v>1</v>
      </c>
    </row>
    <row r="3053" spans="1:3" x14ac:dyDescent="0.3">
      <c r="A3053" s="83">
        <v>14239</v>
      </c>
      <c r="B3053" s="96">
        <v>226148692</v>
      </c>
      <c r="C3053" s="102">
        <v>1</v>
      </c>
    </row>
    <row r="3054" spans="1:3" x14ac:dyDescent="0.3">
      <c r="A3054" s="82">
        <v>15529</v>
      </c>
      <c r="B3054" s="96">
        <v>467289720</v>
      </c>
      <c r="C3054" s="103">
        <v>0.99970000000000003</v>
      </c>
    </row>
    <row r="3055" spans="1:3" x14ac:dyDescent="0.3">
      <c r="A3055" s="83">
        <v>13936</v>
      </c>
      <c r="B3055" s="96">
        <v>100000000</v>
      </c>
      <c r="C3055" s="102">
        <v>0</v>
      </c>
    </row>
    <row r="3056" spans="1:3" x14ac:dyDescent="0.3">
      <c r="A3056" s="83">
        <v>13942</v>
      </c>
      <c r="B3056" s="96">
        <v>2242204166.6400003</v>
      </c>
      <c r="C3056" s="103">
        <v>0</v>
      </c>
    </row>
    <row r="3057" spans="1:3" x14ac:dyDescent="0.3">
      <c r="A3057" s="83">
        <v>13937</v>
      </c>
      <c r="B3057" s="96">
        <v>449907025</v>
      </c>
      <c r="C3057" s="102">
        <v>0</v>
      </c>
    </row>
    <row r="3058" spans="1:3" x14ac:dyDescent="0.3">
      <c r="A3058" s="83">
        <v>14332</v>
      </c>
      <c r="B3058" s="96">
        <v>1651318806.1900001</v>
      </c>
      <c r="C3058" s="103">
        <v>0</v>
      </c>
    </row>
    <row r="3059" spans="1:3" x14ac:dyDescent="0.3">
      <c r="A3059" s="83">
        <v>14470</v>
      </c>
      <c r="B3059" s="96">
        <v>50554179676.830002</v>
      </c>
      <c r="C3059" s="102">
        <v>0</v>
      </c>
    </row>
    <row r="3060" spans="1:3" x14ac:dyDescent="0.3">
      <c r="A3060" s="83">
        <v>14471</v>
      </c>
      <c r="B3060" s="96">
        <v>59714934865.009995</v>
      </c>
      <c r="C3060" s="103">
        <v>0</v>
      </c>
    </row>
    <row r="3061" spans="1:3" x14ac:dyDescent="0.3">
      <c r="A3061" s="82">
        <v>13326</v>
      </c>
      <c r="B3061" s="96">
        <v>90000000</v>
      </c>
      <c r="C3061" s="102">
        <v>1</v>
      </c>
    </row>
    <row r="3062" spans="1:3" x14ac:dyDescent="0.3">
      <c r="A3062" s="82">
        <v>15104</v>
      </c>
      <c r="B3062" s="96">
        <v>513997074</v>
      </c>
      <c r="C3062" s="103">
        <v>1</v>
      </c>
    </row>
    <row r="3063" spans="1:3" x14ac:dyDescent="0.3">
      <c r="A3063" s="82">
        <v>2948</v>
      </c>
      <c r="B3063" s="96">
        <v>1785714286</v>
      </c>
      <c r="C3063" s="102">
        <v>0.90110000000000001</v>
      </c>
    </row>
    <row r="3064" spans="1:3" x14ac:dyDescent="0.3">
      <c r="A3064" s="82">
        <v>6769</v>
      </c>
      <c r="B3064" s="96">
        <v>2670096562</v>
      </c>
      <c r="C3064" s="103">
        <v>1</v>
      </c>
    </row>
    <row r="3065" spans="1:3" x14ac:dyDescent="0.3">
      <c r="A3065" s="82">
        <v>12156</v>
      </c>
      <c r="B3065" s="96">
        <v>1351037541</v>
      </c>
      <c r="C3065" s="102">
        <v>0.9</v>
      </c>
    </row>
    <row r="3066" spans="1:3" x14ac:dyDescent="0.3">
      <c r="A3066" s="82">
        <v>15246</v>
      </c>
      <c r="B3066" s="96">
        <v>621968863</v>
      </c>
      <c r="C3066" s="103">
        <v>1</v>
      </c>
    </row>
    <row r="3067" spans="1:3" x14ac:dyDescent="0.3">
      <c r="A3067" s="82">
        <v>15299</v>
      </c>
      <c r="B3067" s="96">
        <v>410295422</v>
      </c>
      <c r="C3067" s="102">
        <v>0.99929999999999997</v>
      </c>
    </row>
    <row r="3068" spans="1:3" x14ac:dyDescent="0.3">
      <c r="A3068" s="82">
        <v>15545</v>
      </c>
      <c r="B3068" s="96">
        <v>2272727273</v>
      </c>
      <c r="C3068" s="103">
        <v>1</v>
      </c>
    </row>
    <row r="3069" spans="1:3" x14ac:dyDescent="0.3">
      <c r="A3069" s="82">
        <v>3193</v>
      </c>
      <c r="B3069" s="96">
        <v>446428572</v>
      </c>
      <c r="C3069" s="102">
        <v>1</v>
      </c>
    </row>
    <row r="3070" spans="1:3" x14ac:dyDescent="0.3">
      <c r="A3070" s="82">
        <v>1826</v>
      </c>
      <c r="B3070" s="96">
        <v>287424801</v>
      </c>
      <c r="C3070" s="103">
        <v>0.99939999999999996</v>
      </c>
    </row>
    <row r="3071" spans="1:3" x14ac:dyDescent="0.3">
      <c r="A3071" s="82">
        <v>12222</v>
      </c>
      <c r="B3071" s="96">
        <v>1689496599</v>
      </c>
      <c r="C3071" s="102">
        <v>0</v>
      </c>
    </row>
    <row r="3072" spans="1:3" x14ac:dyDescent="0.3">
      <c r="A3072" s="82">
        <v>12236</v>
      </c>
      <c r="B3072" s="96">
        <v>1087954016</v>
      </c>
      <c r="C3072" s="103">
        <v>0.3</v>
      </c>
    </row>
    <row r="3073" spans="1:3" x14ac:dyDescent="0.3">
      <c r="A3073" s="82">
        <v>13327</v>
      </c>
      <c r="B3073" s="96">
        <v>50000000</v>
      </c>
      <c r="C3073" s="102">
        <v>1</v>
      </c>
    </row>
    <row r="3074" spans="1:3" x14ac:dyDescent="0.3">
      <c r="A3074" s="82">
        <v>13415</v>
      </c>
      <c r="B3074" s="96">
        <v>50000000</v>
      </c>
      <c r="C3074" s="103">
        <v>1</v>
      </c>
    </row>
    <row r="3075" spans="1:3" x14ac:dyDescent="0.3">
      <c r="A3075" s="83">
        <v>14342</v>
      </c>
      <c r="B3075" s="96">
        <v>650736249</v>
      </c>
      <c r="C3075" s="102">
        <v>0.97</v>
      </c>
    </row>
    <row r="3076" spans="1:3" x14ac:dyDescent="0.3">
      <c r="A3076" s="83">
        <v>14562</v>
      </c>
      <c r="B3076" s="96">
        <v>272194041.00890547</v>
      </c>
      <c r="C3076" s="103">
        <v>0</v>
      </c>
    </row>
    <row r="3077" spans="1:3" x14ac:dyDescent="0.3">
      <c r="A3077" s="82">
        <v>15596</v>
      </c>
      <c r="B3077" s="96">
        <v>416254538.68000001</v>
      </c>
      <c r="C3077" s="102">
        <v>0</v>
      </c>
    </row>
    <row r="3078" spans="1:3" x14ac:dyDescent="0.3">
      <c r="A3078" s="82">
        <v>1833</v>
      </c>
      <c r="B3078" s="96">
        <v>1362672394</v>
      </c>
      <c r="C3078" s="103">
        <v>1</v>
      </c>
    </row>
    <row r="3079" spans="1:3" x14ac:dyDescent="0.3">
      <c r="A3079" s="82">
        <v>12566</v>
      </c>
      <c r="B3079" s="96">
        <v>1254345480</v>
      </c>
      <c r="C3079" s="102">
        <v>0</v>
      </c>
    </row>
    <row r="3080" spans="1:3" x14ac:dyDescent="0.3">
      <c r="A3080" s="83">
        <v>14701</v>
      </c>
      <c r="B3080" s="96">
        <v>680503699</v>
      </c>
      <c r="C3080" s="103">
        <v>0</v>
      </c>
    </row>
    <row r="3081" spans="1:3" x14ac:dyDescent="0.3">
      <c r="A3081" s="82">
        <v>2631</v>
      </c>
      <c r="B3081" s="96">
        <v>1607142858</v>
      </c>
      <c r="C3081" s="102">
        <v>1</v>
      </c>
    </row>
    <row r="3082" spans="1:3" x14ac:dyDescent="0.3">
      <c r="A3082" s="82">
        <v>3194</v>
      </c>
      <c r="B3082" s="96">
        <v>446428572</v>
      </c>
      <c r="C3082" s="103">
        <v>1</v>
      </c>
    </row>
    <row r="3083" spans="1:3" x14ac:dyDescent="0.3">
      <c r="A3083" s="82">
        <v>12151</v>
      </c>
      <c r="B3083" s="96">
        <v>891937398</v>
      </c>
      <c r="C3083" s="102">
        <v>0.5</v>
      </c>
    </row>
    <row r="3084" spans="1:3" x14ac:dyDescent="0.3">
      <c r="A3084" s="82">
        <v>12330</v>
      </c>
      <c r="B3084" s="96">
        <v>662185073</v>
      </c>
      <c r="C3084" s="103">
        <v>0</v>
      </c>
    </row>
    <row r="3085" spans="1:3" x14ac:dyDescent="0.3">
      <c r="A3085" s="82">
        <v>8495</v>
      </c>
      <c r="B3085" s="96">
        <v>508474577</v>
      </c>
      <c r="C3085" s="102">
        <v>0.7</v>
      </c>
    </row>
    <row r="3086" spans="1:3" x14ac:dyDescent="0.3">
      <c r="A3086" s="82">
        <v>12843</v>
      </c>
      <c r="B3086" s="96">
        <v>984416839</v>
      </c>
      <c r="C3086" s="103">
        <v>0</v>
      </c>
    </row>
    <row r="3087" spans="1:3" x14ac:dyDescent="0.3">
      <c r="A3087" s="82">
        <v>13416</v>
      </c>
      <c r="B3087" s="96">
        <v>75000000</v>
      </c>
      <c r="C3087" s="102">
        <v>1</v>
      </c>
    </row>
    <row r="3088" spans="1:3" x14ac:dyDescent="0.3">
      <c r="A3088" s="82">
        <v>13417</v>
      </c>
      <c r="B3088" s="96">
        <v>70000000</v>
      </c>
      <c r="C3088" s="103">
        <v>1</v>
      </c>
    </row>
    <row r="3089" spans="1:3" x14ac:dyDescent="0.3">
      <c r="A3089" s="82">
        <v>13418</v>
      </c>
      <c r="B3089" s="96">
        <v>70000000</v>
      </c>
      <c r="C3089" s="102">
        <v>1</v>
      </c>
    </row>
    <row r="3090" spans="1:3" x14ac:dyDescent="0.3">
      <c r="A3090" s="82">
        <v>13419</v>
      </c>
      <c r="B3090" s="96">
        <v>120000000</v>
      </c>
      <c r="C3090" s="103">
        <v>1</v>
      </c>
    </row>
    <row r="3091" spans="1:3" x14ac:dyDescent="0.3">
      <c r="A3091" s="82">
        <v>13609</v>
      </c>
      <c r="B3091" s="96">
        <v>1895712692.9200001</v>
      </c>
      <c r="C3091" s="102">
        <v>1</v>
      </c>
    </row>
    <row r="3092" spans="1:3" x14ac:dyDescent="0.3">
      <c r="A3092" s="82">
        <v>13628</v>
      </c>
      <c r="B3092" s="96">
        <v>380000000</v>
      </c>
      <c r="C3092" s="103">
        <v>1</v>
      </c>
    </row>
    <row r="3093" spans="1:3" x14ac:dyDescent="0.3">
      <c r="A3093" s="83">
        <v>14563</v>
      </c>
      <c r="B3093" s="96">
        <v>75783753.648076892</v>
      </c>
      <c r="C3093" s="102">
        <v>0</v>
      </c>
    </row>
    <row r="3094" spans="1:3" x14ac:dyDescent="0.3">
      <c r="A3094" s="83">
        <v>14702</v>
      </c>
      <c r="B3094" s="96">
        <v>714774449.85000002</v>
      </c>
      <c r="C3094" s="103">
        <v>0</v>
      </c>
    </row>
    <row r="3095" spans="1:3" x14ac:dyDescent="0.3">
      <c r="A3095" s="82">
        <v>15564</v>
      </c>
      <c r="B3095" s="96">
        <v>3271028037</v>
      </c>
      <c r="C3095" s="102">
        <v>1</v>
      </c>
    </row>
    <row r="3096" spans="1:3" x14ac:dyDescent="0.3">
      <c r="A3096" s="82">
        <v>1835</v>
      </c>
      <c r="B3096" s="96">
        <v>330957888</v>
      </c>
      <c r="C3096" s="103">
        <v>1</v>
      </c>
    </row>
    <row r="3097" spans="1:3" x14ac:dyDescent="0.3">
      <c r="A3097" s="82">
        <v>1836</v>
      </c>
      <c r="B3097" s="96">
        <v>369045255</v>
      </c>
      <c r="C3097" s="102">
        <v>1</v>
      </c>
    </row>
    <row r="3098" spans="1:3" x14ac:dyDescent="0.3">
      <c r="A3098" s="82">
        <v>13328</v>
      </c>
      <c r="B3098" s="96">
        <v>60000000</v>
      </c>
      <c r="C3098" s="103">
        <v>1</v>
      </c>
    </row>
    <row r="3099" spans="1:3" x14ac:dyDescent="0.3">
      <c r="A3099" s="82">
        <v>13420</v>
      </c>
      <c r="B3099" s="96">
        <v>170000000</v>
      </c>
      <c r="C3099" s="102">
        <v>1</v>
      </c>
    </row>
    <row r="3100" spans="1:3" x14ac:dyDescent="0.3">
      <c r="A3100" s="83">
        <v>14564</v>
      </c>
      <c r="B3100" s="96">
        <v>122373059.40487497</v>
      </c>
      <c r="C3100" s="103">
        <v>0</v>
      </c>
    </row>
    <row r="3101" spans="1:3" x14ac:dyDescent="0.3">
      <c r="A3101" s="82">
        <v>15287</v>
      </c>
      <c r="B3101" s="96">
        <v>327102804</v>
      </c>
      <c r="C3101" s="102">
        <v>0.99850000000000005</v>
      </c>
    </row>
    <row r="3102" spans="1:3" x14ac:dyDescent="0.3">
      <c r="A3102" s="82">
        <v>7968</v>
      </c>
      <c r="B3102" s="96">
        <v>859315391</v>
      </c>
      <c r="C3102" s="103">
        <v>1</v>
      </c>
    </row>
    <row r="3103" spans="1:3" x14ac:dyDescent="0.3">
      <c r="A3103" s="82">
        <v>11363</v>
      </c>
      <c r="B3103" s="96">
        <v>1217862164</v>
      </c>
      <c r="C3103" s="102">
        <v>0.3</v>
      </c>
    </row>
    <row r="3104" spans="1:3" x14ac:dyDescent="0.3">
      <c r="A3104" s="83">
        <v>14383</v>
      </c>
      <c r="B3104" s="96">
        <v>395892691</v>
      </c>
      <c r="C3104" s="103">
        <v>0.79</v>
      </c>
    </row>
    <row r="3105" spans="1:3" x14ac:dyDescent="0.3">
      <c r="A3105" s="83">
        <v>14431</v>
      </c>
      <c r="B3105" s="96">
        <v>128314957.8562538</v>
      </c>
      <c r="C3105" s="102">
        <v>0</v>
      </c>
    </row>
    <row r="3106" spans="1:3" x14ac:dyDescent="0.3">
      <c r="A3106" s="83">
        <v>14432</v>
      </c>
      <c r="B3106" s="96">
        <v>141249035.1437462</v>
      </c>
      <c r="C3106" s="103">
        <v>0</v>
      </c>
    </row>
    <row r="3107" spans="1:3" x14ac:dyDescent="0.3">
      <c r="A3107" s="82">
        <v>15245</v>
      </c>
      <c r="B3107" s="96">
        <v>354344176</v>
      </c>
      <c r="C3107" s="102">
        <v>1</v>
      </c>
    </row>
    <row r="3108" spans="1:3" x14ac:dyDescent="0.3">
      <c r="A3108" s="82">
        <v>2630</v>
      </c>
      <c r="B3108" s="96">
        <v>1785714286</v>
      </c>
      <c r="C3108" s="103">
        <v>1</v>
      </c>
    </row>
    <row r="3109" spans="1:3" x14ac:dyDescent="0.3">
      <c r="A3109" s="82">
        <v>9159</v>
      </c>
      <c r="B3109" s="96">
        <v>1440677967</v>
      </c>
      <c r="C3109" s="102">
        <v>0.85000000000000009</v>
      </c>
    </row>
    <row r="3110" spans="1:3" x14ac:dyDescent="0.3">
      <c r="A3110" s="83">
        <v>14211</v>
      </c>
      <c r="B3110" s="96">
        <v>23297310</v>
      </c>
      <c r="C3110" s="103">
        <v>0</v>
      </c>
    </row>
    <row r="3111" spans="1:3" x14ac:dyDescent="0.3">
      <c r="A3111" s="83">
        <v>14213</v>
      </c>
      <c r="B3111" s="96">
        <v>198506683.13</v>
      </c>
      <c r="C3111" s="102">
        <v>0</v>
      </c>
    </row>
    <row r="3112" spans="1:3" x14ac:dyDescent="0.3">
      <c r="A3112" s="83">
        <v>14214</v>
      </c>
      <c r="B3112" s="96">
        <v>167212594.19999999</v>
      </c>
      <c r="C3112" s="103">
        <v>0</v>
      </c>
    </row>
    <row r="3113" spans="1:3" x14ac:dyDescent="0.3">
      <c r="A3113" s="82">
        <v>13175</v>
      </c>
      <c r="B3113" s="96">
        <v>850000000</v>
      </c>
      <c r="C3113" s="102">
        <v>1</v>
      </c>
    </row>
    <row r="3114" spans="1:3" x14ac:dyDescent="0.3">
      <c r="A3114" s="82">
        <v>13329</v>
      </c>
      <c r="B3114" s="96">
        <v>700000000</v>
      </c>
      <c r="C3114" s="103">
        <v>1</v>
      </c>
    </row>
    <row r="3115" spans="1:3" x14ac:dyDescent="0.3">
      <c r="A3115" s="82">
        <v>13330</v>
      </c>
      <c r="B3115" s="96">
        <v>100000000</v>
      </c>
      <c r="C3115" s="102">
        <v>1</v>
      </c>
    </row>
    <row r="3116" spans="1:3" x14ac:dyDescent="0.3">
      <c r="A3116" s="82">
        <v>13410</v>
      </c>
      <c r="B3116" s="96">
        <v>180000000</v>
      </c>
      <c r="C3116" s="103">
        <v>1</v>
      </c>
    </row>
    <row r="3117" spans="1:3" x14ac:dyDescent="0.3">
      <c r="A3117" s="82">
        <v>13411</v>
      </c>
      <c r="B3117" s="96">
        <v>150000000</v>
      </c>
      <c r="C3117" s="102">
        <v>1</v>
      </c>
    </row>
    <row r="3118" spans="1:3" x14ac:dyDescent="0.3">
      <c r="A3118" s="82">
        <v>13421</v>
      </c>
      <c r="B3118" s="96">
        <v>700000000</v>
      </c>
      <c r="C3118" s="103">
        <v>1</v>
      </c>
    </row>
    <row r="3119" spans="1:3" x14ac:dyDescent="0.3">
      <c r="A3119" s="82">
        <v>13541</v>
      </c>
      <c r="B3119" s="96">
        <v>375000000</v>
      </c>
      <c r="C3119" s="102">
        <v>1</v>
      </c>
    </row>
    <row r="3120" spans="1:3" x14ac:dyDescent="0.3">
      <c r="A3120" s="83">
        <v>14063</v>
      </c>
      <c r="B3120" s="96">
        <v>693681282</v>
      </c>
      <c r="C3120" s="103">
        <v>0</v>
      </c>
    </row>
    <row r="3121" spans="1:3" x14ac:dyDescent="0.3">
      <c r="A3121" s="83">
        <v>14064</v>
      </c>
      <c r="B3121" s="96">
        <v>2227718781.4699998</v>
      </c>
      <c r="C3121" s="102">
        <v>0</v>
      </c>
    </row>
    <row r="3122" spans="1:3" x14ac:dyDescent="0.3">
      <c r="A3122" s="83">
        <v>14343</v>
      </c>
      <c r="B3122" s="96">
        <v>5799183459</v>
      </c>
      <c r="C3122" s="103">
        <v>0.91</v>
      </c>
    </row>
    <row r="3123" spans="1:3" x14ac:dyDescent="0.3">
      <c r="A3123" s="83">
        <v>14565</v>
      </c>
      <c r="B3123" s="96">
        <v>138211251.10430932</v>
      </c>
      <c r="C3123" s="102">
        <v>0</v>
      </c>
    </row>
    <row r="3124" spans="1:3" x14ac:dyDescent="0.3">
      <c r="A3124" s="83">
        <v>14566</v>
      </c>
      <c r="B3124" s="96">
        <v>214807375.17269233</v>
      </c>
      <c r="C3124" s="103">
        <v>0</v>
      </c>
    </row>
    <row r="3125" spans="1:3" x14ac:dyDescent="0.3">
      <c r="A3125" s="83">
        <v>14567</v>
      </c>
      <c r="B3125" s="96">
        <v>173187953.37</v>
      </c>
      <c r="C3125" s="102">
        <v>0</v>
      </c>
    </row>
    <row r="3126" spans="1:3" x14ac:dyDescent="0.3">
      <c r="A3126" s="83">
        <v>14568</v>
      </c>
      <c r="B3126" s="96">
        <v>705894877</v>
      </c>
      <c r="C3126" s="103">
        <v>0</v>
      </c>
    </row>
    <row r="3127" spans="1:3" x14ac:dyDescent="0.3">
      <c r="A3127" s="83">
        <v>14569</v>
      </c>
      <c r="B3127" s="96">
        <v>274210471.77424896</v>
      </c>
      <c r="C3127" s="102">
        <v>0</v>
      </c>
    </row>
    <row r="3128" spans="1:3" x14ac:dyDescent="0.3">
      <c r="A3128" s="83">
        <v>14570</v>
      </c>
      <c r="B3128" s="96">
        <v>95903931.070276603</v>
      </c>
      <c r="C3128" s="103">
        <v>0</v>
      </c>
    </row>
    <row r="3129" spans="1:3" x14ac:dyDescent="0.3">
      <c r="A3129" s="83">
        <v>14571</v>
      </c>
      <c r="B3129" s="96">
        <v>147474770.3702766</v>
      </c>
      <c r="C3129" s="102">
        <v>0</v>
      </c>
    </row>
    <row r="3130" spans="1:3" x14ac:dyDescent="0.3">
      <c r="A3130" s="83">
        <v>14703</v>
      </c>
      <c r="B3130" s="96">
        <v>221428227.13999999</v>
      </c>
      <c r="C3130" s="103">
        <v>0</v>
      </c>
    </row>
    <row r="3131" spans="1:3" x14ac:dyDescent="0.3">
      <c r="A3131" s="83">
        <v>14704</v>
      </c>
      <c r="B3131" s="96">
        <v>1214158775.2980771</v>
      </c>
      <c r="C3131" s="102">
        <v>0</v>
      </c>
    </row>
    <row r="3132" spans="1:3" x14ac:dyDescent="0.3">
      <c r="A3132" s="83">
        <v>14708</v>
      </c>
      <c r="B3132" s="96">
        <v>1382937847.4159999</v>
      </c>
      <c r="C3132" s="103">
        <v>0.92</v>
      </c>
    </row>
    <row r="3133" spans="1:3" x14ac:dyDescent="0.3">
      <c r="A3133" s="83">
        <v>14709</v>
      </c>
      <c r="B3133" s="96">
        <v>168792817.05999997</v>
      </c>
      <c r="C3133" s="102">
        <v>0</v>
      </c>
    </row>
    <row r="3134" spans="1:3" x14ac:dyDescent="0.3">
      <c r="A3134" s="82">
        <v>15235</v>
      </c>
      <c r="B3134" s="96">
        <v>516534690.30000001</v>
      </c>
      <c r="C3134" s="103">
        <v>1</v>
      </c>
    </row>
    <row r="3135" spans="1:3" x14ac:dyDescent="0.3">
      <c r="A3135" s="82">
        <v>15237</v>
      </c>
      <c r="B3135" s="96">
        <v>268045389</v>
      </c>
      <c r="C3135" s="102">
        <v>1</v>
      </c>
    </row>
    <row r="3136" spans="1:3" x14ac:dyDescent="0.3">
      <c r="A3136" s="82">
        <v>15238</v>
      </c>
      <c r="B3136" s="96">
        <v>127706629</v>
      </c>
      <c r="C3136" s="103">
        <v>1</v>
      </c>
    </row>
    <row r="3137" spans="1:3" x14ac:dyDescent="0.3">
      <c r="A3137" s="82">
        <v>15240</v>
      </c>
      <c r="B3137" s="96">
        <v>486065466</v>
      </c>
      <c r="C3137" s="102">
        <v>1</v>
      </c>
    </row>
    <row r="3138" spans="1:3" x14ac:dyDescent="0.3">
      <c r="A3138" s="82">
        <v>15241</v>
      </c>
      <c r="B3138" s="96">
        <v>432961105</v>
      </c>
      <c r="C3138" s="103">
        <v>0.99990000000000001</v>
      </c>
    </row>
    <row r="3139" spans="1:3" x14ac:dyDescent="0.3">
      <c r="A3139" s="82">
        <v>15242</v>
      </c>
      <c r="B3139" s="96">
        <v>3144072141</v>
      </c>
      <c r="C3139" s="102">
        <v>1</v>
      </c>
    </row>
    <row r="3140" spans="1:3" x14ac:dyDescent="0.3">
      <c r="A3140" s="82">
        <v>15537</v>
      </c>
      <c r="B3140" s="96">
        <v>380559539</v>
      </c>
      <c r="C3140" s="103">
        <v>1</v>
      </c>
    </row>
    <row r="3141" spans="1:3" x14ac:dyDescent="0.3">
      <c r="A3141" s="82">
        <v>15599</v>
      </c>
      <c r="B3141" s="96">
        <v>0</v>
      </c>
      <c r="C3141" s="102">
        <v>0</v>
      </c>
    </row>
    <row r="3142" spans="1:3" x14ac:dyDescent="0.3">
      <c r="A3142" s="82">
        <v>1840</v>
      </c>
      <c r="B3142" s="96">
        <v>466905246</v>
      </c>
      <c r="C3142" s="103">
        <v>1</v>
      </c>
    </row>
    <row r="3143" spans="1:3" x14ac:dyDescent="0.3">
      <c r="A3143" s="82">
        <v>1843</v>
      </c>
      <c r="B3143" s="96">
        <v>519918303</v>
      </c>
      <c r="C3143" s="102">
        <v>1</v>
      </c>
    </row>
    <row r="3144" spans="1:3" x14ac:dyDescent="0.3">
      <c r="A3144" s="82">
        <v>1845</v>
      </c>
      <c r="B3144" s="96">
        <v>509295629</v>
      </c>
      <c r="C3144" s="103">
        <v>1</v>
      </c>
    </row>
    <row r="3145" spans="1:3" x14ac:dyDescent="0.3">
      <c r="A3145" s="82">
        <v>1847</v>
      </c>
      <c r="B3145" s="96">
        <v>473367516</v>
      </c>
      <c r="C3145" s="102">
        <v>1</v>
      </c>
    </row>
    <row r="3146" spans="1:3" x14ac:dyDescent="0.3">
      <c r="A3146" s="82">
        <v>1848</v>
      </c>
      <c r="B3146" s="96">
        <v>399543271</v>
      </c>
      <c r="C3146" s="103">
        <v>1</v>
      </c>
    </row>
    <row r="3147" spans="1:3" x14ac:dyDescent="0.3">
      <c r="A3147" s="82">
        <v>2318</v>
      </c>
      <c r="B3147" s="96">
        <v>3738317758</v>
      </c>
      <c r="C3147" s="102">
        <v>1</v>
      </c>
    </row>
    <row r="3148" spans="1:3" x14ac:dyDescent="0.3">
      <c r="A3148" s="82">
        <v>6782</v>
      </c>
      <c r="B3148" s="96">
        <v>2455741473</v>
      </c>
      <c r="C3148" s="103">
        <v>0.9</v>
      </c>
    </row>
    <row r="3149" spans="1:3" x14ac:dyDescent="0.3">
      <c r="A3149" s="82">
        <v>6211</v>
      </c>
      <c r="B3149" s="96">
        <v>4666093327</v>
      </c>
      <c r="C3149" s="102">
        <v>1</v>
      </c>
    </row>
    <row r="3150" spans="1:3" x14ac:dyDescent="0.3">
      <c r="A3150" s="82">
        <v>3503</v>
      </c>
      <c r="B3150" s="96">
        <v>1931716797</v>
      </c>
      <c r="C3150" s="103">
        <v>1</v>
      </c>
    </row>
    <row r="3151" spans="1:3" x14ac:dyDescent="0.3">
      <c r="A3151" s="82">
        <v>3801</v>
      </c>
      <c r="B3151" s="96">
        <v>3246124267</v>
      </c>
      <c r="C3151" s="102">
        <v>1</v>
      </c>
    </row>
    <row r="3152" spans="1:3" x14ac:dyDescent="0.3">
      <c r="A3152" s="82">
        <v>15236</v>
      </c>
      <c r="B3152" s="96">
        <v>127541072</v>
      </c>
      <c r="C3152" s="103">
        <v>0</v>
      </c>
    </row>
    <row r="3153" spans="1:3" x14ac:dyDescent="0.3">
      <c r="A3153" s="82">
        <v>15239</v>
      </c>
      <c r="B3153" s="96">
        <v>120207601</v>
      </c>
      <c r="C3153" s="102">
        <v>0</v>
      </c>
    </row>
    <row r="3154" spans="1:3" x14ac:dyDescent="0.3">
      <c r="A3154" s="83">
        <v>14572</v>
      </c>
      <c r="B3154" s="96">
        <v>0</v>
      </c>
      <c r="C3154" s="103">
        <v>0</v>
      </c>
    </row>
    <row r="3155" spans="1:3" x14ac:dyDescent="0.3">
      <c r="A3155" s="83">
        <v>14065</v>
      </c>
      <c r="B3155" s="96">
        <v>3450761773.46</v>
      </c>
      <c r="C3155" s="102">
        <v>0.79</v>
      </c>
    </row>
    <row r="3156" spans="1:3" x14ac:dyDescent="0.3">
      <c r="A3156" s="82">
        <v>14971</v>
      </c>
      <c r="B3156" s="96">
        <v>373830093</v>
      </c>
      <c r="C3156" s="103">
        <v>0.99309999999999998</v>
      </c>
    </row>
    <row r="3157" spans="1:3" x14ac:dyDescent="0.3">
      <c r="A3157" s="82">
        <v>14972</v>
      </c>
      <c r="B3157" s="96">
        <v>661553932.78999996</v>
      </c>
      <c r="C3157" s="102">
        <v>0.99719999999999998</v>
      </c>
    </row>
    <row r="3158" spans="1:3" x14ac:dyDescent="0.3">
      <c r="A3158" s="82">
        <v>3195</v>
      </c>
      <c r="B3158" s="96">
        <v>446428572</v>
      </c>
      <c r="C3158" s="103">
        <v>0.91</v>
      </c>
    </row>
    <row r="3159" spans="1:3" x14ac:dyDescent="0.3">
      <c r="A3159" s="82">
        <v>10046</v>
      </c>
      <c r="B3159" s="96">
        <v>1870060437</v>
      </c>
      <c r="C3159" s="102">
        <v>1</v>
      </c>
    </row>
    <row r="3160" spans="1:3" x14ac:dyDescent="0.3">
      <c r="A3160" s="82">
        <v>11728</v>
      </c>
      <c r="B3160" s="96">
        <v>2539263062</v>
      </c>
      <c r="C3160" s="103">
        <v>0</v>
      </c>
    </row>
    <row r="3161" spans="1:3" x14ac:dyDescent="0.3">
      <c r="A3161" s="82">
        <v>11972</v>
      </c>
      <c r="B3161" s="96">
        <v>1346982893</v>
      </c>
      <c r="C3161" s="102">
        <v>0.9</v>
      </c>
    </row>
    <row r="3162" spans="1:3" x14ac:dyDescent="0.3">
      <c r="A3162" s="82">
        <v>11977</v>
      </c>
      <c r="B3162" s="96">
        <v>1903086941</v>
      </c>
      <c r="C3162" s="103">
        <v>0</v>
      </c>
    </row>
    <row r="3163" spans="1:3" x14ac:dyDescent="0.3">
      <c r="A3163" s="82">
        <v>13331</v>
      </c>
      <c r="B3163" s="96">
        <v>40000000</v>
      </c>
      <c r="C3163" s="102">
        <v>1</v>
      </c>
    </row>
    <row r="3164" spans="1:3" x14ac:dyDescent="0.3">
      <c r="A3164" s="82">
        <v>13422</v>
      </c>
      <c r="B3164" s="96">
        <v>100000000</v>
      </c>
      <c r="C3164" s="103">
        <v>1</v>
      </c>
    </row>
    <row r="3165" spans="1:3" x14ac:dyDescent="0.3">
      <c r="A3165" s="82">
        <v>13626</v>
      </c>
      <c r="B3165" s="96">
        <v>400000000</v>
      </c>
      <c r="C3165" s="102">
        <v>1</v>
      </c>
    </row>
    <row r="3166" spans="1:3" x14ac:dyDescent="0.3">
      <c r="A3166" s="83">
        <v>13870</v>
      </c>
      <c r="B3166" s="96">
        <v>350000000</v>
      </c>
      <c r="C3166" s="103">
        <v>1</v>
      </c>
    </row>
    <row r="3167" spans="1:3" x14ac:dyDescent="0.3">
      <c r="A3167" s="83">
        <v>14066</v>
      </c>
      <c r="B3167" s="96">
        <v>298111912.09000003</v>
      </c>
      <c r="C3167" s="102">
        <v>0</v>
      </c>
    </row>
    <row r="3168" spans="1:3" x14ac:dyDescent="0.3">
      <c r="A3168" s="83">
        <v>14705</v>
      </c>
      <c r="B3168" s="96">
        <v>445884195.69999999</v>
      </c>
      <c r="C3168" s="103">
        <v>0</v>
      </c>
    </row>
    <row r="3169" spans="1:3" x14ac:dyDescent="0.3">
      <c r="A3169" s="82">
        <v>15196</v>
      </c>
      <c r="B3169" s="96">
        <v>375000000</v>
      </c>
      <c r="C3169" s="102">
        <v>0.99990000000000001</v>
      </c>
    </row>
    <row r="3170" spans="1:3" x14ac:dyDescent="0.3">
      <c r="A3170" s="82">
        <v>15197</v>
      </c>
      <c r="B3170" s="96">
        <v>422003878.49000001</v>
      </c>
      <c r="C3170" s="103">
        <v>1</v>
      </c>
    </row>
    <row r="3171" spans="1:3" x14ac:dyDescent="0.3">
      <c r="A3171" s="82">
        <v>15198</v>
      </c>
      <c r="B3171" s="96">
        <v>1634653318</v>
      </c>
      <c r="C3171" s="102">
        <v>0.99770000000000003</v>
      </c>
    </row>
    <row r="3172" spans="1:3" x14ac:dyDescent="0.3">
      <c r="A3172" s="82">
        <v>15199</v>
      </c>
      <c r="B3172" s="96">
        <v>2152852668</v>
      </c>
      <c r="C3172" s="103">
        <v>0.998</v>
      </c>
    </row>
    <row r="3173" spans="1:3" x14ac:dyDescent="0.3">
      <c r="A3173" s="82">
        <v>8099</v>
      </c>
      <c r="B3173" s="96">
        <v>1691970122</v>
      </c>
      <c r="C3173" s="102">
        <v>1</v>
      </c>
    </row>
    <row r="3174" spans="1:3" x14ac:dyDescent="0.3">
      <c r="A3174" s="82">
        <v>10335</v>
      </c>
      <c r="B3174" s="96">
        <v>1870041337</v>
      </c>
      <c r="C3174" s="103">
        <v>1</v>
      </c>
    </row>
    <row r="3175" spans="1:3" x14ac:dyDescent="0.3">
      <c r="A3175" s="82">
        <v>12221</v>
      </c>
      <c r="B3175" s="96">
        <v>2473854788</v>
      </c>
      <c r="C3175" s="102">
        <v>0.1</v>
      </c>
    </row>
    <row r="3176" spans="1:3" x14ac:dyDescent="0.3">
      <c r="A3176" s="83">
        <v>14433</v>
      </c>
      <c r="B3176" s="96">
        <v>90287144.209384799</v>
      </c>
      <c r="C3176" s="103">
        <v>0.33</v>
      </c>
    </row>
    <row r="3177" spans="1:3" x14ac:dyDescent="0.3">
      <c r="A3177" s="83">
        <v>14434</v>
      </c>
      <c r="B3177" s="96">
        <v>84370157.8953076</v>
      </c>
      <c r="C3177" s="102">
        <v>0.93</v>
      </c>
    </row>
    <row r="3178" spans="1:3" x14ac:dyDescent="0.3">
      <c r="A3178" s="83">
        <v>14435</v>
      </c>
      <c r="B3178" s="96">
        <v>76388933.8953076</v>
      </c>
      <c r="C3178" s="103">
        <v>0.93</v>
      </c>
    </row>
    <row r="3179" spans="1:3" x14ac:dyDescent="0.3">
      <c r="A3179" s="83">
        <v>14573</v>
      </c>
      <c r="B3179" s="96">
        <v>77067363.370161131</v>
      </c>
      <c r="C3179" s="102">
        <v>0</v>
      </c>
    </row>
    <row r="3180" spans="1:3" x14ac:dyDescent="0.3">
      <c r="A3180" s="82">
        <v>15262</v>
      </c>
      <c r="B3180" s="96">
        <v>345140380</v>
      </c>
      <c r="C3180" s="103">
        <v>0.91690000000000005</v>
      </c>
    </row>
    <row r="3181" spans="1:3" x14ac:dyDescent="0.3">
      <c r="A3181" s="82">
        <v>15283</v>
      </c>
      <c r="B3181" s="96">
        <v>405165496</v>
      </c>
      <c r="C3181" s="102">
        <v>0.99919999999999998</v>
      </c>
    </row>
    <row r="3182" spans="1:3" x14ac:dyDescent="0.3">
      <c r="A3182" s="82">
        <v>15417</v>
      </c>
      <c r="B3182" s="96">
        <v>112204844</v>
      </c>
      <c r="C3182" s="103">
        <v>0</v>
      </c>
    </row>
    <row r="3183" spans="1:3" x14ac:dyDescent="0.3">
      <c r="A3183" s="83">
        <v>14424</v>
      </c>
      <c r="B3183" s="96">
        <v>525767291.09000003</v>
      </c>
      <c r="C3183" s="102">
        <v>0.33</v>
      </c>
    </row>
    <row r="3184" spans="1:3" x14ac:dyDescent="0.3">
      <c r="A3184" s="83">
        <v>14425</v>
      </c>
      <c r="B3184" s="96">
        <v>425457428.05000001</v>
      </c>
      <c r="C3184" s="103">
        <v>0.33</v>
      </c>
    </row>
    <row r="3185" spans="1:3" x14ac:dyDescent="0.3">
      <c r="A3185" s="83">
        <v>14426</v>
      </c>
      <c r="B3185" s="96">
        <v>248421010.86000001</v>
      </c>
      <c r="C3185" s="102">
        <v>0.33</v>
      </c>
    </row>
    <row r="3186" spans="1:3" x14ac:dyDescent="0.3">
      <c r="A3186" s="82">
        <v>13332</v>
      </c>
      <c r="B3186" s="96">
        <v>111982861.15384616</v>
      </c>
      <c r="C3186" s="103">
        <v>1</v>
      </c>
    </row>
    <row r="3187" spans="1:3" x14ac:dyDescent="0.3">
      <c r="A3187" s="82">
        <v>13423</v>
      </c>
      <c r="B3187" s="96">
        <v>100000000</v>
      </c>
      <c r="C3187" s="102">
        <v>1</v>
      </c>
    </row>
    <row r="3188" spans="1:3" x14ac:dyDescent="0.3">
      <c r="A3188" s="82">
        <v>13424</v>
      </c>
      <c r="B3188" s="96">
        <v>50000000</v>
      </c>
      <c r="C3188" s="103">
        <v>1</v>
      </c>
    </row>
    <row r="3189" spans="1:3" x14ac:dyDescent="0.3">
      <c r="A3189" s="82">
        <v>13425</v>
      </c>
      <c r="B3189" s="96">
        <v>250000000</v>
      </c>
      <c r="C3189" s="102">
        <v>1</v>
      </c>
    </row>
    <row r="3190" spans="1:3" x14ac:dyDescent="0.3">
      <c r="A3190" s="83">
        <v>14397</v>
      </c>
      <c r="B3190" s="96">
        <v>1195021556</v>
      </c>
      <c r="C3190" s="103">
        <v>0</v>
      </c>
    </row>
    <row r="3191" spans="1:3" x14ac:dyDescent="0.3">
      <c r="A3191" s="83">
        <v>14561</v>
      </c>
      <c r="B3191" s="96">
        <v>193977119.15000001</v>
      </c>
      <c r="C3191" s="102">
        <v>0</v>
      </c>
    </row>
    <row r="3192" spans="1:3" x14ac:dyDescent="0.3">
      <c r="A3192" s="83">
        <v>14574</v>
      </c>
      <c r="B3192" s="96">
        <v>197289932.223077</v>
      </c>
      <c r="C3192" s="103">
        <v>0</v>
      </c>
    </row>
    <row r="3193" spans="1:3" x14ac:dyDescent="0.3">
      <c r="A3193" s="82">
        <v>15261</v>
      </c>
      <c r="B3193" s="96">
        <v>255843494</v>
      </c>
      <c r="C3193" s="102">
        <v>1</v>
      </c>
    </row>
    <row r="3194" spans="1:3" x14ac:dyDescent="0.3">
      <c r="A3194" s="82">
        <v>15270</v>
      </c>
      <c r="B3194" s="96">
        <v>614475421</v>
      </c>
      <c r="C3194" s="103">
        <v>1</v>
      </c>
    </row>
    <row r="3195" spans="1:3" x14ac:dyDescent="0.3">
      <c r="A3195" s="82">
        <v>15271</v>
      </c>
      <c r="B3195" s="96">
        <v>728322366</v>
      </c>
      <c r="C3195" s="102">
        <v>0.89629999999999999</v>
      </c>
    </row>
    <row r="3196" spans="1:3" x14ac:dyDescent="0.3">
      <c r="A3196" s="82">
        <v>15272</v>
      </c>
      <c r="B3196" s="96">
        <v>1027151571</v>
      </c>
      <c r="C3196" s="103">
        <v>1</v>
      </c>
    </row>
    <row r="3197" spans="1:3" x14ac:dyDescent="0.3">
      <c r="A3197" s="82">
        <v>2705</v>
      </c>
      <c r="B3197" s="96">
        <v>3571428572</v>
      </c>
      <c r="C3197" s="102">
        <v>1</v>
      </c>
    </row>
    <row r="3198" spans="1:3" x14ac:dyDescent="0.3">
      <c r="A3198" s="82">
        <v>10055</v>
      </c>
      <c r="B3198" s="96">
        <v>4675219647</v>
      </c>
      <c r="C3198" s="103">
        <v>1</v>
      </c>
    </row>
    <row r="3199" spans="1:3" x14ac:dyDescent="0.3">
      <c r="A3199" s="82">
        <v>11722</v>
      </c>
      <c r="B3199" s="96">
        <v>3320873526</v>
      </c>
      <c r="C3199" s="102">
        <v>0.5</v>
      </c>
    </row>
    <row r="3200" spans="1:3" x14ac:dyDescent="0.3">
      <c r="A3200" s="82">
        <v>12449</v>
      </c>
      <c r="B3200" s="96">
        <v>2203016553</v>
      </c>
      <c r="C3200" s="103">
        <v>0.3</v>
      </c>
    </row>
    <row r="3201" spans="1:3" x14ac:dyDescent="0.3">
      <c r="A3201" s="82">
        <v>13426</v>
      </c>
      <c r="B3201" s="96">
        <v>50000000</v>
      </c>
      <c r="C3201" s="102">
        <v>1</v>
      </c>
    </row>
    <row r="3202" spans="1:3" x14ac:dyDescent="0.3">
      <c r="A3202" s="82">
        <v>13427</v>
      </c>
      <c r="B3202" s="96">
        <v>50000000</v>
      </c>
      <c r="C3202" s="103">
        <v>1</v>
      </c>
    </row>
    <row r="3203" spans="1:3" x14ac:dyDescent="0.3">
      <c r="A3203" s="82">
        <v>13428</v>
      </c>
      <c r="B3203" s="96">
        <v>120000000</v>
      </c>
      <c r="C3203" s="102">
        <v>1</v>
      </c>
    </row>
    <row r="3204" spans="1:3" x14ac:dyDescent="0.3">
      <c r="A3204" s="83">
        <v>14436</v>
      </c>
      <c r="B3204" s="96">
        <v>411598226.61474854</v>
      </c>
      <c r="C3204" s="103">
        <v>0.99</v>
      </c>
    </row>
    <row r="3205" spans="1:3" x14ac:dyDescent="0.3">
      <c r="A3205" s="82">
        <v>15416</v>
      </c>
      <c r="B3205" s="96">
        <v>110089897.65358502</v>
      </c>
      <c r="C3205" s="102">
        <v>0.5</v>
      </c>
    </row>
    <row r="3206" spans="1:3" x14ac:dyDescent="0.3">
      <c r="A3206" s="82">
        <v>15426</v>
      </c>
      <c r="B3206" s="96">
        <v>117634614.73166645</v>
      </c>
      <c r="C3206" s="103">
        <v>0.5</v>
      </c>
    </row>
    <row r="3207" spans="1:3" x14ac:dyDescent="0.3">
      <c r="A3207" s="82">
        <v>12315</v>
      </c>
      <c r="B3207" s="99">
        <v>533595028</v>
      </c>
      <c r="C3207" s="102">
        <v>0</v>
      </c>
    </row>
    <row r="3208" spans="1:3" x14ac:dyDescent="0.3">
      <c r="A3208" s="82">
        <v>13176</v>
      </c>
      <c r="B3208" s="96">
        <v>122703178</v>
      </c>
      <c r="C3208" s="103">
        <v>1</v>
      </c>
    </row>
    <row r="3209" spans="1:3" x14ac:dyDescent="0.3">
      <c r="A3209" s="83">
        <v>14710</v>
      </c>
      <c r="B3209" s="96">
        <v>472205541.35000002</v>
      </c>
      <c r="C3209" s="102">
        <v>0</v>
      </c>
    </row>
    <row r="3210" spans="1:3" x14ac:dyDescent="0.3">
      <c r="A3210" s="82">
        <v>5355</v>
      </c>
      <c r="B3210" s="96">
        <v>2011218544</v>
      </c>
      <c r="C3210" s="103">
        <v>1</v>
      </c>
    </row>
    <row r="3211" spans="1:3" x14ac:dyDescent="0.3">
      <c r="A3211" s="82">
        <v>6802</v>
      </c>
      <c r="B3211" s="96">
        <v>1007476973</v>
      </c>
      <c r="C3211" s="102">
        <v>1</v>
      </c>
    </row>
    <row r="3212" spans="1:3" x14ac:dyDescent="0.3">
      <c r="A3212" s="82">
        <v>13177</v>
      </c>
      <c r="B3212" s="96">
        <v>300000000</v>
      </c>
      <c r="C3212" s="103">
        <v>1</v>
      </c>
    </row>
    <row r="3213" spans="1:3" x14ac:dyDescent="0.3">
      <c r="A3213" s="82">
        <v>13333</v>
      </c>
      <c r="B3213" s="96">
        <v>80000000</v>
      </c>
      <c r="C3213" s="102">
        <v>1</v>
      </c>
    </row>
    <row r="3214" spans="1:3" x14ac:dyDescent="0.3">
      <c r="A3214" s="82">
        <v>13429</v>
      </c>
      <c r="B3214" s="96">
        <v>90000000</v>
      </c>
      <c r="C3214" s="103">
        <v>1</v>
      </c>
    </row>
    <row r="3215" spans="1:3" x14ac:dyDescent="0.3">
      <c r="A3215" s="82">
        <v>15597</v>
      </c>
      <c r="B3215" s="96">
        <v>409037481.80000001</v>
      </c>
      <c r="C3215" s="102">
        <v>0</v>
      </c>
    </row>
    <row r="3216" spans="1:3" x14ac:dyDescent="0.3">
      <c r="A3216" s="82">
        <v>8911</v>
      </c>
      <c r="B3216" s="96">
        <v>508474577</v>
      </c>
      <c r="C3216" s="103">
        <v>1</v>
      </c>
    </row>
    <row r="3217" spans="1:3" x14ac:dyDescent="0.3">
      <c r="A3217" s="82">
        <v>11520</v>
      </c>
      <c r="B3217" s="96">
        <v>892606158</v>
      </c>
      <c r="C3217" s="102">
        <v>0.7</v>
      </c>
    </row>
    <row r="3218" spans="1:3" x14ac:dyDescent="0.3">
      <c r="A3218" s="82">
        <v>11521</v>
      </c>
      <c r="B3218" s="96">
        <v>1033608431</v>
      </c>
      <c r="C3218" s="103">
        <v>0.1</v>
      </c>
    </row>
    <row r="3219" spans="1:3" x14ac:dyDescent="0.3">
      <c r="A3219" s="82">
        <v>13334</v>
      </c>
      <c r="B3219" s="96">
        <v>67189716.692307696</v>
      </c>
      <c r="C3219" s="102">
        <v>1</v>
      </c>
    </row>
    <row r="3220" spans="1:3" x14ac:dyDescent="0.3">
      <c r="A3220" s="82">
        <v>13430</v>
      </c>
      <c r="B3220" s="96">
        <v>153000000</v>
      </c>
      <c r="C3220" s="103">
        <v>1</v>
      </c>
    </row>
    <row r="3221" spans="1:3" x14ac:dyDescent="0.3">
      <c r="A3221" s="82">
        <v>13431</v>
      </c>
      <c r="B3221" s="96">
        <v>90000000</v>
      </c>
      <c r="C3221" s="102">
        <v>1</v>
      </c>
    </row>
    <row r="3222" spans="1:3" x14ac:dyDescent="0.3">
      <c r="A3222" s="82">
        <v>13432</v>
      </c>
      <c r="B3222" s="96">
        <v>70000000</v>
      </c>
      <c r="C3222" s="103">
        <v>1</v>
      </c>
    </row>
    <row r="3223" spans="1:3" x14ac:dyDescent="0.3">
      <c r="A3223" s="82">
        <v>13433</v>
      </c>
      <c r="B3223" s="96">
        <v>30000000</v>
      </c>
      <c r="C3223" s="102">
        <v>1</v>
      </c>
    </row>
    <row r="3224" spans="1:3" x14ac:dyDescent="0.3">
      <c r="A3224" s="82">
        <v>13434</v>
      </c>
      <c r="B3224" s="96">
        <v>50000000</v>
      </c>
      <c r="C3224" s="103">
        <v>1</v>
      </c>
    </row>
    <row r="3225" spans="1:3" x14ac:dyDescent="0.3">
      <c r="A3225" s="82">
        <v>13435</v>
      </c>
      <c r="B3225" s="96">
        <v>73000000</v>
      </c>
      <c r="C3225" s="102">
        <v>1</v>
      </c>
    </row>
    <row r="3226" spans="1:3" x14ac:dyDescent="0.3">
      <c r="A3226" s="82">
        <v>13436</v>
      </c>
      <c r="B3226" s="96">
        <v>88000000</v>
      </c>
      <c r="C3226" s="103">
        <v>1</v>
      </c>
    </row>
    <row r="3227" spans="1:3" x14ac:dyDescent="0.3">
      <c r="A3227" s="82">
        <v>13437</v>
      </c>
      <c r="B3227" s="96">
        <v>70000000</v>
      </c>
      <c r="C3227" s="102">
        <v>1</v>
      </c>
    </row>
    <row r="3228" spans="1:3" x14ac:dyDescent="0.3">
      <c r="A3228" s="82">
        <v>13438</v>
      </c>
      <c r="B3228" s="96">
        <v>130000000</v>
      </c>
      <c r="C3228" s="103">
        <v>1</v>
      </c>
    </row>
    <row r="3229" spans="1:3" x14ac:dyDescent="0.3">
      <c r="A3229" s="82">
        <v>13629</v>
      </c>
      <c r="B3229" s="96">
        <v>1100000000</v>
      </c>
      <c r="C3229" s="102">
        <v>1</v>
      </c>
    </row>
    <row r="3230" spans="1:3" x14ac:dyDescent="0.3">
      <c r="A3230" s="83">
        <v>14396</v>
      </c>
      <c r="B3230" s="96">
        <v>2026240894</v>
      </c>
      <c r="C3230" s="103">
        <v>0</v>
      </c>
    </row>
    <row r="3231" spans="1:3" x14ac:dyDescent="0.3">
      <c r="A3231" s="83">
        <v>14575</v>
      </c>
      <c r="B3231" s="96">
        <v>243824967.59999999</v>
      </c>
      <c r="C3231" s="102">
        <v>0</v>
      </c>
    </row>
    <row r="3232" spans="1:3" x14ac:dyDescent="0.3">
      <c r="A3232" s="83">
        <v>14576</v>
      </c>
      <c r="B3232" s="96">
        <v>348759531.1622715</v>
      </c>
      <c r="C3232" s="103">
        <v>0</v>
      </c>
    </row>
    <row r="3233" spans="1:3" x14ac:dyDescent="0.3">
      <c r="A3233" s="83">
        <v>14577</v>
      </c>
      <c r="B3233" s="96">
        <v>490110050.22115386</v>
      </c>
      <c r="C3233" s="102">
        <v>0</v>
      </c>
    </row>
    <row r="3234" spans="1:3" x14ac:dyDescent="0.3">
      <c r="A3234" s="83">
        <v>14929</v>
      </c>
      <c r="B3234" s="96">
        <v>1201955570.2332001</v>
      </c>
      <c r="C3234" s="103">
        <v>0</v>
      </c>
    </row>
    <row r="3235" spans="1:3" x14ac:dyDescent="0.3">
      <c r="A3235" s="82">
        <v>15243</v>
      </c>
      <c r="B3235" s="96">
        <v>3297545196</v>
      </c>
      <c r="C3235" s="102">
        <v>1</v>
      </c>
    </row>
    <row r="3236" spans="1:3" x14ac:dyDescent="0.3">
      <c r="A3236" s="82">
        <v>15290</v>
      </c>
      <c r="B3236" s="96">
        <v>311052560</v>
      </c>
      <c r="C3236" s="103">
        <v>0.99970000000000003</v>
      </c>
    </row>
    <row r="3237" spans="1:3" x14ac:dyDescent="0.3">
      <c r="A3237" s="82">
        <v>15291</v>
      </c>
      <c r="B3237" s="96">
        <v>156237160</v>
      </c>
      <c r="C3237" s="102">
        <v>0.98529999999999995</v>
      </c>
    </row>
    <row r="3238" spans="1:3" x14ac:dyDescent="0.3">
      <c r="A3238" s="82">
        <v>15292</v>
      </c>
      <c r="B3238" s="96">
        <v>62500000</v>
      </c>
      <c r="C3238" s="103">
        <v>1</v>
      </c>
    </row>
    <row r="3239" spans="1:3" x14ac:dyDescent="0.3">
      <c r="A3239" s="82">
        <v>15293</v>
      </c>
      <c r="B3239" s="96">
        <v>230373832</v>
      </c>
      <c r="C3239" s="102">
        <v>1</v>
      </c>
    </row>
    <row r="3240" spans="1:3" x14ac:dyDescent="0.3">
      <c r="A3240" s="82">
        <v>15294</v>
      </c>
      <c r="B3240" s="96">
        <v>3054187640</v>
      </c>
      <c r="C3240" s="103">
        <v>0.99829999999999997</v>
      </c>
    </row>
    <row r="3241" spans="1:3" x14ac:dyDescent="0.3">
      <c r="A3241" s="82">
        <v>15295</v>
      </c>
      <c r="B3241" s="96">
        <v>1308368384</v>
      </c>
      <c r="C3241" s="102">
        <v>0.99739999999999995</v>
      </c>
    </row>
    <row r="3242" spans="1:3" x14ac:dyDescent="0.3">
      <c r="A3242" s="82">
        <v>846</v>
      </c>
      <c r="B3242" s="96">
        <v>2009159678</v>
      </c>
      <c r="C3242" s="103">
        <v>0.99570000000000003</v>
      </c>
    </row>
    <row r="3243" spans="1:3" x14ac:dyDescent="0.3">
      <c r="A3243" s="82">
        <v>10056</v>
      </c>
      <c r="B3243" s="96">
        <v>4675215327</v>
      </c>
      <c r="C3243" s="102">
        <v>1</v>
      </c>
    </row>
    <row r="3244" spans="1:3" x14ac:dyDescent="0.3">
      <c r="A3244" s="82">
        <v>10037</v>
      </c>
      <c r="B3244" s="96">
        <v>646832502</v>
      </c>
      <c r="C3244" s="103">
        <v>1</v>
      </c>
    </row>
    <row r="3245" spans="1:3" x14ac:dyDescent="0.3">
      <c r="A3245" s="82">
        <v>10038</v>
      </c>
      <c r="B3245" s="96">
        <v>553211538</v>
      </c>
      <c r="C3245" s="102">
        <v>1</v>
      </c>
    </row>
    <row r="3246" spans="1:3" x14ac:dyDescent="0.3">
      <c r="A3246" s="82">
        <v>12653</v>
      </c>
      <c r="B3246" s="96">
        <v>890158454</v>
      </c>
      <c r="C3246" s="103">
        <v>0</v>
      </c>
    </row>
    <row r="3247" spans="1:3" x14ac:dyDescent="0.3">
      <c r="A3247" s="82">
        <v>13439</v>
      </c>
      <c r="B3247" s="96">
        <v>100000000</v>
      </c>
      <c r="C3247" s="102">
        <v>1</v>
      </c>
    </row>
    <row r="3248" spans="1:3" x14ac:dyDescent="0.3">
      <c r="A3248" s="82">
        <v>15141</v>
      </c>
      <c r="B3248" s="96">
        <v>299042280</v>
      </c>
      <c r="C3248" s="103">
        <v>1</v>
      </c>
    </row>
    <row r="3249" spans="1:3" x14ac:dyDescent="0.3">
      <c r="A3249" s="82">
        <v>15317</v>
      </c>
      <c r="B3249" s="96">
        <v>410596873</v>
      </c>
      <c r="C3249" s="102">
        <v>1</v>
      </c>
    </row>
    <row r="3250" spans="1:3" x14ac:dyDescent="0.3">
      <c r="A3250" s="82">
        <v>15318</v>
      </c>
      <c r="B3250" s="96">
        <v>242308386</v>
      </c>
      <c r="C3250" s="103">
        <v>1</v>
      </c>
    </row>
    <row r="3251" spans="1:3" x14ac:dyDescent="0.3">
      <c r="A3251" s="82">
        <v>15319</v>
      </c>
      <c r="B3251" s="96">
        <v>1526069051</v>
      </c>
      <c r="C3251" s="102">
        <v>1</v>
      </c>
    </row>
    <row r="3252" spans="1:3" x14ac:dyDescent="0.3">
      <c r="A3252" s="83">
        <v>13866</v>
      </c>
      <c r="B3252" s="96">
        <v>850000000</v>
      </c>
      <c r="C3252" s="103">
        <v>1</v>
      </c>
    </row>
    <row r="3253" spans="1:3" x14ac:dyDescent="0.3">
      <c r="A3253" s="83">
        <v>13867</v>
      </c>
      <c r="B3253" s="96">
        <v>900000000</v>
      </c>
      <c r="C3253" s="102">
        <v>1</v>
      </c>
    </row>
    <row r="3254" spans="1:3" x14ac:dyDescent="0.3">
      <c r="A3254" s="83">
        <v>13868</v>
      </c>
      <c r="B3254" s="96">
        <v>800000000</v>
      </c>
      <c r="C3254" s="103">
        <v>1</v>
      </c>
    </row>
    <row r="3255" spans="1:3" x14ac:dyDescent="0.3">
      <c r="A3255" s="83">
        <v>13869</v>
      </c>
      <c r="B3255" s="96">
        <v>750000000</v>
      </c>
      <c r="C3255" s="102">
        <v>1</v>
      </c>
    </row>
    <row r="3256" spans="1:3" x14ac:dyDescent="0.3">
      <c r="A3256" s="82">
        <v>13335</v>
      </c>
      <c r="B3256" s="96">
        <v>120000000</v>
      </c>
      <c r="C3256" s="103">
        <v>1</v>
      </c>
    </row>
    <row r="3257" spans="1:3" x14ac:dyDescent="0.3">
      <c r="A3257" s="82">
        <v>13412</v>
      </c>
      <c r="B3257" s="96">
        <v>200000000</v>
      </c>
      <c r="C3257" s="102">
        <v>1</v>
      </c>
    </row>
    <row r="3258" spans="1:3" x14ac:dyDescent="0.3">
      <c r="A3258" s="82">
        <v>13512</v>
      </c>
      <c r="B3258" s="96">
        <v>240000000</v>
      </c>
      <c r="C3258" s="103">
        <v>1</v>
      </c>
    </row>
    <row r="3259" spans="1:3" x14ac:dyDescent="0.3">
      <c r="A3259" s="82">
        <v>13542</v>
      </c>
      <c r="B3259" s="96">
        <v>270000000</v>
      </c>
      <c r="C3259" s="102">
        <v>1</v>
      </c>
    </row>
    <row r="3260" spans="1:3" x14ac:dyDescent="0.3">
      <c r="A3260" s="82">
        <v>13739</v>
      </c>
      <c r="B3260" s="96">
        <v>20000000</v>
      </c>
      <c r="C3260" s="103">
        <v>1</v>
      </c>
    </row>
    <row r="3261" spans="1:3" x14ac:dyDescent="0.3">
      <c r="A3261" s="83">
        <v>14578</v>
      </c>
      <c r="B3261" s="96">
        <v>531654508.80250001</v>
      </c>
      <c r="C3261" s="102">
        <v>0</v>
      </c>
    </row>
    <row r="3262" spans="1:3" x14ac:dyDescent="0.3">
      <c r="A3262" s="82">
        <v>15622</v>
      </c>
      <c r="B3262" s="96">
        <v>1230284026</v>
      </c>
      <c r="C3262" s="103">
        <v>1</v>
      </c>
    </row>
    <row r="3263" spans="1:3" x14ac:dyDescent="0.3">
      <c r="A3263" s="82">
        <v>2731</v>
      </c>
      <c r="B3263" s="96">
        <v>1855285999</v>
      </c>
      <c r="C3263" s="102">
        <v>1</v>
      </c>
    </row>
    <row r="3264" spans="1:3" x14ac:dyDescent="0.3">
      <c r="A3264" s="82">
        <v>19</v>
      </c>
      <c r="B3264" s="96">
        <v>1536577987</v>
      </c>
      <c r="C3264" s="103">
        <v>1</v>
      </c>
    </row>
    <row r="3265" spans="1:3" x14ac:dyDescent="0.3">
      <c r="A3265" s="82">
        <v>9282</v>
      </c>
      <c r="B3265" s="96">
        <v>893088971</v>
      </c>
      <c r="C3265" s="102">
        <v>1</v>
      </c>
    </row>
    <row r="3266" spans="1:3" x14ac:dyDescent="0.3">
      <c r="A3266" s="82">
        <v>3386</v>
      </c>
      <c r="B3266" s="96">
        <v>408935933</v>
      </c>
      <c r="C3266" s="103">
        <v>1</v>
      </c>
    </row>
    <row r="3267" spans="1:3" x14ac:dyDescent="0.3">
      <c r="A3267" s="82">
        <v>10057</v>
      </c>
      <c r="B3267" s="96">
        <v>2805130938</v>
      </c>
      <c r="C3267" s="102">
        <v>1</v>
      </c>
    </row>
    <row r="3268" spans="1:3" x14ac:dyDescent="0.3">
      <c r="A3268" s="82">
        <v>9764</v>
      </c>
      <c r="B3268" s="96">
        <v>2189095657</v>
      </c>
      <c r="C3268" s="103">
        <v>1</v>
      </c>
    </row>
    <row r="3269" spans="1:3" x14ac:dyDescent="0.3">
      <c r="A3269" s="82">
        <v>12357</v>
      </c>
      <c r="B3269" s="96">
        <v>1590682977</v>
      </c>
      <c r="C3269" s="102">
        <v>0.5</v>
      </c>
    </row>
    <row r="3270" spans="1:3" x14ac:dyDescent="0.3">
      <c r="A3270" s="83">
        <v>14067</v>
      </c>
      <c r="B3270" s="96">
        <v>124878830.84</v>
      </c>
      <c r="C3270" s="103">
        <v>0</v>
      </c>
    </row>
    <row r="3271" spans="1:3" x14ac:dyDescent="0.3">
      <c r="A3271" s="83">
        <v>14607</v>
      </c>
      <c r="B3271" s="96">
        <v>2597180314.664</v>
      </c>
      <c r="C3271" s="102">
        <v>0</v>
      </c>
    </row>
    <row r="3272" spans="1:3" x14ac:dyDescent="0.3">
      <c r="A3272" s="82">
        <v>14984</v>
      </c>
      <c r="B3272" s="96">
        <v>624303801</v>
      </c>
      <c r="C3272" s="103">
        <v>0.99860000000000004</v>
      </c>
    </row>
    <row r="3273" spans="1:3" x14ac:dyDescent="0.3">
      <c r="A3273" s="82">
        <v>14985</v>
      </c>
      <c r="B3273" s="96">
        <v>542200953</v>
      </c>
      <c r="C3273" s="102">
        <v>0.99970000000000003</v>
      </c>
    </row>
    <row r="3274" spans="1:3" x14ac:dyDescent="0.3">
      <c r="A3274" s="82">
        <v>14986</v>
      </c>
      <c r="B3274" s="96">
        <v>1689439724.3400002</v>
      </c>
      <c r="C3274" s="103">
        <v>1</v>
      </c>
    </row>
    <row r="3275" spans="1:3" x14ac:dyDescent="0.3">
      <c r="A3275" s="82">
        <v>14987</v>
      </c>
      <c r="B3275" s="96">
        <v>635584351.66000009</v>
      </c>
      <c r="C3275" s="102">
        <v>1</v>
      </c>
    </row>
    <row r="3276" spans="1:3" x14ac:dyDescent="0.3">
      <c r="A3276" s="82">
        <v>15244</v>
      </c>
      <c r="B3276" s="96">
        <v>718174175</v>
      </c>
      <c r="C3276" s="103">
        <v>1</v>
      </c>
    </row>
    <row r="3277" spans="1:3" x14ac:dyDescent="0.3">
      <c r="A3277" s="82">
        <v>15452</v>
      </c>
      <c r="B3277" s="96">
        <v>1201111936</v>
      </c>
      <c r="C3277" s="102">
        <v>1</v>
      </c>
    </row>
    <row r="3278" spans="1:3" x14ac:dyDescent="0.3">
      <c r="A3278" s="82">
        <v>22</v>
      </c>
      <c r="B3278" s="96">
        <v>465696362</v>
      </c>
      <c r="C3278" s="103">
        <v>1</v>
      </c>
    </row>
    <row r="3279" spans="1:3" x14ac:dyDescent="0.3">
      <c r="A3279" s="82">
        <v>5424</v>
      </c>
      <c r="B3279" s="96">
        <v>1254571995</v>
      </c>
      <c r="C3279" s="102">
        <v>1</v>
      </c>
    </row>
    <row r="3280" spans="1:3" x14ac:dyDescent="0.3">
      <c r="A3280" s="82">
        <v>6814</v>
      </c>
      <c r="B3280" s="96">
        <v>1975092367</v>
      </c>
      <c r="C3280" s="103">
        <v>1</v>
      </c>
    </row>
    <row r="3281" spans="1:3" x14ac:dyDescent="0.3">
      <c r="A3281" s="82">
        <v>13440</v>
      </c>
      <c r="B3281" s="96">
        <v>150000000</v>
      </c>
      <c r="C3281" s="102">
        <v>1</v>
      </c>
    </row>
    <row r="3282" spans="1:3" x14ac:dyDescent="0.3">
      <c r="A3282" s="83">
        <v>14936</v>
      </c>
      <c r="B3282" s="96">
        <v>1186934064</v>
      </c>
      <c r="C3282" s="103">
        <v>0</v>
      </c>
    </row>
    <row r="3283" spans="1:3" x14ac:dyDescent="0.3">
      <c r="A3283" s="82">
        <v>23</v>
      </c>
      <c r="B3283" s="96">
        <v>411599502</v>
      </c>
      <c r="C3283" s="102">
        <v>1</v>
      </c>
    </row>
    <row r="3284" spans="1:3" x14ac:dyDescent="0.3">
      <c r="A3284" s="82">
        <v>12985</v>
      </c>
      <c r="B3284" s="96">
        <v>864000000</v>
      </c>
      <c r="C3284" s="103">
        <v>1</v>
      </c>
    </row>
    <row r="3285" spans="1:3" x14ac:dyDescent="0.3">
      <c r="A3285" s="82">
        <v>13441</v>
      </c>
      <c r="B3285" s="96">
        <v>110000000</v>
      </c>
      <c r="C3285" s="102">
        <v>1</v>
      </c>
    </row>
    <row r="3286" spans="1:3" x14ac:dyDescent="0.3">
      <c r="A3286" s="83">
        <v>14579</v>
      </c>
      <c r="B3286" s="96">
        <v>270670863.89999998</v>
      </c>
      <c r="C3286" s="103">
        <v>0</v>
      </c>
    </row>
    <row r="3287" spans="1:3" x14ac:dyDescent="0.3">
      <c r="A3287" s="82">
        <v>15296</v>
      </c>
      <c r="B3287" s="96">
        <v>373831776</v>
      </c>
      <c r="C3287" s="102">
        <v>0.99890000000000001</v>
      </c>
    </row>
    <row r="3288" spans="1:3" x14ac:dyDescent="0.3">
      <c r="A3288" s="82">
        <v>8122</v>
      </c>
      <c r="B3288" s="96">
        <v>1869158880</v>
      </c>
      <c r="C3288" s="103">
        <v>1</v>
      </c>
    </row>
    <row r="3289" spans="1:3" x14ac:dyDescent="0.3">
      <c r="A3289" s="82">
        <v>11616</v>
      </c>
      <c r="B3289" s="96">
        <v>782164884</v>
      </c>
      <c r="C3289" s="102">
        <v>0</v>
      </c>
    </row>
    <row r="3290" spans="1:3" x14ac:dyDescent="0.3">
      <c r="A3290" s="82">
        <v>13442</v>
      </c>
      <c r="B3290" s="96">
        <v>180000000</v>
      </c>
      <c r="C3290" s="103">
        <v>1</v>
      </c>
    </row>
    <row r="3291" spans="1:3" x14ac:dyDescent="0.3">
      <c r="A3291" s="82">
        <v>15037</v>
      </c>
      <c r="B3291" s="96">
        <v>388710307</v>
      </c>
      <c r="C3291" s="102">
        <v>1</v>
      </c>
    </row>
    <row r="3292" spans="1:3" x14ac:dyDescent="0.3">
      <c r="A3292" s="82">
        <v>9278</v>
      </c>
      <c r="B3292" s="96">
        <v>465897131</v>
      </c>
      <c r="C3292" s="103">
        <v>1</v>
      </c>
    </row>
    <row r="3293" spans="1:3" x14ac:dyDescent="0.3">
      <c r="A3293" s="82">
        <v>13443</v>
      </c>
      <c r="B3293" s="96">
        <v>100000000</v>
      </c>
      <c r="C3293" s="102">
        <v>1</v>
      </c>
    </row>
    <row r="3294" spans="1:3" x14ac:dyDescent="0.3">
      <c r="A3294" s="82">
        <v>13444</v>
      </c>
      <c r="B3294" s="96">
        <v>70000000</v>
      </c>
      <c r="C3294" s="103">
        <v>1</v>
      </c>
    </row>
    <row r="3295" spans="1:3" x14ac:dyDescent="0.3">
      <c r="A3295" s="82">
        <v>13445</v>
      </c>
      <c r="B3295" s="96">
        <v>50000000</v>
      </c>
      <c r="C3295" s="102">
        <v>1</v>
      </c>
    </row>
    <row r="3296" spans="1:3" x14ac:dyDescent="0.3">
      <c r="A3296" s="82">
        <v>2244</v>
      </c>
      <c r="B3296" s="96">
        <v>1218801625</v>
      </c>
      <c r="C3296" s="103">
        <v>0.99970000000000003</v>
      </c>
    </row>
    <row r="3297" spans="1:3" x14ac:dyDescent="0.3">
      <c r="A3297" s="82">
        <v>8089</v>
      </c>
      <c r="B3297" s="96">
        <v>1782493138</v>
      </c>
      <c r="C3297" s="102">
        <v>1</v>
      </c>
    </row>
    <row r="3298" spans="1:3" x14ac:dyDescent="0.3">
      <c r="A3298" s="82">
        <v>11717</v>
      </c>
      <c r="B3298" s="96">
        <v>4060562599</v>
      </c>
      <c r="C3298" s="103">
        <v>0.30000000000000004</v>
      </c>
    </row>
    <row r="3299" spans="1:3" x14ac:dyDescent="0.3">
      <c r="A3299" s="83">
        <v>13953</v>
      </c>
      <c r="B3299" s="96">
        <v>126977821</v>
      </c>
      <c r="C3299" s="102">
        <v>0</v>
      </c>
    </row>
    <row r="3300" spans="1:3" x14ac:dyDescent="0.3">
      <c r="A3300" s="83">
        <v>14068</v>
      </c>
      <c r="B3300" s="96">
        <v>106977821</v>
      </c>
      <c r="C3300" s="103">
        <v>0</v>
      </c>
    </row>
    <row r="3301" spans="1:3" x14ac:dyDescent="0.3">
      <c r="A3301" s="83">
        <v>14437</v>
      </c>
      <c r="B3301" s="96">
        <v>192658449.89419582</v>
      </c>
      <c r="C3301" s="102">
        <v>0.45</v>
      </c>
    </row>
    <row r="3302" spans="1:3" x14ac:dyDescent="0.3">
      <c r="A3302" s="83">
        <v>14438</v>
      </c>
      <c r="B3302" s="96">
        <v>109517301.31504126</v>
      </c>
      <c r="C3302" s="103">
        <v>0.45</v>
      </c>
    </row>
    <row r="3303" spans="1:3" x14ac:dyDescent="0.3">
      <c r="A3303" s="83">
        <v>14439</v>
      </c>
      <c r="B3303" s="96">
        <v>118648606.42428803</v>
      </c>
      <c r="C3303" s="102">
        <v>0.45</v>
      </c>
    </row>
    <row r="3304" spans="1:3" x14ac:dyDescent="0.3">
      <c r="A3304" s="82">
        <v>7850</v>
      </c>
      <c r="B3304" s="96">
        <v>762711863</v>
      </c>
      <c r="C3304" s="103">
        <v>0</v>
      </c>
    </row>
    <row r="3305" spans="1:3" x14ac:dyDescent="0.3">
      <c r="A3305" s="82">
        <v>13446</v>
      </c>
      <c r="B3305" s="96">
        <v>50000000</v>
      </c>
      <c r="C3305" s="102">
        <v>1</v>
      </c>
    </row>
    <row r="3306" spans="1:3" x14ac:dyDescent="0.3">
      <c r="A3306" s="82">
        <v>13447</v>
      </c>
      <c r="B3306" s="96">
        <v>150000000</v>
      </c>
      <c r="C3306" s="103">
        <v>1</v>
      </c>
    </row>
    <row r="3307" spans="1:3" x14ac:dyDescent="0.3">
      <c r="A3307" s="82">
        <v>13627</v>
      </c>
      <c r="B3307" s="96">
        <v>400000000</v>
      </c>
      <c r="C3307" s="102">
        <v>1</v>
      </c>
    </row>
    <row r="3308" spans="1:3" x14ac:dyDescent="0.3">
      <c r="A3308" s="82">
        <v>13657</v>
      </c>
      <c r="B3308" s="96">
        <v>205122396</v>
      </c>
      <c r="C3308" s="103">
        <v>1</v>
      </c>
    </row>
    <row r="3309" spans="1:3" x14ac:dyDescent="0.3">
      <c r="A3309" s="83">
        <v>14344</v>
      </c>
      <c r="B3309" s="96">
        <v>633462772</v>
      </c>
      <c r="C3309" s="102">
        <v>0</v>
      </c>
    </row>
    <row r="3310" spans="1:3" x14ac:dyDescent="0.3">
      <c r="A3310" s="82">
        <v>14968</v>
      </c>
      <c r="B3310" s="96">
        <v>280373832</v>
      </c>
      <c r="C3310" s="103">
        <v>1</v>
      </c>
    </row>
    <row r="3311" spans="1:3" x14ac:dyDescent="0.3">
      <c r="A3311" s="82">
        <v>9965</v>
      </c>
      <c r="B3311" s="96">
        <v>2488243938</v>
      </c>
      <c r="C3311" s="102">
        <v>1</v>
      </c>
    </row>
    <row r="3312" spans="1:3" x14ac:dyDescent="0.3">
      <c r="A3312" s="82">
        <v>10409</v>
      </c>
      <c r="B3312" s="96">
        <v>2374973882</v>
      </c>
      <c r="C3312" s="103">
        <v>1</v>
      </c>
    </row>
    <row r="3313" spans="1:3" x14ac:dyDescent="0.3">
      <c r="A3313" s="82">
        <v>11724</v>
      </c>
      <c r="B3313" s="96">
        <v>1949949233</v>
      </c>
      <c r="C3313" s="102">
        <v>0.5</v>
      </c>
    </row>
    <row r="3314" spans="1:3" x14ac:dyDescent="0.3">
      <c r="A3314" s="82">
        <v>13448</v>
      </c>
      <c r="B3314" s="96">
        <v>80000000</v>
      </c>
      <c r="C3314" s="103">
        <v>1</v>
      </c>
    </row>
    <row r="3315" spans="1:3" x14ac:dyDescent="0.3">
      <c r="A3315" s="82">
        <v>13449</v>
      </c>
      <c r="B3315" s="96">
        <v>30000000</v>
      </c>
      <c r="C3315" s="102">
        <v>1</v>
      </c>
    </row>
    <row r="3316" spans="1:3" x14ac:dyDescent="0.3">
      <c r="A3316" s="82">
        <v>15247</v>
      </c>
      <c r="B3316" s="96">
        <v>94835506</v>
      </c>
      <c r="C3316" s="103">
        <v>1</v>
      </c>
    </row>
    <row r="3317" spans="1:3" x14ac:dyDescent="0.3">
      <c r="A3317" s="82">
        <v>13450</v>
      </c>
      <c r="B3317" s="96">
        <v>180000000</v>
      </c>
      <c r="C3317" s="102">
        <v>1</v>
      </c>
    </row>
    <row r="3318" spans="1:3" x14ac:dyDescent="0.3">
      <c r="A3318" s="83">
        <v>13954</v>
      </c>
      <c r="B3318" s="96">
        <v>266977821</v>
      </c>
      <c r="C3318" s="103">
        <v>0</v>
      </c>
    </row>
    <row r="3319" spans="1:3" x14ac:dyDescent="0.3">
      <c r="A3319" s="82">
        <v>2636</v>
      </c>
      <c r="B3319" s="96">
        <v>2232142858</v>
      </c>
      <c r="C3319" s="102">
        <v>1</v>
      </c>
    </row>
    <row r="3320" spans="1:3" x14ac:dyDescent="0.3">
      <c r="A3320" s="82">
        <v>13336</v>
      </c>
      <c r="B3320" s="96">
        <v>240000000</v>
      </c>
      <c r="C3320" s="103">
        <v>1</v>
      </c>
    </row>
    <row r="3321" spans="1:3" x14ac:dyDescent="0.3">
      <c r="A3321" s="82">
        <v>15264</v>
      </c>
      <c r="B3321" s="96">
        <v>329749261</v>
      </c>
      <c r="C3321" s="102">
        <v>1</v>
      </c>
    </row>
    <row r="3322" spans="1:3" x14ac:dyDescent="0.3">
      <c r="A3322" s="82">
        <v>15265</v>
      </c>
      <c r="B3322" s="96">
        <v>299124132</v>
      </c>
      <c r="C3322" s="103">
        <v>0.98560000000000003</v>
      </c>
    </row>
    <row r="3323" spans="1:3" x14ac:dyDescent="0.3">
      <c r="A3323" s="82">
        <v>15598</v>
      </c>
      <c r="B3323" s="96">
        <v>417115339.73000002</v>
      </c>
      <c r="C3323" s="102">
        <v>0</v>
      </c>
    </row>
    <row r="3324" spans="1:3" x14ac:dyDescent="0.3">
      <c r="A3324" s="82">
        <v>7337</v>
      </c>
      <c r="B3324" s="96">
        <v>508474576</v>
      </c>
      <c r="C3324" s="103">
        <v>1</v>
      </c>
    </row>
    <row r="3325" spans="1:3" x14ac:dyDescent="0.3">
      <c r="A3325" s="82">
        <v>13451</v>
      </c>
      <c r="B3325" s="96">
        <v>180000000</v>
      </c>
      <c r="C3325" s="102">
        <v>1</v>
      </c>
    </row>
    <row r="3326" spans="1:3" x14ac:dyDescent="0.3">
      <c r="A3326" s="83">
        <v>14427</v>
      </c>
      <c r="B3326" s="96">
        <v>336479686.5864749</v>
      </c>
      <c r="C3326" s="103">
        <v>0</v>
      </c>
    </row>
    <row r="3327" spans="1:3" x14ac:dyDescent="0.3">
      <c r="A3327" s="83">
        <v>14580</v>
      </c>
      <c r="B3327" s="96">
        <v>1590063291</v>
      </c>
      <c r="C3327" s="102">
        <v>0</v>
      </c>
    </row>
    <row r="3328" spans="1:3" x14ac:dyDescent="0.3">
      <c r="A3328" s="82">
        <v>7289</v>
      </c>
      <c r="B3328" s="96">
        <v>847457627</v>
      </c>
      <c r="C3328" s="103">
        <v>1</v>
      </c>
    </row>
    <row r="3329" spans="1:3" x14ac:dyDescent="0.3">
      <c r="A3329" s="82">
        <v>13452</v>
      </c>
      <c r="B3329" s="96">
        <v>130000000</v>
      </c>
      <c r="C3329" s="102">
        <v>1</v>
      </c>
    </row>
    <row r="3330" spans="1:3" x14ac:dyDescent="0.3">
      <c r="A3330" s="82">
        <v>13453</v>
      </c>
      <c r="B3330" s="96">
        <v>100000000</v>
      </c>
      <c r="C3330" s="103">
        <v>1</v>
      </c>
    </row>
    <row r="3331" spans="1:3" x14ac:dyDescent="0.3">
      <c r="A3331" s="82">
        <v>13454</v>
      </c>
      <c r="B3331" s="96">
        <v>100000000</v>
      </c>
      <c r="C3331" s="102">
        <v>1</v>
      </c>
    </row>
    <row r="3332" spans="1:3" x14ac:dyDescent="0.3">
      <c r="A3332" s="82">
        <v>13455</v>
      </c>
      <c r="B3332" s="96">
        <v>100000000</v>
      </c>
      <c r="C3332" s="103">
        <v>1</v>
      </c>
    </row>
    <row r="3333" spans="1:3" x14ac:dyDescent="0.3">
      <c r="A3333" s="82">
        <v>13456</v>
      </c>
      <c r="B3333" s="96">
        <v>60000000</v>
      </c>
      <c r="C3333" s="102">
        <v>1</v>
      </c>
    </row>
    <row r="3334" spans="1:3" x14ac:dyDescent="0.3">
      <c r="A3334" s="82">
        <v>13457</v>
      </c>
      <c r="B3334" s="96">
        <v>60000000</v>
      </c>
      <c r="C3334" s="103">
        <v>1</v>
      </c>
    </row>
    <row r="3335" spans="1:3" x14ac:dyDescent="0.3">
      <c r="A3335" s="83">
        <v>14379</v>
      </c>
      <c r="B3335" s="96">
        <v>213169694.09157777</v>
      </c>
      <c r="C3335" s="102">
        <v>0.87</v>
      </c>
    </row>
    <row r="3336" spans="1:3" x14ac:dyDescent="0.3">
      <c r="A3336" s="83">
        <v>14384</v>
      </c>
      <c r="B3336" s="96">
        <v>154108865.90842223</v>
      </c>
      <c r="C3336" s="103">
        <v>0.87</v>
      </c>
    </row>
    <row r="3337" spans="1:3" x14ac:dyDescent="0.3">
      <c r="A3337" s="83">
        <v>14581</v>
      </c>
      <c r="B3337" s="96">
        <v>333636015.18076921</v>
      </c>
      <c r="C3337" s="102">
        <v>0</v>
      </c>
    </row>
    <row r="3338" spans="1:3" x14ac:dyDescent="0.3">
      <c r="A3338" s="83">
        <v>14706</v>
      </c>
      <c r="B3338" s="96">
        <v>1025587494.75</v>
      </c>
      <c r="C3338" s="103">
        <v>0</v>
      </c>
    </row>
    <row r="3339" spans="1:3" x14ac:dyDescent="0.3">
      <c r="A3339" s="82">
        <v>15093</v>
      </c>
      <c r="B3339" s="96">
        <v>1500000000</v>
      </c>
      <c r="C3339" s="102">
        <v>1</v>
      </c>
    </row>
    <row r="3340" spans="1:3" x14ac:dyDescent="0.3">
      <c r="A3340" s="82">
        <v>15438</v>
      </c>
      <c r="B3340" s="96">
        <v>607167498</v>
      </c>
      <c r="C3340" s="103">
        <v>0</v>
      </c>
    </row>
    <row r="3341" spans="1:3" x14ac:dyDescent="0.3">
      <c r="A3341" s="83">
        <v>14582</v>
      </c>
      <c r="B3341" s="96">
        <v>201769892.41346157</v>
      </c>
      <c r="C3341" s="102">
        <v>0</v>
      </c>
    </row>
    <row r="3342" spans="1:3" x14ac:dyDescent="0.3">
      <c r="A3342" s="82">
        <v>5181</v>
      </c>
      <c r="B3342" s="96">
        <v>2140018575</v>
      </c>
      <c r="C3342" s="103">
        <v>0.89900000000000002</v>
      </c>
    </row>
    <row r="3343" spans="1:3" x14ac:dyDescent="0.3">
      <c r="A3343" s="82">
        <v>13337</v>
      </c>
      <c r="B3343" s="96">
        <v>111982861.15384616</v>
      </c>
      <c r="C3343" s="102">
        <v>1</v>
      </c>
    </row>
    <row r="3344" spans="1:3" x14ac:dyDescent="0.3">
      <c r="A3344" s="82">
        <v>13458</v>
      </c>
      <c r="B3344" s="96">
        <v>200000000</v>
      </c>
      <c r="C3344" s="103">
        <v>1</v>
      </c>
    </row>
    <row r="3345" spans="1:3" x14ac:dyDescent="0.3">
      <c r="A3345" s="82">
        <v>13459</v>
      </c>
      <c r="B3345" s="96">
        <v>46000000</v>
      </c>
      <c r="C3345" s="102">
        <v>1</v>
      </c>
    </row>
    <row r="3346" spans="1:3" x14ac:dyDescent="0.3">
      <c r="A3346" s="82">
        <v>13460</v>
      </c>
      <c r="B3346" s="96">
        <v>250000000</v>
      </c>
      <c r="C3346" s="103">
        <v>1</v>
      </c>
    </row>
    <row r="3347" spans="1:3" x14ac:dyDescent="0.3">
      <c r="A3347" s="82">
        <v>13630</v>
      </c>
      <c r="B3347" s="96">
        <v>720000000</v>
      </c>
      <c r="C3347" s="102">
        <v>1</v>
      </c>
    </row>
    <row r="3348" spans="1:3" x14ac:dyDescent="0.3">
      <c r="A3348" s="83">
        <v>13871</v>
      </c>
      <c r="B3348" s="96">
        <v>1625785325</v>
      </c>
      <c r="C3348" s="103">
        <v>1</v>
      </c>
    </row>
    <row r="3349" spans="1:3" x14ac:dyDescent="0.3">
      <c r="A3349" s="83">
        <v>14350</v>
      </c>
      <c r="B3349" s="96">
        <v>255090459</v>
      </c>
      <c r="C3349" s="102">
        <v>0.99</v>
      </c>
    </row>
    <row r="3350" spans="1:3" x14ac:dyDescent="0.3">
      <c r="A3350" s="83">
        <v>14351</v>
      </c>
      <c r="B3350" s="96">
        <v>212294596</v>
      </c>
      <c r="C3350" s="103">
        <v>0</v>
      </c>
    </row>
    <row r="3351" spans="1:3" x14ac:dyDescent="0.3">
      <c r="A3351" s="83">
        <v>14583</v>
      </c>
      <c r="B3351" s="96">
        <v>130547729.6832159</v>
      </c>
      <c r="C3351" s="102">
        <v>0</v>
      </c>
    </row>
    <row r="3352" spans="1:3" x14ac:dyDescent="0.3">
      <c r="A3352" s="83">
        <v>14584</v>
      </c>
      <c r="B3352" s="96">
        <v>247766898.87421045</v>
      </c>
      <c r="C3352" s="103">
        <v>0</v>
      </c>
    </row>
    <row r="3353" spans="1:3" x14ac:dyDescent="0.3">
      <c r="A3353" s="83">
        <v>14707</v>
      </c>
      <c r="B3353" s="96">
        <v>544713619.04999995</v>
      </c>
      <c r="C3353" s="102">
        <v>0</v>
      </c>
    </row>
    <row r="3354" spans="1:3" x14ac:dyDescent="0.3">
      <c r="A3354" s="82">
        <v>15228</v>
      </c>
      <c r="B3354" s="96">
        <v>2766037502</v>
      </c>
      <c r="C3354" s="103">
        <v>1</v>
      </c>
    </row>
    <row r="3355" spans="1:3" x14ac:dyDescent="0.3">
      <c r="A3355" s="82">
        <v>15229</v>
      </c>
      <c r="B3355" s="96">
        <v>510702492</v>
      </c>
      <c r="C3355" s="102">
        <v>1</v>
      </c>
    </row>
    <row r="3356" spans="1:3" x14ac:dyDescent="0.3">
      <c r="A3356" s="82">
        <v>15230</v>
      </c>
      <c r="B3356" s="96">
        <v>280373094</v>
      </c>
      <c r="C3356" s="103">
        <v>0.99990000000000001</v>
      </c>
    </row>
    <row r="3357" spans="1:3" x14ac:dyDescent="0.3">
      <c r="A3357" s="82">
        <v>15231</v>
      </c>
      <c r="B3357" s="96">
        <v>4162194705</v>
      </c>
      <c r="C3357" s="102">
        <v>1</v>
      </c>
    </row>
    <row r="3358" spans="1:3" x14ac:dyDescent="0.3">
      <c r="A3358" s="82">
        <v>15232</v>
      </c>
      <c r="B3358" s="96">
        <v>2287597281</v>
      </c>
      <c r="C3358" s="103">
        <v>1</v>
      </c>
    </row>
    <row r="3359" spans="1:3" x14ac:dyDescent="0.3">
      <c r="A3359" s="82">
        <v>15263</v>
      </c>
      <c r="B3359" s="96">
        <v>277734633</v>
      </c>
      <c r="C3359" s="102">
        <v>1</v>
      </c>
    </row>
    <row r="3360" spans="1:3" x14ac:dyDescent="0.3">
      <c r="A3360" s="82">
        <v>148</v>
      </c>
      <c r="B3360" s="96">
        <v>1379791244</v>
      </c>
      <c r="C3360" s="103">
        <v>0.99960000000000004</v>
      </c>
    </row>
    <row r="3361" spans="1:3" x14ac:dyDescent="0.3">
      <c r="A3361" s="82">
        <v>150</v>
      </c>
      <c r="B3361" s="96">
        <v>566795440</v>
      </c>
      <c r="C3361" s="102">
        <v>1</v>
      </c>
    </row>
    <row r="3362" spans="1:3" x14ac:dyDescent="0.3">
      <c r="A3362" s="82">
        <v>10587</v>
      </c>
      <c r="B3362" s="96">
        <v>4676224153</v>
      </c>
      <c r="C3362" s="103">
        <v>1</v>
      </c>
    </row>
    <row r="3363" spans="1:3" x14ac:dyDescent="0.3">
      <c r="A3363" s="82">
        <v>9211</v>
      </c>
      <c r="B3363" s="96">
        <v>2244647569</v>
      </c>
      <c r="C3363" s="102">
        <v>0.7</v>
      </c>
    </row>
    <row r="3364" spans="1:3" x14ac:dyDescent="0.3">
      <c r="A3364" s="82">
        <v>12116</v>
      </c>
      <c r="B3364" s="96">
        <v>1136516141</v>
      </c>
      <c r="C3364" s="103">
        <v>0</v>
      </c>
    </row>
    <row r="3365" spans="1:3" x14ac:dyDescent="0.3">
      <c r="A3365" s="82">
        <v>12746</v>
      </c>
      <c r="B3365" s="96">
        <v>2377974730</v>
      </c>
      <c r="C3365" s="102">
        <v>0</v>
      </c>
    </row>
    <row r="3366" spans="1:3" x14ac:dyDescent="0.3">
      <c r="A3366" s="82">
        <v>15315</v>
      </c>
      <c r="B3366" s="96">
        <v>327102804</v>
      </c>
      <c r="C3366" s="103">
        <v>0.99919999999999998</v>
      </c>
    </row>
    <row r="3367" spans="1:3" x14ac:dyDescent="0.3">
      <c r="A3367" s="82">
        <v>5780</v>
      </c>
      <c r="B3367" s="96">
        <v>924424132</v>
      </c>
      <c r="C3367" s="102">
        <v>0.15000000000000002</v>
      </c>
    </row>
    <row r="3368" spans="1:3" x14ac:dyDescent="0.3">
      <c r="A3368" s="83">
        <v>14618</v>
      </c>
      <c r="B3368" s="96">
        <v>1939799357</v>
      </c>
      <c r="C3368" s="103">
        <v>0</v>
      </c>
    </row>
    <row r="3369" spans="1:3" x14ac:dyDescent="0.3">
      <c r="A3369" s="82">
        <v>15668</v>
      </c>
      <c r="B3369" s="96">
        <v>3474848160</v>
      </c>
      <c r="C3369" s="102">
        <v>0.67</v>
      </c>
    </row>
    <row r="3370" spans="1:3" x14ac:dyDescent="0.3">
      <c r="A3370" s="82">
        <v>15680</v>
      </c>
      <c r="B3370" s="96">
        <v>6000000000</v>
      </c>
      <c r="C3370" s="103">
        <v>0</v>
      </c>
    </row>
    <row r="3371" spans="1:3" x14ac:dyDescent="0.3">
      <c r="A3371" s="82">
        <v>12683</v>
      </c>
      <c r="B3371" s="96">
        <v>1322708881</v>
      </c>
      <c r="C3371" s="102">
        <v>0</v>
      </c>
    </row>
    <row r="3372" spans="1:3" x14ac:dyDescent="0.3">
      <c r="A3372" s="82">
        <v>6044</v>
      </c>
      <c r="B3372" s="96">
        <v>1271186441</v>
      </c>
      <c r="C3372" s="103">
        <v>0</v>
      </c>
    </row>
    <row r="3373" spans="1:3" x14ac:dyDescent="0.3">
      <c r="A3373" s="82">
        <v>12615</v>
      </c>
      <c r="B3373" s="96">
        <v>1000124705</v>
      </c>
      <c r="C3373" s="102">
        <v>0.3</v>
      </c>
    </row>
    <row r="3374" spans="1:3" x14ac:dyDescent="0.3">
      <c r="A3374" s="82">
        <v>12995</v>
      </c>
      <c r="B3374" s="96">
        <v>143497291.21000001</v>
      </c>
      <c r="C3374" s="103">
        <v>1</v>
      </c>
    </row>
    <row r="3375" spans="1:3" x14ac:dyDescent="0.3">
      <c r="A3375" s="82">
        <v>13498</v>
      </c>
      <c r="B3375" s="96">
        <v>131000000</v>
      </c>
      <c r="C3375" s="102">
        <v>1</v>
      </c>
    </row>
    <row r="3376" spans="1:3" x14ac:dyDescent="0.3">
      <c r="A3376" s="82">
        <v>13502</v>
      </c>
      <c r="B3376" s="96">
        <v>30000000</v>
      </c>
      <c r="C3376" s="103">
        <v>1</v>
      </c>
    </row>
    <row r="3377" spans="1:3" x14ac:dyDescent="0.3">
      <c r="A3377" s="82">
        <v>14781</v>
      </c>
      <c r="B3377" s="96">
        <v>2000000000</v>
      </c>
      <c r="C3377" s="102">
        <v>0</v>
      </c>
    </row>
    <row r="3378" spans="1:3" x14ac:dyDescent="0.3">
      <c r="A3378" s="82">
        <v>11353</v>
      </c>
      <c r="B3378" s="96">
        <v>1500000000</v>
      </c>
      <c r="C3378" s="103">
        <v>0.5</v>
      </c>
    </row>
    <row r="3379" spans="1:3" x14ac:dyDescent="0.3">
      <c r="A3379" s="82">
        <v>12073</v>
      </c>
      <c r="B3379" s="99">
        <v>1321049748</v>
      </c>
      <c r="C3379" s="102">
        <v>0</v>
      </c>
    </row>
    <row r="3380" spans="1:3" x14ac:dyDescent="0.3">
      <c r="A3380" s="82">
        <v>13664</v>
      </c>
      <c r="B3380" s="96">
        <v>400000000</v>
      </c>
      <c r="C3380" s="103">
        <v>1</v>
      </c>
    </row>
    <row r="3381" spans="1:3" x14ac:dyDescent="0.3">
      <c r="A3381" s="82">
        <v>12957</v>
      </c>
      <c r="B3381" s="96">
        <v>929523420</v>
      </c>
      <c r="C3381" s="102">
        <v>0</v>
      </c>
    </row>
    <row r="3382" spans="1:3" x14ac:dyDescent="0.3">
      <c r="A3382" s="82">
        <v>12996</v>
      </c>
      <c r="B3382" s="96">
        <v>178668627.21000001</v>
      </c>
      <c r="C3382" s="103">
        <v>1</v>
      </c>
    </row>
    <row r="3383" spans="1:3" x14ac:dyDescent="0.3">
      <c r="A3383" s="83">
        <v>14378</v>
      </c>
      <c r="B3383" s="96">
        <v>448000000</v>
      </c>
      <c r="C3383" s="102">
        <v>1</v>
      </c>
    </row>
    <row r="3384" spans="1:3" x14ac:dyDescent="0.3">
      <c r="A3384" s="82">
        <v>12204</v>
      </c>
      <c r="B3384" s="99">
        <v>829246790</v>
      </c>
      <c r="C3384" s="103">
        <v>0</v>
      </c>
    </row>
    <row r="3385" spans="1:3" x14ac:dyDescent="0.3">
      <c r="A3385" s="82">
        <v>13499</v>
      </c>
      <c r="B3385" s="96">
        <v>99000000</v>
      </c>
      <c r="C3385" s="102">
        <v>1</v>
      </c>
    </row>
    <row r="3386" spans="1:3" x14ac:dyDescent="0.3">
      <c r="A3386" s="82">
        <v>14295</v>
      </c>
      <c r="B3386" s="96">
        <v>190000000</v>
      </c>
      <c r="C3386" s="103">
        <v>1</v>
      </c>
    </row>
    <row r="3387" spans="1:3" x14ac:dyDescent="0.3">
      <c r="A3387" s="82">
        <v>14296</v>
      </c>
      <c r="B3387" s="96">
        <v>330799539.56999999</v>
      </c>
      <c r="C3387" s="102">
        <v>1</v>
      </c>
    </row>
    <row r="3388" spans="1:3" x14ac:dyDescent="0.3">
      <c r="A3388" s="82">
        <v>15418</v>
      </c>
      <c r="B3388" s="96">
        <v>357116767</v>
      </c>
      <c r="C3388" s="103">
        <v>0</v>
      </c>
    </row>
    <row r="3389" spans="1:3" x14ac:dyDescent="0.3">
      <c r="A3389" s="82">
        <v>15427</v>
      </c>
      <c r="B3389" s="96">
        <v>268762927</v>
      </c>
      <c r="C3389" s="102">
        <v>1</v>
      </c>
    </row>
    <row r="3390" spans="1:3" x14ac:dyDescent="0.3">
      <c r="A3390" s="82">
        <v>5777</v>
      </c>
      <c r="B3390" s="96">
        <v>889830508</v>
      </c>
      <c r="C3390" s="103">
        <v>0</v>
      </c>
    </row>
    <row r="3391" spans="1:3" x14ac:dyDescent="0.3">
      <c r="A3391" s="83">
        <v>13941</v>
      </c>
      <c r="B3391" s="96">
        <v>40099273</v>
      </c>
      <c r="C3391" s="102">
        <v>0</v>
      </c>
    </row>
    <row r="3392" spans="1:3" x14ac:dyDescent="0.3">
      <c r="A3392" s="83">
        <v>14114</v>
      </c>
      <c r="B3392" s="96">
        <v>139777804</v>
      </c>
      <c r="C3392" s="103">
        <v>0</v>
      </c>
    </row>
    <row r="3393" spans="1:3" x14ac:dyDescent="0.3">
      <c r="A3393" s="82">
        <v>5776</v>
      </c>
      <c r="B3393" s="96">
        <v>888747009</v>
      </c>
      <c r="C3393" s="102">
        <v>0.1</v>
      </c>
    </row>
    <row r="3394" spans="1:3" x14ac:dyDescent="0.3">
      <c r="A3394" s="82">
        <v>5642</v>
      </c>
      <c r="B3394" s="96">
        <v>932203390</v>
      </c>
      <c r="C3394" s="103">
        <v>0.68049999999999999</v>
      </c>
    </row>
    <row r="3395" spans="1:3" x14ac:dyDescent="0.3">
      <c r="A3395" s="82">
        <v>14450</v>
      </c>
      <c r="B3395" s="96">
        <v>1424053349</v>
      </c>
      <c r="C3395" s="102">
        <v>0</v>
      </c>
    </row>
    <row r="3396" spans="1:3" x14ac:dyDescent="0.3">
      <c r="A3396" s="82">
        <v>12997</v>
      </c>
      <c r="B3396" s="96">
        <v>177834081.58000001</v>
      </c>
      <c r="C3396" s="103">
        <v>1</v>
      </c>
    </row>
    <row r="3397" spans="1:3" x14ac:dyDescent="0.3">
      <c r="A3397" s="82">
        <v>13691</v>
      </c>
      <c r="B3397" s="96">
        <v>100000000</v>
      </c>
      <c r="C3397" s="102">
        <v>1</v>
      </c>
    </row>
    <row r="3398" spans="1:3" x14ac:dyDescent="0.3">
      <c r="A3398" s="83">
        <v>14371</v>
      </c>
      <c r="B3398" s="96">
        <v>577600645</v>
      </c>
      <c r="C3398" s="103">
        <v>1</v>
      </c>
    </row>
    <row r="3399" spans="1:3" x14ac:dyDescent="0.3">
      <c r="A3399" s="82">
        <v>15441</v>
      </c>
      <c r="B3399" s="96">
        <v>114559532</v>
      </c>
      <c r="C3399" s="102">
        <v>1</v>
      </c>
    </row>
    <row r="3400" spans="1:3" x14ac:dyDescent="0.3">
      <c r="A3400" s="82">
        <v>15658</v>
      </c>
      <c r="B3400" s="96">
        <v>929523420</v>
      </c>
      <c r="C3400" s="103">
        <v>0</v>
      </c>
    </row>
    <row r="3401" spans="1:3" x14ac:dyDescent="0.3">
      <c r="A3401" s="82">
        <v>13465</v>
      </c>
      <c r="B3401" s="96">
        <v>991207137</v>
      </c>
      <c r="C3401" s="102">
        <v>1</v>
      </c>
    </row>
    <row r="3402" spans="1:3" x14ac:dyDescent="0.3">
      <c r="A3402" s="82">
        <v>5360</v>
      </c>
      <c r="B3402" s="96">
        <v>1917515036</v>
      </c>
      <c r="C3402" s="103">
        <v>1</v>
      </c>
    </row>
    <row r="3403" spans="1:3" x14ac:dyDescent="0.3">
      <c r="A3403" s="82">
        <v>5361</v>
      </c>
      <c r="B3403" s="96">
        <v>1944576200</v>
      </c>
      <c r="C3403" s="102">
        <v>1</v>
      </c>
    </row>
    <row r="3404" spans="1:3" x14ac:dyDescent="0.3">
      <c r="A3404" s="82">
        <v>13202</v>
      </c>
      <c r="B3404" s="96">
        <v>378656000</v>
      </c>
      <c r="C3404" s="103">
        <v>1</v>
      </c>
    </row>
    <row r="3405" spans="1:3" x14ac:dyDescent="0.3">
      <c r="A3405" s="82">
        <v>13608</v>
      </c>
      <c r="B3405" s="96">
        <v>1500000000</v>
      </c>
      <c r="C3405" s="102">
        <v>1</v>
      </c>
    </row>
    <row r="3406" spans="1:3" x14ac:dyDescent="0.3">
      <c r="A3406" s="83">
        <v>14711</v>
      </c>
      <c r="B3406" s="96">
        <v>520304996</v>
      </c>
      <c r="C3406" s="103">
        <v>0</v>
      </c>
    </row>
    <row r="3407" spans="1:3" x14ac:dyDescent="0.3">
      <c r="A3407" s="83">
        <v>14712</v>
      </c>
      <c r="B3407" s="96">
        <v>273412902</v>
      </c>
      <c r="C3407" s="102">
        <v>0</v>
      </c>
    </row>
    <row r="3408" spans="1:3" x14ac:dyDescent="0.3">
      <c r="A3408" s="82">
        <v>4455</v>
      </c>
      <c r="B3408" s="96">
        <v>580227717</v>
      </c>
      <c r="C3408" s="103">
        <v>1</v>
      </c>
    </row>
    <row r="3409" spans="1:3" x14ac:dyDescent="0.3">
      <c r="A3409" s="82">
        <v>3659</v>
      </c>
      <c r="B3409" s="96">
        <v>1857245500</v>
      </c>
      <c r="C3409" s="102">
        <v>0.89999999999999991</v>
      </c>
    </row>
    <row r="3410" spans="1:3" x14ac:dyDescent="0.3">
      <c r="A3410" s="82">
        <v>8853</v>
      </c>
      <c r="B3410" s="96">
        <v>1271186440</v>
      </c>
      <c r="C3410" s="103">
        <v>0.15000000000000002</v>
      </c>
    </row>
    <row r="3411" spans="1:3" x14ac:dyDescent="0.3">
      <c r="A3411" s="82">
        <v>15655</v>
      </c>
      <c r="B3411" s="96">
        <v>1239364560</v>
      </c>
      <c r="C3411" s="102">
        <v>0.67</v>
      </c>
    </row>
    <row r="3412" spans="1:3" x14ac:dyDescent="0.3">
      <c r="A3412" s="82">
        <v>4457</v>
      </c>
      <c r="B3412" s="96">
        <v>335984026</v>
      </c>
      <c r="C3412" s="103">
        <v>1</v>
      </c>
    </row>
    <row r="3413" spans="1:3" x14ac:dyDescent="0.3">
      <c r="A3413" s="82">
        <v>14957</v>
      </c>
      <c r="B3413" s="96">
        <v>747663551</v>
      </c>
      <c r="C3413" s="102">
        <v>0.99770000000000003</v>
      </c>
    </row>
    <row r="3414" spans="1:3" x14ac:dyDescent="0.3">
      <c r="A3414" s="82">
        <v>13668</v>
      </c>
      <c r="B3414" s="96">
        <v>270054549.73000002</v>
      </c>
      <c r="C3414" s="103">
        <v>1</v>
      </c>
    </row>
    <row r="3415" spans="1:3" x14ac:dyDescent="0.3">
      <c r="A3415" s="82">
        <v>3740</v>
      </c>
      <c r="B3415" s="96">
        <v>2100993948</v>
      </c>
      <c r="C3415" s="102">
        <v>1</v>
      </c>
    </row>
    <row r="3416" spans="1:3" x14ac:dyDescent="0.3">
      <c r="A3416" s="82">
        <v>13669</v>
      </c>
      <c r="B3416" s="96">
        <v>217645261.72999999</v>
      </c>
      <c r="C3416" s="103">
        <v>1</v>
      </c>
    </row>
    <row r="3417" spans="1:3" x14ac:dyDescent="0.3">
      <c r="A3417" s="83">
        <v>14714</v>
      </c>
      <c r="B3417" s="96">
        <v>600043303</v>
      </c>
      <c r="C3417" s="102">
        <v>0</v>
      </c>
    </row>
    <row r="3418" spans="1:3" x14ac:dyDescent="0.3">
      <c r="A3418" s="82">
        <v>8930</v>
      </c>
      <c r="B3418" s="96">
        <v>508474577</v>
      </c>
      <c r="C3418" s="103">
        <v>0.9</v>
      </c>
    </row>
    <row r="3419" spans="1:3" x14ac:dyDescent="0.3">
      <c r="A3419" s="83">
        <v>14713</v>
      </c>
      <c r="B3419" s="96">
        <v>606238799</v>
      </c>
      <c r="C3419" s="102">
        <v>0</v>
      </c>
    </row>
    <row r="3420" spans="1:3" x14ac:dyDescent="0.3">
      <c r="A3420" s="82">
        <v>12344</v>
      </c>
      <c r="B3420" s="96">
        <v>859733915</v>
      </c>
      <c r="C3420" s="103">
        <v>0.1</v>
      </c>
    </row>
    <row r="3421" spans="1:3" x14ac:dyDescent="0.3">
      <c r="A3421" s="82">
        <v>13161</v>
      </c>
      <c r="B3421" s="96">
        <v>150000000</v>
      </c>
      <c r="C3421" s="102">
        <v>1</v>
      </c>
    </row>
    <row r="3422" spans="1:3" x14ac:dyDescent="0.3">
      <c r="A3422" s="82">
        <v>13674</v>
      </c>
      <c r="B3422" s="96">
        <v>150000000</v>
      </c>
      <c r="C3422" s="103">
        <v>1</v>
      </c>
    </row>
    <row r="3423" spans="1:3" x14ac:dyDescent="0.3">
      <c r="A3423" s="83">
        <v>14069</v>
      </c>
      <c r="B3423" s="96">
        <v>75000000</v>
      </c>
      <c r="C3423" s="102">
        <v>0</v>
      </c>
    </row>
    <row r="3424" spans="1:3" x14ac:dyDescent="0.3">
      <c r="A3424" s="82">
        <v>13683</v>
      </c>
      <c r="B3424" s="96">
        <v>1090890249</v>
      </c>
      <c r="C3424" s="103">
        <v>1</v>
      </c>
    </row>
    <row r="3425" spans="1:3" x14ac:dyDescent="0.3">
      <c r="A3425" s="82">
        <v>4458</v>
      </c>
      <c r="B3425" s="96">
        <v>264341248.72000003</v>
      </c>
      <c r="C3425" s="102">
        <v>0.5</v>
      </c>
    </row>
    <row r="3426" spans="1:3" x14ac:dyDescent="0.3">
      <c r="A3426" s="82">
        <v>9540</v>
      </c>
      <c r="B3426" s="96">
        <v>1991557295</v>
      </c>
      <c r="C3426" s="103">
        <v>0.79999999999999993</v>
      </c>
    </row>
    <row r="3427" spans="1:3" x14ac:dyDescent="0.3">
      <c r="A3427" s="82">
        <v>12014</v>
      </c>
      <c r="B3427" s="96">
        <v>1159904609</v>
      </c>
      <c r="C3427" s="102">
        <v>0.2</v>
      </c>
    </row>
    <row r="3428" spans="1:3" x14ac:dyDescent="0.3">
      <c r="A3428" s="83">
        <v>14261</v>
      </c>
      <c r="B3428" s="96">
        <v>601464931.55555546</v>
      </c>
      <c r="C3428" s="103">
        <v>1</v>
      </c>
    </row>
    <row r="3429" spans="1:3" x14ac:dyDescent="0.3">
      <c r="A3429" s="86">
        <v>12918</v>
      </c>
      <c r="B3429" s="99">
        <v>10190171668</v>
      </c>
      <c r="C3429" s="102">
        <v>0</v>
      </c>
    </row>
    <row r="3430" spans="1:3" x14ac:dyDescent="0.3">
      <c r="A3430" s="86">
        <v>12422</v>
      </c>
      <c r="B3430" s="99">
        <v>3316274377</v>
      </c>
      <c r="C3430" s="103">
        <v>0</v>
      </c>
    </row>
    <row r="3431" spans="1:3" x14ac:dyDescent="0.3">
      <c r="A3431" s="82">
        <v>13081</v>
      </c>
      <c r="B3431" s="96">
        <v>194000000</v>
      </c>
      <c r="C3431" s="102">
        <v>1</v>
      </c>
    </row>
    <row r="3432" spans="1:3" x14ac:dyDescent="0.3">
      <c r="A3432" s="82">
        <v>15507</v>
      </c>
      <c r="B3432" s="96">
        <v>261900000</v>
      </c>
      <c r="C3432" s="103">
        <v>0.97789999999999999</v>
      </c>
    </row>
    <row r="3433" spans="1:3" x14ac:dyDescent="0.3">
      <c r="A3433" s="82">
        <v>2573</v>
      </c>
      <c r="B3433" s="96">
        <v>1018518519</v>
      </c>
      <c r="C3433" s="102">
        <v>1</v>
      </c>
    </row>
    <row r="3434" spans="1:3" x14ac:dyDescent="0.3">
      <c r="A3434" s="82">
        <v>12970</v>
      </c>
      <c r="B3434" s="96">
        <v>593220339</v>
      </c>
      <c r="C3434" s="103">
        <v>0.7</v>
      </c>
    </row>
    <row r="3435" spans="1:3" x14ac:dyDescent="0.3">
      <c r="A3435" s="82">
        <v>12081</v>
      </c>
      <c r="B3435" s="96">
        <v>2879270552</v>
      </c>
      <c r="C3435" s="102">
        <v>0</v>
      </c>
    </row>
    <row r="3436" spans="1:3" x14ac:dyDescent="0.3">
      <c r="A3436" s="82">
        <v>13203</v>
      </c>
      <c r="B3436" s="96">
        <v>300000000</v>
      </c>
      <c r="C3436" s="103">
        <v>1</v>
      </c>
    </row>
    <row r="3437" spans="1:3" x14ac:dyDescent="0.3">
      <c r="A3437" s="82">
        <v>12075</v>
      </c>
      <c r="B3437" s="96">
        <v>749020027</v>
      </c>
      <c r="C3437" s="102">
        <v>0</v>
      </c>
    </row>
    <row r="3438" spans="1:3" x14ac:dyDescent="0.3">
      <c r="A3438" s="82">
        <v>13591</v>
      </c>
      <c r="B3438" s="96">
        <v>237874821</v>
      </c>
      <c r="C3438" s="103">
        <v>1</v>
      </c>
    </row>
    <row r="3439" spans="1:3" x14ac:dyDescent="0.3">
      <c r="A3439" s="82">
        <v>13635</v>
      </c>
      <c r="B3439" s="96">
        <v>555297980.38999999</v>
      </c>
      <c r="C3439" s="102">
        <v>1</v>
      </c>
    </row>
    <row r="3440" spans="1:3" x14ac:dyDescent="0.3">
      <c r="A3440" s="83">
        <v>14182</v>
      </c>
      <c r="B3440" s="96">
        <v>1000000000</v>
      </c>
      <c r="C3440" s="103">
        <v>0</v>
      </c>
    </row>
    <row r="3441" spans="1:3" x14ac:dyDescent="0.3">
      <c r="A3441" s="82">
        <v>14772</v>
      </c>
      <c r="B3441" s="96">
        <v>2396000000</v>
      </c>
      <c r="C3441" s="102">
        <v>0</v>
      </c>
    </row>
    <row r="3442" spans="1:3" x14ac:dyDescent="0.3">
      <c r="A3442" s="82">
        <v>15345</v>
      </c>
      <c r="B3442" s="96">
        <v>280373832</v>
      </c>
      <c r="C3442" s="103">
        <v>0.999</v>
      </c>
    </row>
    <row r="3443" spans="1:3" x14ac:dyDescent="0.3">
      <c r="A3443" s="82">
        <v>2859</v>
      </c>
      <c r="B3443" s="96">
        <v>3891000000</v>
      </c>
      <c r="C3443" s="102">
        <v>0.86539999999999995</v>
      </c>
    </row>
    <row r="3444" spans="1:3" x14ac:dyDescent="0.3">
      <c r="A3444" s="82">
        <v>10553</v>
      </c>
      <c r="B3444" s="96">
        <v>2296267436</v>
      </c>
      <c r="C3444" s="103">
        <v>0.99999999999999989</v>
      </c>
    </row>
    <row r="3445" spans="1:3" x14ac:dyDescent="0.3">
      <c r="A3445" s="82">
        <v>15333</v>
      </c>
      <c r="B3445" s="96">
        <v>607476636</v>
      </c>
      <c r="C3445" s="102">
        <v>1</v>
      </c>
    </row>
    <row r="3446" spans="1:3" x14ac:dyDescent="0.3">
      <c r="A3446" s="82">
        <v>2821</v>
      </c>
      <c r="B3446" s="96">
        <v>11415972306</v>
      </c>
      <c r="C3446" s="103">
        <v>0.84660000000000002</v>
      </c>
    </row>
    <row r="3447" spans="1:3" x14ac:dyDescent="0.3">
      <c r="A3447" s="82">
        <v>3233</v>
      </c>
      <c r="B3447" s="96">
        <v>446428572</v>
      </c>
      <c r="C3447" s="102">
        <v>0.61119999999999997</v>
      </c>
    </row>
    <row r="3448" spans="1:3" x14ac:dyDescent="0.3">
      <c r="A3448" s="82">
        <v>11992</v>
      </c>
      <c r="B3448" s="96">
        <v>1467907288</v>
      </c>
      <c r="C3448" s="103">
        <v>0</v>
      </c>
    </row>
    <row r="3449" spans="1:3" x14ac:dyDescent="0.3">
      <c r="A3449" s="82">
        <v>11211</v>
      </c>
      <c r="B3449" s="96">
        <v>3786317119</v>
      </c>
      <c r="C3449" s="102">
        <v>0</v>
      </c>
    </row>
    <row r="3450" spans="1:3" x14ac:dyDescent="0.3">
      <c r="A3450" s="82">
        <v>12947</v>
      </c>
      <c r="B3450" s="99">
        <v>9000000000</v>
      </c>
      <c r="C3450" s="103">
        <v>0</v>
      </c>
    </row>
    <row r="3451" spans="1:3" x14ac:dyDescent="0.3">
      <c r="A3451" s="82">
        <v>13634</v>
      </c>
      <c r="B3451" s="96">
        <v>98014257.329999998</v>
      </c>
      <c r="C3451" s="102">
        <v>1</v>
      </c>
    </row>
    <row r="3452" spans="1:3" x14ac:dyDescent="0.3">
      <c r="A3452" s="82">
        <v>13695</v>
      </c>
      <c r="B3452" s="96">
        <v>140000000</v>
      </c>
      <c r="C3452" s="103">
        <v>1</v>
      </c>
    </row>
    <row r="3453" spans="1:3" x14ac:dyDescent="0.3">
      <c r="A3453" s="82">
        <v>13696</v>
      </c>
      <c r="B3453" s="96">
        <v>100000000</v>
      </c>
      <c r="C3453" s="102">
        <v>1</v>
      </c>
    </row>
    <row r="3454" spans="1:3" x14ac:dyDescent="0.3">
      <c r="A3454" s="82">
        <v>13698</v>
      </c>
      <c r="B3454" s="96">
        <v>140000000</v>
      </c>
      <c r="C3454" s="103">
        <v>1</v>
      </c>
    </row>
    <row r="3455" spans="1:3" x14ac:dyDescent="0.3">
      <c r="A3455" s="82">
        <v>13744</v>
      </c>
      <c r="B3455" s="96">
        <v>100000000</v>
      </c>
      <c r="C3455" s="102">
        <v>1</v>
      </c>
    </row>
    <row r="3456" spans="1:3" x14ac:dyDescent="0.3">
      <c r="A3456" s="82">
        <v>13890</v>
      </c>
      <c r="B3456" s="96">
        <v>487377312</v>
      </c>
      <c r="C3456" s="103">
        <v>1</v>
      </c>
    </row>
    <row r="3457" spans="1:3" x14ac:dyDescent="0.3">
      <c r="A3457" s="82">
        <v>14760</v>
      </c>
      <c r="B3457" s="96">
        <v>2498606560.6399999</v>
      </c>
      <c r="C3457" s="102">
        <v>0</v>
      </c>
    </row>
    <row r="3458" spans="1:3" x14ac:dyDescent="0.3">
      <c r="A3458" s="82">
        <v>15344</v>
      </c>
      <c r="B3458" s="96">
        <v>350467290</v>
      </c>
      <c r="C3458" s="103">
        <v>1</v>
      </c>
    </row>
    <row r="3459" spans="1:3" x14ac:dyDescent="0.3">
      <c r="A3459" s="82">
        <v>3196</v>
      </c>
      <c r="B3459" s="96">
        <v>758928572</v>
      </c>
      <c r="C3459" s="102">
        <v>0.9</v>
      </c>
    </row>
    <row r="3460" spans="1:3" x14ac:dyDescent="0.3">
      <c r="A3460" s="82">
        <v>2701</v>
      </c>
      <c r="B3460" s="96">
        <v>1792024713</v>
      </c>
      <c r="C3460" s="103">
        <v>0.90159999999999996</v>
      </c>
    </row>
    <row r="3461" spans="1:3" x14ac:dyDescent="0.3">
      <c r="A3461" s="82">
        <v>2286</v>
      </c>
      <c r="B3461" s="96">
        <v>788319854</v>
      </c>
      <c r="C3461" s="102">
        <v>0.99709999999999999</v>
      </c>
    </row>
    <row r="3462" spans="1:3" x14ac:dyDescent="0.3">
      <c r="A3462" s="82">
        <v>8464</v>
      </c>
      <c r="B3462" s="96">
        <v>756668783</v>
      </c>
      <c r="C3462" s="103">
        <v>1</v>
      </c>
    </row>
    <row r="3463" spans="1:3" x14ac:dyDescent="0.3">
      <c r="A3463" s="82">
        <v>13742</v>
      </c>
      <c r="B3463" s="96">
        <v>133354293</v>
      </c>
      <c r="C3463" s="102">
        <v>1</v>
      </c>
    </row>
    <row r="3464" spans="1:3" x14ac:dyDescent="0.3">
      <c r="A3464" s="83">
        <v>14750</v>
      </c>
      <c r="B3464" s="96">
        <v>1577662128</v>
      </c>
      <c r="C3464" s="103">
        <v>0.85</v>
      </c>
    </row>
    <row r="3465" spans="1:3" x14ac:dyDescent="0.3">
      <c r="A3465" s="83">
        <v>14937</v>
      </c>
      <c r="B3465" s="96">
        <v>902881170</v>
      </c>
      <c r="C3465" s="102">
        <v>0</v>
      </c>
    </row>
    <row r="3466" spans="1:3" x14ac:dyDescent="0.3">
      <c r="A3466" s="82">
        <v>10960</v>
      </c>
      <c r="B3466" s="96">
        <v>831679495</v>
      </c>
      <c r="C3466" s="103">
        <v>0</v>
      </c>
    </row>
    <row r="3467" spans="1:3" x14ac:dyDescent="0.3">
      <c r="A3467" s="83">
        <v>14585</v>
      </c>
      <c r="B3467" s="96">
        <v>2376928855</v>
      </c>
      <c r="C3467" s="102">
        <v>0</v>
      </c>
    </row>
    <row r="3468" spans="1:3" x14ac:dyDescent="0.3">
      <c r="A3468" s="82">
        <v>8146</v>
      </c>
      <c r="B3468" s="96">
        <v>7141145860</v>
      </c>
      <c r="C3468" s="103">
        <v>0.48949999999999994</v>
      </c>
    </row>
    <row r="3469" spans="1:3" x14ac:dyDescent="0.3">
      <c r="A3469" s="82">
        <v>7209</v>
      </c>
      <c r="B3469" s="96">
        <v>1844158880</v>
      </c>
      <c r="C3469" s="102">
        <v>1</v>
      </c>
    </row>
    <row r="3470" spans="1:3" x14ac:dyDescent="0.3">
      <c r="A3470" s="83">
        <v>14634</v>
      </c>
      <c r="B3470" s="96">
        <v>236401075</v>
      </c>
      <c r="C3470" s="103">
        <v>0</v>
      </c>
    </row>
    <row r="3471" spans="1:3" x14ac:dyDescent="0.3">
      <c r="A3471" s="82">
        <v>12195</v>
      </c>
      <c r="B3471" s="96">
        <v>1111181342</v>
      </c>
      <c r="C3471" s="102">
        <v>0</v>
      </c>
    </row>
    <row r="3472" spans="1:3" x14ac:dyDescent="0.3">
      <c r="A3472" s="82">
        <v>13204</v>
      </c>
      <c r="B3472" s="96">
        <v>243931948</v>
      </c>
      <c r="C3472" s="103">
        <v>1</v>
      </c>
    </row>
    <row r="3473" spans="1:3" x14ac:dyDescent="0.3">
      <c r="A3473" s="82">
        <v>13687</v>
      </c>
      <c r="B3473" s="96">
        <v>1000000000</v>
      </c>
      <c r="C3473" s="102">
        <v>1</v>
      </c>
    </row>
    <row r="3474" spans="1:3" x14ac:dyDescent="0.3">
      <c r="A3474" s="82">
        <v>14785</v>
      </c>
      <c r="B3474" s="96">
        <v>317745721.95999998</v>
      </c>
      <c r="C3474" s="103">
        <v>1</v>
      </c>
    </row>
    <row r="3475" spans="1:3" x14ac:dyDescent="0.3">
      <c r="A3475" s="83">
        <v>14897</v>
      </c>
      <c r="B3475" s="96">
        <v>1022388013</v>
      </c>
      <c r="C3475" s="102">
        <v>0.85</v>
      </c>
    </row>
    <row r="3476" spans="1:3" x14ac:dyDescent="0.3">
      <c r="A3476" s="82">
        <v>9365</v>
      </c>
      <c r="B3476" s="96">
        <v>1041857343</v>
      </c>
      <c r="C3476" s="103">
        <v>1</v>
      </c>
    </row>
    <row r="3477" spans="1:3" x14ac:dyDescent="0.3">
      <c r="A3477" s="83">
        <v>14111</v>
      </c>
      <c r="B3477" s="96">
        <v>468045330.06</v>
      </c>
      <c r="C3477" s="102">
        <v>0</v>
      </c>
    </row>
    <row r="3478" spans="1:3" x14ac:dyDescent="0.3">
      <c r="A3478" s="82">
        <v>13743</v>
      </c>
      <c r="B3478" s="96">
        <v>189037711</v>
      </c>
      <c r="C3478" s="103">
        <v>1</v>
      </c>
    </row>
    <row r="3479" spans="1:3" x14ac:dyDescent="0.3">
      <c r="A3479" s="83">
        <v>14262</v>
      </c>
      <c r="B3479" s="96">
        <v>464123271.96296293</v>
      </c>
      <c r="C3479" s="102">
        <v>1</v>
      </c>
    </row>
    <row r="3480" spans="1:3" x14ac:dyDescent="0.3">
      <c r="A3480" s="82">
        <v>14991</v>
      </c>
      <c r="B3480" s="96">
        <v>589651339</v>
      </c>
      <c r="C3480" s="103">
        <v>0.99219999999999997</v>
      </c>
    </row>
    <row r="3481" spans="1:3" x14ac:dyDescent="0.3">
      <c r="A3481" s="82">
        <v>11027</v>
      </c>
      <c r="B3481" s="96">
        <v>877418735</v>
      </c>
      <c r="C3481" s="102">
        <v>0</v>
      </c>
    </row>
    <row r="3482" spans="1:3" x14ac:dyDescent="0.3">
      <c r="A3482" s="82">
        <v>13341</v>
      </c>
      <c r="B3482" s="96">
        <v>500000000</v>
      </c>
      <c r="C3482" s="103">
        <v>1</v>
      </c>
    </row>
    <row r="3483" spans="1:3" x14ac:dyDescent="0.3">
      <c r="A3483" s="82">
        <v>13579</v>
      </c>
      <c r="B3483" s="96">
        <v>2628980556</v>
      </c>
      <c r="C3483" s="102">
        <v>1</v>
      </c>
    </row>
    <row r="3484" spans="1:3" x14ac:dyDescent="0.3">
      <c r="A3484" s="82">
        <v>13580</v>
      </c>
      <c r="B3484" s="96">
        <v>5102419444</v>
      </c>
      <c r="C3484" s="103">
        <v>1</v>
      </c>
    </row>
    <row r="3485" spans="1:3" x14ac:dyDescent="0.3">
      <c r="A3485" s="82">
        <v>13581</v>
      </c>
      <c r="B3485" s="96">
        <v>579600000</v>
      </c>
      <c r="C3485" s="102">
        <v>1</v>
      </c>
    </row>
    <row r="3486" spans="1:3" x14ac:dyDescent="0.3">
      <c r="A3486" s="82">
        <v>13582</v>
      </c>
      <c r="B3486" s="96">
        <v>1224000000</v>
      </c>
      <c r="C3486" s="103">
        <v>1</v>
      </c>
    </row>
    <row r="3487" spans="1:3" x14ac:dyDescent="0.3">
      <c r="A3487" s="82">
        <v>13583</v>
      </c>
      <c r="B3487" s="96">
        <v>200000000</v>
      </c>
      <c r="C3487" s="102">
        <v>1</v>
      </c>
    </row>
    <row r="3488" spans="1:3" x14ac:dyDescent="0.3">
      <c r="A3488" s="82">
        <v>13584</v>
      </c>
      <c r="B3488" s="96">
        <v>265000000</v>
      </c>
      <c r="C3488" s="103">
        <v>1</v>
      </c>
    </row>
    <row r="3489" spans="1:3" x14ac:dyDescent="0.3">
      <c r="A3489" s="82">
        <v>13817</v>
      </c>
      <c r="B3489" s="96">
        <v>7500000000</v>
      </c>
      <c r="C3489" s="102">
        <v>1</v>
      </c>
    </row>
    <row r="3490" spans="1:3" x14ac:dyDescent="0.3">
      <c r="A3490" s="83">
        <v>14070</v>
      </c>
      <c r="B3490" s="96">
        <v>1823171928</v>
      </c>
      <c r="C3490" s="103">
        <v>1</v>
      </c>
    </row>
    <row r="3491" spans="1:3" x14ac:dyDescent="0.3">
      <c r="A3491" s="83">
        <v>14913</v>
      </c>
      <c r="B3491" s="96">
        <v>1620347033</v>
      </c>
      <c r="C3491" s="102">
        <v>0</v>
      </c>
    </row>
    <row r="3492" spans="1:3" x14ac:dyDescent="0.3">
      <c r="A3492" s="82">
        <v>13205</v>
      </c>
      <c r="B3492" s="96">
        <v>320000000</v>
      </c>
      <c r="C3492" s="103">
        <v>1</v>
      </c>
    </row>
    <row r="3493" spans="1:3" x14ac:dyDescent="0.3">
      <c r="A3493" s="82">
        <v>3234</v>
      </c>
      <c r="B3493" s="96">
        <v>446428572</v>
      </c>
      <c r="C3493" s="102">
        <v>0.2112</v>
      </c>
    </row>
    <row r="3494" spans="1:3" x14ac:dyDescent="0.3">
      <c r="A3494" s="82">
        <v>11357</v>
      </c>
      <c r="B3494" s="99">
        <v>1174039308</v>
      </c>
      <c r="C3494" s="103">
        <v>0</v>
      </c>
    </row>
    <row r="3495" spans="1:3" x14ac:dyDescent="0.3">
      <c r="A3495" s="82">
        <v>11358</v>
      </c>
      <c r="B3495" s="96">
        <v>612167130</v>
      </c>
      <c r="C3495" s="102">
        <v>0</v>
      </c>
    </row>
    <row r="3496" spans="1:3" x14ac:dyDescent="0.3">
      <c r="A3496" s="83">
        <v>14749</v>
      </c>
      <c r="B3496" s="96">
        <v>1018000000</v>
      </c>
      <c r="C3496" s="103">
        <v>0</v>
      </c>
    </row>
    <row r="3497" spans="1:3" x14ac:dyDescent="0.3">
      <c r="A3497" s="82">
        <v>14952</v>
      </c>
      <c r="B3497" s="96">
        <v>616573496</v>
      </c>
      <c r="C3497" s="102">
        <v>0.88419999999999999</v>
      </c>
    </row>
    <row r="3498" spans="1:3" x14ac:dyDescent="0.3">
      <c r="A3498" s="82">
        <v>5769</v>
      </c>
      <c r="B3498" s="96">
        <v>423728814</v>
      </c>
      <c r="C3498" s="103">
        <v>0.65</v>
      </c>
    </row>
    <row r="3499" spans="1:3" x14ac:dyDescent="0.3">
      <c r="A3499" s="82">
        <v>11162</v>
      </c>
      <c r="B3499" s="96">
        <v>998166654</v>
      </c>
      <c r="C3499" s="102">
        <v>0</v>
      </c>
    </row>
    <row r="3500" spans="1:3" x14ac:dyDescent="0.3">
      <c r="A3500" s="83">
        <v>14715</v>
      </c>
      <c r="B3500" s="96">
        <v>1876515097</v>
      </c>
      <c r="C3500" s="103">
        <v>0</v>
      </c>
    </row>
    <row r="3501" spans="1:3" x14ac:dyDescent="0.3">
      <c r="A3501" s="82">
        <v>14782</v>
      </c>
      <c r="B3501" s="96">
        <v>2193731297</v>
      </c>
      <c r="C3501" s="102">
        <v>0</v>
      </c>
    </row>
    <row r="3502" spans="1:3" x14ac:dyDescent="0.3">
      <c r="A3502" s="82">
        <v>15105</v>
      </c>
      <c r="B3502" s="96">
        <v>352518460</v>
      </c>
      <c r="C3502" s="103">
        <v>0.99560000000000004</v>
      </c>
    </row>
    <row r="3503" spans="1:3" x14ac:dyDescent="0.3">
      <c r="A3503" s="82">
        <v>15106</v>
      </c>
      <c r="B3503" s="96">
        <v>452965943</v>
      </c>
      <c r="C3503" s="102">
        <v>1</v>
      </c>
    </row>
    <row r="3504" spans="1:3" x14ac:dyDescent="0.3">
      <c r="A3504" s="82">
        <v>15107</v>
      </c>
      <c r="B3504" s="96">
        <v>783300644</v>
      </c>
      <c r="C3504" s="103">
        <v>0.99850000000000005</v>
      </c>
    </row>
    <row r="3505" spans="1:3" x14ac:dyDescent="0.3">
      <c r="A3505" s="82">
        <v>15108</v>
      </c>
      <c r="B3505" s="96">
        <v>3034000647.8499999</v>
      </c>
      <c r="C3505" s="102">
        <v>0.6</v>
      </c>
    </row>
    <row r="3506" spans="1:3" x14ac:dyDescent="0.3">
      <c r="A3506" s="82">
        <v>15109</v>
      </c>
      <c r="B3506" s="96">
        <v>934579439</v>
      </c>
      <c r="C3506" s="103">
        <v>0.99390000000000001</v>
      </c>
    </row>
    <row r="3507" spans="1:3" x14ac:dyDescent="0.3">
      <c r="A3507" s="82">
        <v>15110</v>
      </c>
      <c r="B3507" s="96">
        <v>538190625</v>
      </c>
      <c r="C3507" s="102">
        <v>0.94899999999999995</v>
      </c>
    </row>
    <row r="3508" spans="1:3" x14ac:dyDescent="0.3">
      <c r="A3508" s="82">
        <v>12210</v>
      </c>
      <c r="B3508" s="96">
        <v>1477442168</v>
      </c>
      <c r="C3508" s="103">
        <v>0.3</v>
      </c>
    </row>
    <row r="3509" spans="1:3" x14ac:dyDescent="0.3">
      <c r="A3509" s="82">
        <v>13206</v>
      </c>
      <c r="B3509" s="96">
        <v>272000000</v>
      </c>
      <c r="C3509" s="102">
        <v>1</v>
      </c>
    </row>
    <row r="3510" spans="1:3" x14ac:dyDescent="0.3">
      <c r="A3510" s="82">
        <v>13697</v>
      </c>
      <c r="B3510" s="96">
        <v>250000000</v>
      </c>
      <c r="C3510" s="103">
        <v>1</v>
      </c>
    </row>
    <row r="3511" spans="1:3" x14ac:dyDescent="0.3">
      <c r="A3511" s="82">
        <v>14773</v>
      </c>
      <c r="B3511" s="96">
        <v>513574306</v>
      </c>
      <c r="C3511" s="102">
        <v>0</v>
      </c>
    </row>
    <row r="3512" spans="1:3" x14ac:dyDescent="0.3">
      <c r="A3512" s="82">
        <v>14774</v>
      </c>
      <c r="B3512" s="96">
        <v>1083108558</v>
      </c>
      <c r="C3512" s="103">
        <v>0</v>
      </c>
    </row>
    <row r="3513" spans="1:3" x14ac:dyDescent="0.3">
      <c r="A3513" s="82">
        <v>3235</v>
      </c>
      <c r="B3513" s="96">
        <v>446428572</v>
      </c>
      <c r="C3513" s="102">
        <v>0</v>
      </c>
    </row>
    <row r="3514" spans="1:3" x14ac:dyDescent="0.3">
      <c r="A3514" s="83">
        <v>12915</v>
      </c>
      <c r="B3514" s="99">
        <v>970148109</v>
      </c>
      <c r="C3514" s="103">
        <v>0</v>
      </c>
    </row>
    <row r="3515" spans="1:3" x14ac:dyDescent="0.3">
      <c r="A3515" s="83">
        <v>12934</v>
      </c>
      <c r="B3515" s="99">
        <v>1352846058</v>
      </c>
      <c r="C3515" s="102">
        <v>0.70000000000000007</v>
      </c>
    </row>
    <row r="3516" spans="1:3" x14ac:dyDescent="0.3">
      <c r="A3516" s="82">
        <v>15444</v>
      </c>
      <c r="B3516" s="96">
        <v>3181284855</v>
      </c>
      <c r="C3516" s="103">
        <v>0</v>
      </c>
    </row>
    <row r="3517" spans="1:3" x14ac:dyDescent="0.3">
      <c r="A3517" s="82">
        <v>15644</v>
      </c>
      <c r="B3517" s="96">
        <v>579141360</v>
      </c>
      <c r="C3517" s="102">
        <v>0</v>
      </c>
    </row>
    <row r="3518" spans="1:3" x14ac:dyDescent="0.3">
      <c r="A3518" s="83">
        <v>14071</v>
      </c>
      <c r="B3518" s="96">
        <v>470832288</v>
      </c>
      <c r="C3518" s="103">
        <v>1</v>
      </c>
    </row>
    <row r="3519" spans="1:3" x14ac:dyDescent="0.3">
      <c r="A3519" s="83">
        <v>14354</v>
      </c>
      <c r="B3519" s="96">
        <v>11247230</v>
      </c>
      <c r="C3519" s="102">
        <v>1</v>
      </c>
    </row>
    <row r="3520" spans="1:3" x14ac:dyDescent="0.3">
      <c r="A3520" s="83">
        <v>14355</v>
      </c>
      <c r="B3520" s="96">
        <v>1035689697</v>
      </c>
      <c r="C3520" s="103">
        <v>1</v>
      </c>
    </row>
    <row r="3521" spans="1:3" x14ac:dyDescent="0.3">
      <c r="A3521" s="83">
        <v>14640</v>
      </c>
      <c r="B3521" s="96">
        <v>2781452848</v>
      </c>
      <c r="C3521" s="102">
        <v>0</v>
      </c>
    </row>
    <row r="3522" spans="1:3" x14ac:dyDescent="0.3">
      <c r="A3522" s="82">
        <v>15440</v>
      </c>
      <c r="B3522" s="96">
        <v>200000000</v>
      </c>
      <c r="C3522" s="103">
        <v>0</v>
      </c>
    </row>
    <row r="3523" spans="1:3" x14ac:dyDescent="0.3">
      <c r="A3523" s="82">
        <v>15643</v>
      </c>
      <c r="B3523" s="96">
        <v>2316565440</v>
      </c>
      <c r="C3523" s="102">
        <v>0</v>
      </c>
    </row>
    <row r="3524" spans="1:3" x14ac:dyDescent="0.3">
      <c r="A3524" s="82">
        <v>6094</v>
      </c>
      <c r="B3524" s="96">
        <v>1307627740</v>
      </c>
      <c r="C3524" s="103">
        <v>1</v>
      </c>
    </row>
    <row r="3525" spans="1:3" x14ac:dyDescent="0.3">
      <c r="A3525" s="82">
        <v>13503</v>
      </c>
      <c r="B3525" s="96">
        <v>650000000</v>
      </c>
      <c r="C3525" s="102">
        <v>1</v>
      </c>
    </row>
    <row r="3526" spans="1:3" x14ac:dyDescent="0.3">
      <c r="A3526" s="82">
        <v>7257</v>
      </c>
      <c r="B3526" s="96">
        <v>593220339</v>
      </c>
      <c r="C3526" s="103">
        <v>1</v>
      </c>
    </row>
    <row r="3527" spans="1:3" x14ac:dyDescent="0.3">
      <c r="A3527" s="82">
        <v>11628</v>
      </c>
      <c r="B3527" s="96">
        <v>1414404891</v>
      </c>
      <c r="C3527" s="102">
        <v>0</v>
      </c>
    </row>
    <row r="3528" spans="1:3" x14ac:dyDescent="0.3">
      <c r="A3528" s="82">
        <v>13080</v>
      </c>
      <c r="B3528" s="96">
        <v>150000000</v>
      </c>
      <c r="C3528" s="103">
        <v>1</v>
      </c>
    </row>
    <row r="3529" spans="1:3" x14ac:dyDescent="0.3">
      <c r="A3529" s="82">
        <v>13461</v>
      </c>
      <c r="B3529" s="96">
        <v>1300000000</v>
      </c>
      <c r="C3529" s="102">
        <v>1</v>
      </c>
    </row>
    <row r="3530" spans="1:3" x14ac:dyDescent="0.3">
      <c r="A3530" s="83">
        <v>14072</v>
      </c>
      <c r="B3530" s="96">
        <v>994216800.85000002</v>
      </c>
      <c r="C3530" s="103">
        <v>0</v>
      </c>
    </row>
    <row r="3531" spans="1:3" x14ac:dyDescent="0.3">
      <c r="A3531" s="83">
        <v>14918</v>
      </c>
      <c r="B3531" s="96">
        <v>809500570</v>
      </c>
      <c r="C3531" s="102">
        <v>0</v>
      </c>
    </row>
    <row r="3532" spans="1:3" x14ac:dyDescent="0.3">
      <c r="A3532" s="82">
        <v>15346</v>
      </c>
      <c r="B3532" s="96">
        <v>1485506254</v>
      </c>
      <c r="C3532" s="103">
        <v>1</v>
      </c>
    </row>
    <row r="3533" spans="1:3" x14ac:dyDescent="0.3">
      <c r="A3533" s="82">
        <v>3963</v>
      </c>
      <c r="B3533" s="96">
        <v>1349721564</v>
      </c>
      <c r="C3533" s="102">
        <v>1</v>
      </c>
    </row>
    <row r="3534" spans="1:3" x14ac:dyDescent="0.3">
      <c r="A3534" s="82">
        <v>7693</v>
      </c>
      <c r="B3534" s="96">
        <v>777036162</v>
      </c>
      <c r="C3534" s="103">
        <v>1</v>
      </c>
    </row>
    <row r="3535" spans="1:3" x14ac:dyDescent="0.3">
      <c r="A3535" s="82">
        <v>12953</v>
      </c>
      <c r="B3535" s="96">
        <v>619682280</v>
      </c>
      <c r="C3535" s="102">
        <v>0.67</v>
      </c>
    </row>
    <row r="3536" spans="1:3" x14ac:dyDescent="0.3">
      <c r="A3536" s="82">
        <v>11491</v>
      </c>
      <c r="B3536" s="96">
        <v>2678797781</v>
      </c>
      <c r="C3536" s="103">
        <v>0</v>
      </c>
    </row>
    <row r="3537" spans="1:3" x14ac:dyDescent="0.3">
      <c r="A3537" s="82">
        <v>11495</v>
      </c>
      <c r="B3537" s="96">
        <v>857775540</v>
      </c>
      <c r="C3537" s="102">
        <v>0</v>
      </c>
    </row>
    <row r="3538" spans="1:3" x14ac:dyDescent="0.3">
      <c r="A3538" s="82">
        <v>8653</v>
      </c>
      <c r="B3538" s="96">
        <v>1039805400</v>
      </c>
      <c r="C3538" s="103">
        <v>1</v>
      </c>
    </row>
    <row r="3539" spans="1:3" x14ac:dyDescent="0.3">
      <c r="A3539" s="82">
        <v>13008</v>
      </c>
      <c r="B3539" s="96">
        <v>2325000000</v>
      </c>
      <c r="C3539" s="102">
        <v>1</v>
      </c>
    </row>
    <row r="3540" spans="1:3" x14ac:dyDescent="0.3">
      <c r="A3540" s="82">
        <v>13178</v>
      </c>
      <c r="B3540" s="96">
        <v>181900000</v>
      </c>
      <c r="C3540" s="103">
        <v>1</v>
      </c>
    </row>
    <row r="3541" spans="1:3" x14ac:dyDescent="0.3">
      <c r="A3541" s="82">
        <v>13195</v>
      </c>
      <c r="B3541" s="96">
        <v>755425700.39999998</v>
      </c>
      <c r="C3541" s="102">
        <v>1</v>
      </c>
    </row>
    <row r="3542" spans="1:3" x14ac:dyDescent="0.3">
      <c r="A3542" s="83">
        <v>14867</v>
      </c>
      <c r="B3542" s="96">
        <v>1925596237.1300001</v>
      </c>
      <c r="C3542" s="103">
        <v>0</v>
      </c>
    </row>
    <row r="3543" spans="1:3" x14ac:dyDescent="0.3">
      <c r="A3543" s="83">
        <v>14939</v>
      </c>
      <c r="B3543" s="96">
        <v>500000000</v>
      </c>
      <c r="C3543" s="102">
        <v>0</v>
      </c>
    </row>
    <row r="3544" spans="1:3" x14ac:dyDescent="0.3">
      <c r="A3544" s="82">
        <v>15203</v>
      </c>
      <c r="B3544" s="96">
        <v>1087410331</v>
      </c>
      <c r="C3544" s="103">
        <v>1</v>
      </c>
    </row>
    <row r="3545" spans="1:3" x14ac:dyDescent="0.3">
      <c r="A3545" s="82">
        <v>15204</v>
      </c>
      <c r="B3545" s="96">
        <v>1823702576</v>
      </c>
      <c r="C3545" s="102">
        <v>1</v>
      </c>
    </row>
    <row r="3546" spans="1:3" x14ac:dyDescent="0.3">
      <c r="A3546" s="82">
        <v>15579</v>
      </c>
      <c r="B3546" s="96">
        <v>2452823361</v>
      </c>
      <c r="C3546" s="103">
        <v>1</v>
      </c>
    </row>
    <row r="3547" spans="1:3" x14ac:dyDescent="0.3">
      <c r="A3547" s="82">
        <v>15580</v>
      </c>
      <c r="B3547" s="96">
        <v>1368639528</v>
      </c>
      <c r="C3547" s="102">
        <v>1</v>
      </c>
    </row>
    <row r="3548" spans="1:3" x14ac:dyDescent="0.3">
      <c r="A3548" s="82">
        <v>2782</v>
      </c>
      <c r="B3548" s="96">
        <v>11425760663</v>
      </c>
      <c r="C3548" s="103">
        <v>1</v>
      </c>
    </row>
    <row r="3549" spans="1:3" x14ac:dyDescent="0.3">
      <c r="A3549" s="82">
        <v>15159</v>
      </c>
      <c r="B3549" s="96">
        <v>280373832</v>
      </c>
      <c r="C3549" s="102">
        <v>0.99239999999999995</v>
      </c>
    </row>
    <row r="3550" spans="1:3" x14ac:dyDescent="0.3">
      <c r="A3550" s="82">
        <v>15456</v>
      </c>
      <c r="B3550" s="96">
        <v>2579059351</v>
      </c>
      <c r="C3550" s="103">
        <v>0.99009999999999998</v>
      </c>
    </row>
    <row r="3551" spans="1:3" x14ac:dyDescent="0.3">
      <c r="A3551" s="82">
        <v>8411</v>
      </c>
      <c r="B3551" s="96">
        <v>1168052160</v>
      </c>
      <c r="C3551" s="102">
        <v>1</v>
      </c>
    </row>
    <row r="3552" spans="1:3" x14ac:dyDescent="0.3">
      <c r="A3552" s="82">
        <v>13513</v>
      </c>
      <c r="B3552" s="96">
        <v>590000000</v>
      </c>
      <c r="C3552" s="103">
        <v>1</v>
      </c>
    </row>
    <row r="3553" spans="1:3" x14ac:dyDescent="0.3">
      <c r="A3553" s="82">
        <v>6857</v>
      </c>
      <c r="B3553" s="96">
        <v>3090553503</v>
      </c>
      <c r="C3553" s="102">
        <v>1</v>
      </c>
    </row>
    <row r="3554" spans="1:3" x14ac:dyDescent="0.3">
      <c r="A3554" s="82">
        <v>11154</v>
      </c>
      <c r="B3554" s="96">
        <v>3691044745</v>
      </c>
      <c r="C3554" s="103">
        <v>0</v>
      </c>
    </row>
    <row r="3555" spans="1:3" x14ac:dyDescent="0.3">
      <c r="A3555" s="83">
        <v>14628</v>
      </c>
      <c r="B3555" s="96">
        <v>207172930</v>
      </c>
      <c r="C3555" s="102">
        <v>0</v>
      </c>
    </row>
    <row r="3556" spans="1:3" x14ac:dyDescent="0.3">
      <c r="A3556" s="82">
        <v>13504</v>
      </c>
      <c r="B3556" s="96">
        <v>227000000</v>
      </c>
      <c r="C3556" s="103">
        <v>1</v>
      </c>
    </row>
    <row r="3557" spans="1:3" x14ac:dyDescent="0.3">
      <c r="A3557" s="82">
        <v>15497</v>
      </c>
      <c r="B3557" s="96">
        <v>571428571</v>
      </c>
      <c r="C3557" s="102">
        <v>0.99990000000000001</v>
      </c>
    </row>
    <row r="3558" spans="1:3" x14ac:dyDescent="0.3">
      <c r="A3558" s="82">
        <v>12176</v>
      </c>
      <c r="B3558" s="96">
        <v>1761510234</v>
      </c>
      <c r="C3558" s="103">
        <v>0.3</v>
      </c>
    </row>
    <row r="3559" spans="1:3" x14ac:dyDescent="0.3">
      <c r="A3559" s="82">
        <v>13199</v>
      </c>
      <c r="B3559" s="96">
        <v>295164737.60000002</v>
      </c>
      <c r="C3559" s="102">
        <v>1</v>
      </c>
    </row>
    <row r="3560" spans="1:3" x14ac:dyDescent="0.3">
      <c r="A3560" s="82">
        <v>15306</v>
      </c>
      <c r="B3560" s="96">
        <v>280373832</v>
      </c>
      <c r="C3560" s="103">
        <v>0.99839999999999995</v>
      </c>
    </row>
    <row r="3561" spans="1:3" x14ac:dyDescent="0.3">
      <c r="A3561" s="82">
        <v>370</v>
      </c>
      <c r="B3561" s="96">
        <v>872396878</v>
      </c>
      <c r="C3561" s="102">
        <v>1</v>
      </c>
    </row>
    <row r="3562" spans="1:3" x14ac:dyDescent="0.3">
      <c r="A3562" s="83">
        <v>14586</v>
      </c>
      <c r="B3562" s="96">
        <v>0</v>
      </c>
      <c r="C3562" s="103">
        <v>0</v>
      </c>
    </row>
    <row r="3563" spans="1:3" x14ac:dyDescent="0.3">
      <c r="A3563" s="83">
        <v>14465</v>
      </c>
      <c r="B3563" s="96">
        <v>70101169</v>
      </c>
      <c r="C3563" s="102">
        <v>0</v>
      </c>
    </row>
    <row r="3564" spans="1:3" x14ac:dyDescent="0.3">
      <c r="A3564" s="83">
        <v>14466</v>
      </c>
      <c r="B3564" s="96">
        <v>1072094474</v>
      </c>
      <c r="C3564" s="103">
        <v>0</v>
      </c>
    </row>
    <row r="3565" spans="1:3" x14ac:dyDescent="0.3">
      <c r="A3565" s="82">
        <v>12464</v>
      </c>
      <c r="B3565" s="96">
        <v>1000000000</v>
      </c>
      <c r="C3565" s="102">
        <v>0.1</v>
      </c>
    </row>
    <row r="3566" spans="1:3" x14ac:dyDescent="0.3">
      <c r="A3566" s="82">
        <v>383</v>
      </c>
      <c r="B3566" s="96">
        <v>925925915</v>
      </c>
      <c r="C3566" s="103">
        <v>0.99850000000000005</v>
      </c>
    </row>
    <row r="3567" spans="1:3" x14ac:dyDescent="0.3">
      <c r="A3567" s="82">
        <v>12831</v>
      </c>
      <c r="B3567" s="96">
        <v>2000000000</v>
      </c>
      <c r="C3567" s="102">
        <v>0</v>
      </c>
    </row>
    <row r="3568" spans="1:3" x14ac:dyDescent="0.3">
      <c r="A3568" s="83">
        <v>14716</v>
      </c>
      <c r="B3568" s="96">
        <v>200000000</v>
      </c>
      <c r="C3568" s="103">
        <v>0</v>
      </c>
    </row>
    <row r="3569" spans="1:3" x14ac:dyDescent="0.3">
      <c r="A3569" s="82">
        <v>5377</v>
      </c>
      <c r="B3569" s="96">
        <v>3380642098</v>
      </c>
      <c r="C3569" s="102">
        <v>0.81</v>
      </c>
    </row>
    <row r="3570" spans="1:3" x14ac:dyDescent="0.3">
      <c r="A3570" s="82">
        <v>11284</v>
      </c>
      <c r="B3570" s="99">
        <v>2514766547</v>
      </c>
      <c r="C3570" s="103">
        <v>0</v>
      </c>
    </row>
    <row r="3571" spans="1:3" x14ac:dyDescent="0.3">
      <c r="A3571" s="82">
        <v>13200</v>
      </c>
      <c r="B3571" s="96">
        <v>225148488</v>
      </c>
      <c r="C3571" s="102">
        <v>1</v>
      </c>
    </row>
    <row r="3572" spans="1:3" x14ac:dyDescent="0.3">
      <c r="A3572" s="82">
        <v>15348</v>
      </c>
      <c r="B3572" s="96">
        <v>140186916</v>
      </c>
      <c r="C3572" s="103">
        <v>1</v>
      </c>
    </row>
    <row r="3573" spans="1:3" x14ac:dyDescent="0.3">
      <c r="A3573" s="82">
        <v>15479</v>
      </c>
      <c r="B3573" s="96">
        <v>372701781</v>
      </c>
      <c r="C3573" s="102">
        <v>1</v>
      </c>
    </row>
    <row r="3574" spans="1:3" x14ac:dyDescent="0.3">
      <c r="A3574" s="83">
        <v>14717</v>
      </c>
      <c r="B3574" s="96">
        <v>134779796</v>
      </c>
      <c r="C3574" s="103">
        <v>0</v>
      </c>
    </row>
    <row r="3575" spans="1:3" x14ac:dyDescent="0.3">
      <c r="A3575" s="82">
        <v>7490</v>
      </c>
      <c r="B3575" s="96">
        <v>847457627</v>
      </c>
      <c r="C3575" s="102">
        <v>1.0000001199999999</v>
      </c>
    </row>
    <row r="3576" spans="1:3" x14ac:dyDescent="0.3">
      <c r="A3576" s="82">
        <v>7123</v>
      </c>
      <c r="B3576" s="96">
        <v>423728814</v>
      </c>
      <c r="C3576" s="103">
        <v>0.995</v>
      </c>
    </row>
    <row r="3577" spans="1:3" x14ac:dyDescent="0.3">
      <c r="A3577" s="82">
        <v>13514</v>
      </c>
      <c r="B3577" s="96">
        <v>450000000</v>
      </c>
      <c r="C3577" s="102">
        <v>1</v>
      </c>
    </row>
    <row r="3578" spans="1:3" x14ac:dyDescent="0.3">
      <c r="A3578" s="82">
        <v>4131</v>
      </c>
      <c r="B3578" s="96">
        <v>429384297</v>
      </c>
      <c r="C3578" s="103">
        <v>0.05</v>
      </c>
    </row>
    <row r="3579" spans="1:3" x14ac:dyDescent="0.3">
      <c r="A3579" s="82">
        <v>7868</v>
      </c>
      <c r="B3579" s="96">
        <v>1096394875</v>
      </c>
      <c r="C3579" s="102">
        <v>0.98</v>
      </c>
    </row>
    <row r="3580" spans="1:3" x14ac:dyDescent="0.3">
      <c r="A3580" s="83">
        <v>14718</v>
      </c>
      <c r="B3580" s="96">
        <v>385000000</v>
      </c>
      <c r="C3580" s="103">
        <v>0</v>
      </c>
    </row>
    <row r="3581" spans="1:3" x14ac:dyDescent="0.3">
      <c r="A3581" s="82">
        <v>14783</v>
      </c>
      <c r="B3581" s="96">
        <v>97934664</v>
      </c>
      <c r="C3581" s="102">
        <v>0</v>
      </c>
    </row>
    <row r="3582" spans="1:3" x14ac:dyDescent="0.3">
      <c r="A3582" s="82">
        <v>15520</v>
      </c>
      <c r="B3582" s="96">
        <v>531949262</v>
      </c>
      <c r="C3582" s="103">
        <v>0.99980000000000002</v>
      </c>
    </row>
    <row r="3583" spans="1:3" x14ac:dyDescent="0.3">
      <c r="A3583" s="82">
        <v>12374</v>
      </c>
      <c r="B3583" s="96">
        <v>757102481</v>
      </c>
      <c r="C3583" s="102">
        <v>1</v>
      </c>
    </row>
    <row r="3584" spans="1:3" x14ac:dyDescent="0.3">
      <c r="A3584" s="82">
        <v>13515</v>
      </c>
      <c r="B3584" s="96">
        <v>590000000</v>
      </c>
      <c r="C3584" s="103">
        <v>1</v>
      </c>
    </row>
    <row r="3585" spans="1:3" x14ac:dyDescent="0.3">
      <c r="A3585" s="82">
        <v>13605</v>
      </c>
      <c r="B3585" s="96">
        <v>1000000000</v>
      </c>
      <c r="C3585" s="102">
        <v>1</v>
      </c>
    </row>
    <row r="3586" spans="1:3" x14ac:dyDescent="0.3">
      <c r="A3586" s="83">
        <v>14183</v>
      </c>
      <c r="B3586" s="96">
        <v>200000000</v>
      </c>
      <c r="C3586" s="103">
        <v>0</v>
      </c>
    </row>
    <row r="3587" spans="1:3" x14ac:dyDescent="0.3">
      <c r="A3587" s="82">
        <v>5697</v>
      </c>
      <c r="B3587" s="96">
        <v>1610347599</v>
      </c>
      <c r="C3587" s="102">
        <v>1</v>
      </c>
    </row>
    <row r="3588" spans="1:3" x14ac:dyDescent="0.3">
      <c r="A3588" s="82">
        <v>9543</v>
      </c>
      <c r="B3588" s="96">
        <v>2213130173</v>
      </c>
      <c r="C3588" s="103">
        <v>1</v>
      </c>
    </row>
    <row r="3589" spans="1:3" x14ac:dyDescent="0.3">
      <c r="A3589" s="82">
        <v>12478</v>
      </c>
      <c r="B3589" s="96">
        <v>2003798163</v>
      </c>
      <c r="C3589" s="102">
        <v>0.3</v>
      </c>
    </row>
    <row r="3590" spans="1:3" x14ac:dyDescent="0.3">
      <c r="A3590" s="82">
        <v>399</v>
      </c>
      <c r="B3590" s="96">
        <v>2962962963</v>
      </c>
      <c r="C3590" s="103">
        <v>0.90159999999999996</v>
      </c>
    </row>
    <row r="3591" spans="1:3" x14ac:dyDescent="0.3">
      <c r="A3591" s="82">
        <v>13172</v>
      </c>
      <c r="B3591" s="96">
        <v>383094639.19999999</v>
      </c>
      <c r="C3591" s="102">
        <v>1</v>
      </c>
    </row>
    <row r="3592" spans="1:3" x14ac:dyDescent="0.3">
      <c r="A3592" s="82">
        <v>15288</v>
      </c>
      <c r="B3592" s="96">
        <v>247396793</v>
      </c>
      <c r="C3592" s="103">
        <v>1</v>
      </c>
    </row>
    <row r="3593" spans="1:3" x14ac:dyDescent="0.3">
      <c r="A3593" s="82">
        <v>15289</v>
      </c>
      <c r="B3593" s="96">
        <v>2035689255</v>
      </c>
      <c r="C3593" s="102">
        <v>1</v>
      </c>
    </row>
    <row r="3594" spans="1:3" x14ac:dyDescent="0.3">
      <c r="A3594" s="82">
        <v>2812</v>
      </c>
      <c r="B3594" s="96">
        <v>2018877783</v>
      </c>
      <c r="C3594" s="103">
        <v>0.99990000000000001</v>
      </c>
    </row>
    <row r="3595" spans="1:3" x14ac:dyDescent="0.3">
      <c r="A3595" s="82">
        <v>2791</v>
      </c>
      <c r="B3595" s="96">
        <v>6180711461</v>
      </c>
      <c r="C3595" s="102">
        <v>1</v>
      </c>
    </row>
    <row r="3596" spans="1:3" x14ac:dyDescent="0.3">
      <c r="A3596" s="82">
        <v>5747</v>
      </c>
      <c r="B3596" s="96">
        <v>847457627</v>
      </c>
      <c r="C3596" s="103">
        <v>0.99950000000000006</v>
      </c>
    </row>
    <row r="3597" spans="1:3" x14ac:dyDescent="0.3">
      <c r="A3597" s="82">
        <v>13543</v>
      </c>
      <c r="B3597" s="96">
        <v>720000000</v>
      </c>
      <c r="C3597" s="102">
        <v>1</v>
      </c>
    </row>
    <row r="3598" spans="1:3" x14ac:dyDescent="0.3">
      <c r="A3598" s="82">
        <v>2813</v>
      </c>
      <c r="B3598" s="96">
        <v>511461766</v>
      </c>
      <c r="C3598" s="103">
        <v>1</v>
      </c>
    </row>
    <row r="3599" spans="1:3" x14ac:dyDescent="0.3">
      <c r="A3599" s="82">
        <v>12630</v>
      </c>
      <c r="B3599" s="96">
        <v>758340054</v>
      </c>
      <c r="C3599" s="102">
        <v>0</v>
      </c>
    </row>
    <row r="3600" spans="1:3" x14ac:dyDescent="0.3">
      <c r="A3600" s="83">
        <v>14872</v>
      </c>
      <c r="B3600" s="96">
        <v>481460054</v>
      </c>
      <c r="C3600" s="103">
        <v>0</v>
      </c>
    </row>
    <row r="3601" spans="1:3" x14ac:dyDescent="0.3">
      <c r="A3601" s="82">
        <v>12274</v>
      </c>
      <c r="B3601" s="96">
        <v>735734740</v>
      </c>
      <c r="C3601" s="102">
        <v>0.9</v>
      </c>
    </row>
    <row r="3602" spans="1:3" x14ac:dyDescent="0.3">
      <c r="A3602" s="82">
        <v>13074</v>
      </c>
      <c r="B3602" s="96">
        <v>255000000</v>
      </c>
      <c r="C3602" s="103">
        <v>1</v>
      </c>
    </row>
    <row r="3603" spans="1:3" x14ac:dyDescent="0.3">
      <c r="A3603" s="82">
        <v>15301</v>
      </c>
      <c r="B3603" s="96">
        <v>280373832</v>
      </c>
      <c r="C3603" s="102">
        <v>1</v>
      </c>
    </row>
    <row r="3604" spans="1:3" x14ac:dyDescent="0.3">
      <c r="A3604" s="82">
        <v>5650</v>
      </c>
      <c r="B3604" s="96">
        <v>492276473</v>
      </c>
      <c r="C3604" s="103">
        <v>0.15000000000000002</v>
      </c>
    </row>
    <row r="3605" spans="1:3" x14ac:dyDescent="0.3">
      <c r="A3605" s="82">
        <v>6039</v>
      </c>
      <c r="B3605" s="96">
        <v>622447124</v>
      </c>
      <c r="C3605" s="102">
        <v>0.71000000000000008</v>
      </c>
    </row>
    <row r="3606" spans="1:3" x14ac:dyDescent="0.3">
      <c r="A3606" s="82">
        <v>11414</v>
      </c>
      <c r="B3606" s="96">
        <v>2000000000</v>
      </c>
      <c r="C3606" s="103">
        <v>0</v>
      </c>
    </row>
    <row r="3607" spans="1:3" x14ac:dyDescent="0.3">
      <c r="A3607" s="82">
        <v>13167</v>
      </c>
      <c r="B3607" s="96">
        <v>200000000</v>
      </c>
      <c r="C3607" s="102">
        <v>1</v>
      </c>
    </row>
    <row r="3608" spans="1:3" x14ac:dyDescent="0.3">
      <c r="A3608" s="82">
        <v>13201</v>
      </c>
      <c r="B3608" s="96">
        <v>240000000</v>
      </c>
      <c r="C3608" s="103">
        <v>1</v>
      </c>
    </row>
    <row r="3609" spans="1:3" x14ac:dyDescent="0.3">
      <c r="A3609" s="82">
        <v>13516</v>
      </c>
      <c r="B3609" s="96">
        <v>123500000</v>
      </c>
      <c r="C3609" s="102">
        <v>1</v>
      </c>
    </row>
    <row r="3610" spans="1:3" x14ac:dyDescent="0.3">
      <c r="A3610" s="83">
        <v>14619</v>
      </c>
      <c r="B3610" s="96">
        <v>701738581</v>
      </c>
      <c r="C3610" s="103">
        <v>0</v>
      </c>
    </row>
    <row r="3611" spans="1:3" x14ac:dyDescent="0.3">
      <c r="A3611" s="82">
        <v>7855</v>
      </c>
      <c r="B3611" s="96">
        <v>508474576</v>
      </c>
      <c r="C3611" s="102">
        <v>0</v>
      </c>
    </row>
    <row r="3612" spans="1:3" x14ac:dyDescent="0.3">
      <c r="A3612" s="82">
        <v>12572</v>
      </c>
      <c r="B3612" s="96">
        <v>900905921</v>
      </c>
      <c r="C3612" s="103">
        <v>0</v>
      </c>
    </row>
    <row r="3613" spans="1:3" x14ac:dyDescent="0.3">
      <c r="A3613" s="83">
        <v>14719</v>
      </c>
      <c r="B3613" s="96">
        <v>200000000</v>
      </c>
      <c r="C3613" s="102">
        <v>0</v>
      </c>
    </row>
    <row r="3614" spans="1:3" x14ac:dyDescent="0.3">
      <c r="A3614" s="82">
        <v>15281</v>
      </c>
      <c r="B3614" s="96">
        <v>1352028850</v>
      </c>
      <c r="C3614" s="103">
        <v>0.99960000000000004</v>
      </c>
    </row>
    <row r="3615" spans="1:3" x14ac:dyDescent="0.3">
      <c r="A3615" s="82">
        <v>62</v>
      </c>
      <c r="B3615" s="96">
        <v>950704225</v>
      </c>
      <c r="C3615" s="102">
        <v>1</v>
      </c>
    </row>
    <row r="3616" spans="1:3" x14ac:dyDescent="0.3">
      <c r="A3616" s="83">
        <v>13857</v>
      </c>
      <c r="B3616" s="96">
        <v>121000000</v>
      </c>
      <c r="C3616" s="103">
        <v>1</v>
      </c>
    </row>
    <row r="3617" spans="1:3" x14ac:dyDescent="0.3">
      <c r="A3617" s="83">
        <v>14345</v>
      </c>
      <c r="B3617" s="96">
        <v>464279793</v>
      </c>
      <c r="C3617" s="102">
        <v>1</v>
      </c>
    </row>
    <row r="3618" spans="1:3" x14ac:dyDescent="0.3">
      <c r="A3618" s="82">
        <v>11749</v>
      </c>
      <c r="B3618" s="96">
        <v>920439457</v>
      </c>
      <c r="C3618" s="103">
        <v>0.30000000000000004</v>
      </c>
    </row>
    <row r="3619" spans="1:3" x14ac:dyDescent="0.3">
      <c r="A3619" s="82">
        <v>12994</v>
      </c>
      <c r="B3619" s="96">
        <v>160000000</v>
      </c>
      <c r="C3619" s="102">
        <v>1</v>
      </c>
    </row>
    <row r="3620" spans="1:3" x14ac:dyDescent="0.3">
      <c r="A3620" s="82">
        <v>13517</v>
      </c>
      <c r="B3620" s="96">
        <v>702000000</v>
      </c>
      <c r="C3620" s="103">
        <v>1</v>
      </c>
    </row>
    <row r="3621" spans="1:3" x14ac:dyDescent="0.3">
      <c r="A3621" s="82">
        <v>9470</v>
      </c>
      <c r="B3621" s="96">
        <v>1219985927</v>
      </c>
      <c r="C3621" s="102">
        <v>1</v>
      </c>
    </row>
    <row r="3622" spans="1:3" x14ac:dyDescent="0.3">
      <c r="A3622" s="82">
        <v>6233</v>
      </c>
      <c r="B3622" s="96">
        <v>951219512</v>
      </c>
      <c r="C3622" s="103">
        <v>1</v>
      </c>
    </row>
    <row r="3623" spans="1:3" x14ac:dyDescent="0.3">
      <c r="A3623" s="82">
        <v>8949</v>
      </c>
      <c r="B3623" s="96">
        <v>677966102</v>
      </c>
      <c r="C3623" s="102">
        <v>0.95</v>
      </c>
    </row>
    <row r="3624" spans="1:3" x14ac:dyDescent="0.3">
      <c r="A3624" s="83">
        <v>14639</v>
      </c>
      <c r="B3624" s="96">
        <v>795543466</v>
      </c>
      <c r="C3624" s="103">
        <v>0</v>
      </c>
    </row>
    <row r="3625" spans="1:3" x14ac:dyDescent="0.3">
      <c r="A3625" s="82">
        <v>13685</v>
      </c>
      <c r="B3625" s="96">
        <v>1000000000</v>
      </c>
      <c r="C3625" s="102">
        <v>1</v>
      </c>
    </row>
    <row r="3626" spans="1:3" x14ac:dyDescent="0.3">
      <c r="A3626" s="82">
        <v>2786</v>
      </c>
      <c r="B3626" s="96">
        <v>1203703704</v>
      </c>
      <c r="C3626" s="103">
        <v>1</v>
      </c>
    </row>
    <row r="3627" spans="1:3" x14ac:dyDescent="0.3">
      <c r="A3627" s="82">
        <v>11914</v>
      </c>
      <c r="B3627" s="96">
        <v>1175022123</v>
      </c>
      <c r="C3627" s="102">
        <v>0.30000000000000004</v>
      </c>
    </row>
    <row r="3628" spans="1:3" x14ac:dyDescent="0.3">
      <c r="A3628" s="83">
        <v>14600</v>
      </c>
      <c r="B3628" s="96">
        <v>255920818</v>
      </c>
      <c r="C3628" s="103">
        <v>0</v>
      </c>
    </row>
    <row r="3629" spans="1:3" x14ac:dyDescent="0.3">
      <c r="A3629" s="82">
        <v>12988</v>
      </c>
      <c r="B3629" s="96">
        <v>1336451410</v>
      </c>
      <c r="C3629" s="102">
        <v>1</v>
      </c>
    </row>
    <row r="3630" spans="1:3" x14ac:dyDescent="0.3">
      <c r="A3630" s="83">
        <v>14459</v>
      </c>
      <c r="B3630" s="96">
        <v>3958614996</v>
      </c>
      <c r="C3630" s="103">
        <v>0</v>
      </c>
    </row>
    <row r="3631" spans="1:3" x14ac:dyDescent="0.3">
      <c r="A3631" s="83">
        <v>14720</v>
      </c>
      <c r="B3631" s="96">
        <v>180000000</v>
      </c>
      <c r="C3631" s="102">
        <v>0</v>
      </c>
    </row>
    <row r="3632" spans="1:3" x14ac:dyDescent="0.3">
      <c r="A3632" s="82">
        <v>15575</v>
      </c>
      <c r="B3632" s="96">
        <v>423158162</v>
      </c>
      <c r="C3632" s="103">
        <v>1</v>
      </c>
    </row>
    <row r="3633" spans="1:3" x14ac:dyDescent="0.3">
      <c r="A3633" s="82">
        <v>126</v>
      </c>
      <c r="B3633" s="96">
        <v>2492726073</v>
      </c>
      <c r="C3633" s="102">
        <v>0.99990000000000001</v>
      </c>
    </row>
    <row r="3634" spans="1:3" x14ac:dyDescent="0.3">
      <c r="A3634" s="82">
        <v>2449</v>
      </c>
      <c r="B3634" s="96">
        <v>2330171308</v>
      </c>
      <c r="C3634" s="103">
        <v>0.99990000000000001</v>
      </c>
    </row>
    <row r="3635" spans="1:3" x14ac:dyDescent="0.3">
      <c r="A3635" s="82">
        <v>2461</v>
      </c>
      <c r="B3635" s="96">
        <v>915283237</v>
      </c>
      <c r="C3635" s="102">
        <v>0.99980000000000002</v>
      </c>
    </row>
    <row r="3636" spans="1:3" x14ac:dyDescent="0.3">
      <c r="A3636" s="82">
        <v>9447</v>
      </c>
      <c r="B3636" s="96">
        <v>1478992437</v>
      </c>
      <c r="C3636" s="103">
        <v>1</v>
      </c>
    </row>
    <row r="3637" spans="1:3" x14ac:dyDescent="0.3">
      <c r="A3637" s="82">
        <v>5383</v>
      </c>
      <c r="B3637" s="96">
        <v>574766357</v>
      </c>
      <c r="C3637" s="102">
        <v>1.0000000000000002</v>
      </c>
    </row>
    <row r="3638" spans="1:3" x14ac:dyDescent="0.3">
      <c r="A3638" s="82">
        <v>15480</v>
      </c>
      <c r="B3638" s="96">
        <v>1013515967</v>
      </c>
      <c r="C3638" s="103">
        <v>1</v>
      </c>
    </row>
    <row r="3639" spans="1:3" x14ac:dyDescent="0.3">
      <c r="A3639" s="82">
        <v>5536</v>
      </c>
      <c r="B3639" s="96">
        <v>847457627</v>
      </c>
      <c r="C3639" s="102">
        <v>0.26</v>
      </c>
    </row>
    <row r="3640" spans="1:3" x14ac:dyDescent="0.3">
      <c r="A3640" s="82">
        <v>13196</v>
      </c>
      <c r="B3640" s="96">
        <v>382500000</v>
      </c>
      <c r="C3640" s="103">
        <v>1</v>
      </c>
    </row>
    <row r="3641" spans="1:3" x14ac:dyDescent="0.3">
      <c r="A3641" s="82">
        <v>13197</v>
      </c>
      <c r="B3641" s="96">
        <v>221072982.69999999</v>
      </c>
      <c r="C3641" s="102">
        <v>1</v>
      </c>
    </row>
    <row r="3642" spans="1:3" x14ac:dyDescent="0.3">
      <c r="A3642" s="82">
        <v>11158</v>
      </c>
      <c r="B3642" s="96">
        <v>1235888146</v>
      </c>
      <c r="C3642" s="103">
        <v>0.90000000000000013</v>
      </c>
    </row>
    <row r="3643" spans="1:3" x14ac:dyDescent="0.3">
      <c r="A3643" s="82">
        <v>10005</v>
      </c>
      <c r="B3643" s="96">
        <v>4355771531</v>
      </c>
      <c r="C3643" s="102">
        <v>1</v>
      </c>
    </row>
    <row r="3644" spans="1:3" x14ac:dyDescent="0.3">
      <c r="A3644" s="82">
        <v>6878</v>
      </c>
      <c r="B3644" s="96">
        <v>1482516823</v>
      </c>
      <c r="C3644" s="103">
        <v>0.9</v>
      </c>
    </row>
    <row r="3645" spans="1:3" x14ac:dyDescent="0.3">
      <c r="A3645" s="82">
        <v>12192</v>
      </c>
      <c r="B3645" s="96">
        <v>1990056765</v>
      </c>
      <c r="C3645" s="102">
        <v>0</v>
      </c>
    </row>
    <row r="3646" spans="1:3" x14ac:dyDescent="0.3">
      <c r="A3646" s="82">
        <v>13179</v>
      </c>
      <c r="B3646" s="96">
        <v>240000000</v>
      </c>
      <c r="C3646" s="103">
        <v>1</v>
      </c>
    </row>
    <row r="3647" spans="1:3" x14ac:dyDescent="0.3">
      <c r="A3647" s="82">
        <v>13505</v>
      </c>
      <c r="B3647" s="96">
        <v>400000000</v>
      </c>
      <c r="C3647" s="102">
        <v>1</v>
      </c>
    </row>
    <row r="3648" spans="1:3" x14ac:dyDescent="0.3">
      <c r="A3648" s="82">
        <v>15453</v>
      </c>
      <c r="B3648" s="96">
        <v>454545455</v>
      </c>
      <c r="C3648" s="103">
        <v>1</v>
      </c>
    </row>
    <row r="3649" spans="1:3" x14ac:dyDescent="0.3">
      <c r="A3649" s="82">
        <v>15454</v>
      </c>
      <c r="B3649" s="96">
        <v>2275635200</v>
      </c>
      <c r="C3649" s="102">
        <v>0.99860000000000004</v>
      </c>
    </row>
    <row r="3650" spans="1:3" x14ac:dyDescent="0.3">
      <c r="A3650" s="82">
        <v>144</v>
      </c>
      <c r="B3650" s="96">
        <v>462860549</v>
      </c>
      <c r="C3650" s="103">
        <v>0.99990000000000001</v>
      </c>
    </row>
    <row r="3651" spans="1:3" x14ac:dyDescent="0.3">
      <c r="A3651" s="82">
        <v>12220</v>
      </c>
      <c r="B3651" s="99">
        <v>2506155674</v>
      </c>
      <c r="C3651" s="102">
        <v>0</v>
      </c>
    </row>
    <row r="3652" spans="1:3" x14ac:dyDescent="0.3">
      <c r="A3652" s="82">
        <v>11000</v>
      </c>
      <c r="B3652" s="96">
        <v>1500000000</v>
      </c>
      <c r="C3652" s="103">
        <v>0.1</v>
      </c>
    </row>
    <row r="3653" spans="1:3" x14ac:dyDescent="0.3">
      <c r="A3653" s="82">
        <v>15225</v>
      </c>
      <c r="B3653" s="96">
        <v>1120186916</v>
      </c>
      <c r="C3653" s="102">
        <v>0.99870000000000003</v>
      </c>
    </row>
    <row r="3654" spans="1:3" x14ac:dyDescent="0.3">
      <c r="A3654" s="82">
        <v>15679</v>
      </c>
      <c r="B3654" s="96">
        <v>2072117898</v>
      </c>
      <c r="C3654" s="103">
        <v>1</v>
      </c>
    </row>
    <row r="3655" spans="1:3" x14ac:dyDescent="0.3">
      <c r="A3655" s="82">
        <v>13544</v>
      </c>
      <c r="B3655" s="96">
        <v>106000000</v>
      </c>
      <c r="C3655" s="102">
        <v>1</v>
      </c>
    </row>
    <row r="3656" spans="1:3" x14ac:dyDescent="0.3">
      <c r="A3656" s="82">
        <v>15209</v>
      </c>
      <c r="B3656" s="96">
        <v>280373832</v>
      </c>
      <c r="C3656" s="103">
        <v>0.99909999999999999</v>
      </c>
    </row>
    <row r="3657" spans="1:3" x14ac:dyDescent="0.3">
      <c r="A3657" s="82">
        <v>12423</v>
      </c>
      <c r="B3657" s="96">
        <v>1508573748</v>
      </c>
      <c r="C3657" s="102">
        <v>0.3</v>
      </c>
    </row>
    <row r="3658" spans="1:3" x14ac:dyDescent="0.3">
      <c r="A3658" s="83">
        <v>14587</v>
      </c>
      <c r="B3658" s="96">
        <v>476461626</v>
      </c>
      <c r="C3658" s="103">
        <v>0</v>
      </c>
    </row>
    <row r="3659" spans="1:3" x14ac:dyDescent="0.3">
      <c r="A3659" s="82">
        <v>8381</v>
      </c>
      <c r="B3659" s="96">
        <v>1008882747</v>
      </c>
      <c r="C3659" s="102">
        <v>1</v>
      </c>
    </row>
    <row r="3660" spans="1:3" x14ac:dyDescent="0.3">
      <c r="A3660" s="82">
        <v>9673</v>
      </c>
      <c r="B3660" s="96">
        <v>1574193297</v>
      </c>
      <c r="C3660" s="103">
        <v>1</v>
      </c>
    </row>
    <row r="3661" spans="1:3" x14ac:dyDescent="0.3">
      <c r="A3661" s="83">
        <v>13882</v>
      </c>
      <c r="B3661" s="96">
        <v>1070000000</v>
      </c>
      <c r="C3661" s="102">
        <v>1</v>
      </c>
    </row>
    <row r="3662" spans="1:3" x14ac:dyDescent="0.3">
      <c r="A3662" s="83">
        <v>14873</v>
      </c>
      <c r="B3662" s="96">
        <v>1666654857</v>
      </c>
      <c r="C3662" s="103">
        <v>0</v>
      </c>
    </row>
    <row r="3663" spans="1:3" x14ac:dyDescent="0.3">
      <c r="A3663" s="83">
        <v>14874</v>
      </c>
      <c r="B3663" s="96">
        <v>700000000</v>
      </c>
      <c r="C3663" s="102">
        <v>0</v>
      </c>
    </row>
    <row r="3664" spans="1:3" x14ac:dyDescent="0.3">
      <c r="A3664" s="83">
        <v>13858</v>
      </c>
      <c r="B3664" s="96">
        <v>191000000</v>
      </c>
      <c r="C3664" s="103">
        <v>1</v>
      </c>
    </row>
    <row r="3665" spans="1:3" x14ac:dyDescent="0.3">
      <c r="A3665" s="82">
        <v>13050</v>
      </c>
      <c r="B3665" s="96">
        <v>400000000</v>
      </c>
      <c r="C3665" s="102">
        <v>1</v>
      </c>
    </row>
    <row r="3666" spans="1:3" x14ac:dyDescent="0.3">
      <c r="A3666" s="83">
        <v>14721</v>
      </c>
      <c r="B3666" s="96">
        <v>1627343282</v>
      </c>
      <c r="C3666" s="103">
        <v>0</v>
      </c>
    </row>
    <row r="3667" spans="1:3" x14ac:dyDescent="0.3">
      <c r="A3667" s="83">
        <v>14722</v>
      </c>
      <c r="B3667" s="96">
        <v>2922739011</v>
      </c>
      <c r="C3667" s="102">
        <v>0</v>
      </c>
    </row>
    <row r="3668" spans="1:3" x14ac:dyDescent="0.3">
      <c r="A3668" s="82">
        <v>15169</v>
      </c>
      <c r="B3668" s="96">
        <v>1318538076</v>
      </c>
      <c r="C3668" s="103">
        <v>1</v>
      </c>
    </row>
    <row r="3669" spans="1:3" x14ac:dyDescent="0.3">
      <c r="A3669" s="82">
        <v>15170</v>
      </c>
      <c r="B3669" s="96">
        <v>439163122</v>
      </c>
      <c r="C3669" s="102">
        <v>0.95909999999999995</v>
      </c>
    </row>
    <row r="3670" spans="1:3" x14ac:dyDescent="0.3">
      <c r="A3670" s="82">
        <v>9307</v>
      </c>
      <c r="B3670" s="96">
        <v>399985693</v>
      </c>
      <c r="C3670" s="103">
        <v>1</v>
      </c>
    </row>
    <row r="3671" spans="1:3" x14ac:dyDescent="0.3">
      <c r="A3671" s="82">
        <v>13518</v>
      </c>
      <c r="B3671" s="96">
        <v>423000000</v>
      </c>
      <c r="C3671" s="102">
        <v>1</v>
      </c>
    </row>
    <row r="3672" spans="1:3" x14ac:dyDescent="0.3">
      <c r="A3672" s="82">
        <v>709</v>
      </c>
      <c r="B3672" s="96">
        <v>429158057</v>
      </c>
      <c r="C3672" s="103">
        <v>0.99</v>
      </c>
    </row>
    <row r="3673" spans="1:3" x14ac:dyDescent="0.3">
      <c r="A3673" s="82">
        <v>13170</v>
      </c>
      <c r="B3673" s="96">
        <v>159616666</v>
      </c>
      <c r="C3673" s="102">
        <v>1</v>
      </c>
    </row>
    <row r="3674" spans="1:3" x14ac:dyDescent="0.3">
      <c r="A3674" s="82">
        <v>13198</v>
      </c>
      <c r="B3674" s="96">
        <v>206490053.75</v>
      </c>
      <c r="C3674" s="103">
        <v>1</v>
      </c>
    </row>
    <row r="3675" spans="1:3" x14ac:dyDescent="0.3">
      <c r="A3675" s="82">
        <v>774</v>
      </c>
      <c r="B3675" s="96">
        <v>2162835698</v>
      </c>
      <c r="C3675" s="102">
        <v>0.75</v>
      </c>
    </row>
    <row r="3676" spans="1:3" x14ac:dyDescent="0.3">
      <c r="A3676" s="82">
        <v>2223</v>
      </c>
      <c r="B3676" s="96">
        <v>3240740741</v>
      </c>
      <c r="C3676" s="103">
        <v>0.99919999999999998</v>
      </c>
    </row>
    <row r="3677" spans="1:3" x14ac:dyDescent="0.3">
      <c r="A3677" s="82">
        <v>9618</v>
      </c>
      <c r="B3677" s="96">
        <v>2627555833</v>
      </c>
      <c r="C3677" s="102">
        <v>1</v>
      </c>
    </row>
    <row r="3678" spans="1:3" x14ac:dyDescent="0.3">
      <c r="A3678" s="82">
        <v>12243</v>
      </c>
      <c r="B3678" s="96">
        <v>1500000000</v>
      </c>
      <c r="C3678" s="103">
        <v>0.3</v>
      </c>
    </row>
    <row r="3679" spans="1:3" x14ac:dyDescent="0.3">
      <c r="A3679" s="82">
        <v>14960</v>
      </c>
      <c r="B3679" s="96">
        <v>233644860</v>
      </c>
      <c r="C3679" s="102">
        <v>0.99990000000000001</v>
      </c>
    </row>
    <row r="3680" spans="1:3" x14ac:dyDescent="0.3">
      <c r="A3680" s="82">
        <v>14961</v>
      </c>
      <c r="B3680" s="96">
        <v>1121495327</v>
      </c>
      <c r="C3680" s="103">
        <v>1</v>
      </c>
    </row>
    <row r="3681" spans="1:3" x14ac:dyDescent="0.3">
      <c r="A3681" s="82">
        <v>14962</v>
      </c>
      <c r="B3681" s="96">
        <v>3270546061</v>
      </c>
      <c r="C3681" s="102">
        <v>1</v>
      </c>
    </row>
    <row r="3682" spans="1:3" x14ac:dyDescent="0.3">
      <c r="A3682" s="82">
        <v>15535</v>
      </c>
      <c r="B3682" s="96">
        <v>12149532710</v>
      </c>
      <c r="C3682" s="103">
        <v>1</v>
      </c>
    </row>
    <row r="3683" spans="1:3" x14ac:dyDescent="0.3">
      <c r="A3683" s="82">
        <v>5089</v>
      </c>
      <c r="B3683" s="96">
        <v>2118644068</v>
      </c>
      <c r="C3683" s="102">
        <v>0.9</v>
      </c>
    </row>
    <row r="3684" spans="1:3" x14ac:dyDescent="0.3">
      <c r="A3684" s="82">
        <v>3759</v>
      </c>
      <c r="B3684" s="96">
        <v>2729783859</v>
      </c>
      <c r="C3684" s="103">
        <v>1</v>
      </c>
    </row>
    <row r="3685" spans="1:3" x14ac:dyDescent="0.3">
      <c r="A3685" s="82">
        <v>11885</v>
      </c>
      <c r="B3685" s="96">
        <v>1800000000</v>
      </c>
      <c r="C3685" s="102">
        <v>0.5</v>
      </c>
    </row>
    <row r="3686" spans="1:3" x14ac:dyDescent="0.3">
      <c r="A3686" s="82">
        <v>13500</v>
      </c>
      <c r="B3686" s="96">
        <v>168000000</v>
      </c>
      <c r="C3686" s="103">
        <v>1</v>
      </c>
    </row>
    <row r="3687" spans="1:3" x14ac:dyDescent="0.3">
      <c r="A3687" s="82">
        <v>13692</v>
      </c>
      <c r="B3687" s="96">
        <v>380129232</v>
      </c>
      <c r="C3687" s="102">
        <v>1</v>
      </c>
    </row>
    <row r="3688" spans="1:3" x14ac:dyDescent="0.3">
      <c r="A3688" s="82">
        <v>15578</v>
      </c>
      <c r="B3688" s="96">
        <v>934579439</v>
      </c>
      <c r="C3688" s="103">
        <v>1</v>
      </c>
    </row>
    <row r="3689" spans="1:3" x14ac:dyDescent="0.3">
      <c r="A3689" s="82">
        <v>3022</v>
      </c>
      <c r="B3689" s="96">
        <v>925925918</v>
      </c>
      <c r="C3689" s="102">
        <v>1</v>
      </c>
    </row>
    <row r="3690" spans="1:3" x14ac:dyDescent="0.3">
      <c r="A3690" s="82">
        <v>4286</v>
      </c>
      <c r="B3690" s="96">
        <v>935217025</v>
      </c>
      <c r="C3690" s="103">
        <v>1</v>
      </c>
    </row>
    <row r="3691" spans="1:3" x14ac:dyDescent="0.3">
      <c r="A3691" s="82">
        <v>8409</v>
      </c>
      <c r="B3691" s="96">
        <v>2871448480</v>
      </c>
      <c r="C3691" s="102">
        <v>1</v>
      </c>
    </row>
    <row r="3692" spans="1:3" x14ac:dyDescent="0.3">
      <c r="A3692" s="83">
        <v>14723</v>
      </c>
      <c r="B3692" s="96">
        <v>1975816458</v>
      </c>
      <c r="C3692" s="103">
        <v>0</v>
      </c>
    </row>
    <row r="3693" spans="1:3" x14ac:dyDescent="0.3">
      <c r="A3693" s="82">
        <v>7841</v>
      </c>
      <c r="B3693" s="96">
        <v>898196697</v>
      </c>
      <c r="C3693" s="102">
        <v>0.83729999999999993</v>
      </c>
    </row>
    <row r="3694" spans="1:3" x14ac:dyDescent="0.3">
      <c r="A3694" s="82">
        <v>9595</v>
      </c>
      <c r="B3694" s="96">
        <v>7522914073</v>
      </c>
      <c r="C3694" s="103">
        <v>0.6</v>
      </c>
    </row>
    <row r="3695" spans="1:3" x14ac:dyDescent="0.3">
      <c r="A3695" s="82">
        <v>12488</v>
      </c>
      <c r="B3695" s="96">
        <v>1960179212</v>
      </c>
      <c r="C3695" s="102">
        <v>0</v>
      </c>
    </row>
    <row r="3696" spans="1:3" x14ac:dyDescent="0.3">
      <c r="A3696" s="82">
        <v>9987</v>
      </c>
      <c r="B3696" s="96">
        <v>1601676482</v>
      </c>
      <c r="C3696" s="103">
        <v>0.6</v>
      </c>
    </row>
    <row r="3697" spans="1:3" x14ac:dyDescent="0.3">
      <c r="A3697" s="82">
        <v>4709</v>
      </c>
      <c r="B3697" s="96">
        <v>1254072669</v>
      </c>
      <c r="C3697" s="102">
        <v>1</v>
      </c>
    </row>
    <row r="3698" spans="1:3" x14ac:dyDescent="0.3">
      <c r="A3698" s="83">
        <v>14724</v>
      </c>
      <c r="B3698" s="96">
        <v>1021818060</v>
      </c>
      <c r="C3698" s="103">
        <v>0</v>
      </c>
    </row>
    <row r="3699" spans="1:3" x14ac:dyDescent="0.3">
      <c r="A3699" s="82">
        <v>3425</v>
      </c>
      <c r="B3699" s="96">
        <v>2540770095</v>
      </c>
      <c r="C3699" s="102">
        <v>0.89999999999999991</v>
      </c>
    </row>
    <row r="3700" spans="1:3" x14ac:dyDescent="0.3">
      <c r="A3700" s="82">
        <v>4780</v>
      </c>
      <c r="B3700" s="96">
        <v>2741800473</v>
      </c>
      <c r="C3700" s="103">
        <v>1</v>
      </c>
    </row>
    <row r="3701" spans="1:3" x14ac:dyDescent="0.3">
      <c r="A3701" s="82">
        <v>5494</v>
      </c>
      <c r="B3701" s="96">
        <v>4134297918</v>
      </c>
      <c r="C3701" s="102">
        <v>1</v>
      </c>
    </row>
    <row r="3702" spans="1:3" x14ac:dyDescent="0.3">
      <c r="A3702" s="82">
        <v>8346</v>
      </c>
      <c r="B3702" s="96">
        <v>3797327320</v>
      </c>
      <c r="C3702" s="103">
        <v>1</v>
      </c>
    </row>
    <row r="3703" spans="1:3" x14ac:dyDescent="0.3">
      <c r="A3703" s="82">
        <v>8347</v>
      </c>
      <c r="B3703" s="96">
        <v>3740286342</v>
      </c>
      <c r="C3703" s="102">
        <v>1</v>
      </c>
    </row>
    <row r="3704" spans="1:3" x14ac:dyDescent="0.3">
      <c r="A3704" s="83">
        <v>14725</v>
      </c>
      <c r="B3704" s="96">
        <v>600000000</v>
      </c>
      <c r="C3704" s="103">
        <v>0</v>
      </c>
    </row>
    <row r="3705" spans="1:3" x14ac:dyDescent="0.3">
      <c r="A3705" s="82">
        <v>13141</v>
      </c>
      <c r="B3705" s="96">
        <v>788099992.20000005</v>
      </c>
      <c r="C3705" s="102">
        <v>1</v>
      </c>
    </row>
    <row r="3706" spans="1:3" x14ac:dyDescent="0.3">
      <c r="A3706" s="82">
        <v>3237</v>
      </c>
      <c r="B3706" s="96">
        <v>446428572</v>
      </c>
      <c r="C3706" s="103">
        <v>1</v>
      </c>
    </row>
    <row r="3707" spans="1:3" x14ac:dyDescent="0.3">
      <c r="A3707" s="82">
        <v>3751</v>
      </c>
      <c r="B3707" s="96">
        <v>6074764256</v>
      </c>
      <c r="C3707" s="102">
        <v>1</v>
      </c>
    </row>
    <row r="3708" spans="1:3" x14ac:dyDescent="0.3">
      <c r="A3708" s="82">
        <v>3957</v>
      </c>
      <c r="B3708" s="96">
        <v>2520561122</v>
      </c>
      <c r="C3708" s="103">
        <v>1</v>
      </c>
    </row>
    <row r="3709" spans="1:3" x14ac:dyDescent="0.3">
      <c r="A3709" s="82">
        <v>1165</v>
      </c>
      <c r="B3709" s="96">
        <v>1110825615.6700001</v>
      </c>
      <c r="C3709" s="102">
        <v>0.99970000000000003</v>
      </c>
    </row>
    <row r="3710" spans="1:3" x14ac:dyDescent="0.3">
      <c r="A3710" s="82">
        <v>12398</v>
      </c>
      <c r="B3710" s="96">
        <v>940965776</v>
      </c>
      <c r="C3710" s="103">
        <v>0</v>
      </c>
    </row>
    <row r="3711" spans="1:3" x14ac:dyDescent="0.3">
      <c r="A3711" s="82">
        <v>14824</v>
      </c>
      <c r="B3711" s="96">
        <v>2523364486</v>
      </c>
      <c r="C3711" s="102">
        <v>1</v>
      </c>
    </row>
    <row r="3712" spans="1:3" x14ac:dyDescent="0.3">
      <c r="A3712" s="82">
        <v>1180</v>
      </c>
      <c r="B3712" s="96">
        <v>1027094033</v>
      </c>
      <c r="C3712" s="103">
        <v>0.99939999999999996</v>
      </c>
    </row>
    <row r="3713" spans="1:3" x14ac:dyDescent="0.3">
      <c r="A3713" s="82">
        <v>10020</v>
      </c>
      <c r="B3713" s="96">
        <v>2579535322</v>
      </c>
      <c r="C3713" s="102">
        <v>1</v>
      </c>
    </row>
    <row r="3714" spans="1:3" x14ac:dyDescent="0.3">
      <c r="A3714" s="82">
        <v>13545</v>
      </c>
      <c r="B3714" s="96">
        <v>270006150</v>
      </c>
      <c r="C3714" s="103">
        <v>1</v>
      </c>
    </row>
    <row r="3715" spans="1:3" x14ac:dyDescent="0.3">
      <c r="A3715" s="82">
        <v>14954</v>
      </c>
      <c r="B3715" s="96">
        <v>1401869159</v>
      </c>
      <c r="C3715" s="102">
        <v>0.96150000000000002</v>
      </c>
    </row>
    <row r="3716" spans="1:3" x14ac:dyDescent="0.3">
      <c r="A3716" s="83">
        <v>14588</v>
      </c>
      <c r="B3716" s="96">
        <v>1369473319</v>
      </c>
      <c r="C3716" s="103">
        <v>0</v>
      </c>
    </row>
    <row r="3717" spans="1:3" x14ac:dyDescent="0.3">
      <c r="A3717" s="82">
        <v>14812</v>
      </c>
      <c r="B3717" s="96">
        <v>742007748</v>
      </c>
      <c r="C3717" s="102">
        <v>1</v>
      </c>
    </row>
    <row r="3718" spans="1:3" x14ac:dyDescent="0.3">
      <c r="A3718" s="82">
        <v>14813</v>
      </c>
      <c r="B3718" s="96">
        <v>211334877</v>
      </c>
      <c r="C3718" s="103">
        <v>1</v>
      </c>
    </row>
    <row r="3719" spans="1:3" x14ac:dyDescent="0.3">
      <c r="A3719" s="82">
        <v>14814</v>
      </c>
      <c r="B3719" s="96">
        <v>548701070</v>
      </c>
      <c r="C3719" s="102">
        <v>1</v>
      </c>
    </row>
    <row r="3720" spans="1:3" x14ac:dyDescent="0.3">
      <c r="A3720" s="82">
        <v>14815</v>
      </c>
      <c r="B3720" s="96">
        <v>554031071</v>
      </c>
      <c r="C3720" s="103">
        <v>1</v>
      </c>
    </row>
    <row r="3721" spans="1:3" x14ac:dyDescent="0.3">
      <c r="A3721" s="83">
        <v>14876</v>
      </c>
      <c r="B3721" s="96">
        <v>1035067636</v>
      </c>
      <c r="C3721" s="102">
        <v>0</v>
      </c>
    </row>
    <row r="3722" spans="1:3" x14ac:dyDescent="0.3">
      <c r="A3722" s="82">
        <v>15343</v>
      </c>
      <c r="B3722" s="96">
        <v>934579439</v>
      </c>
      <c r="C3722" s="103">
        <v>0.25</v>
      </c>
    </row>
    <row r="3723" spans="1:3" x14ac:dyDescent="0.3">
      <c r="A3723" s="82">
        <v>15425</v>
      </c>
      <c r="B3723" s="96">
        <v>280459855</v>
      </c>
      <c r="C3723" s="102">
        <v>0.96</v>
      </c>
    </row>
    <row r="3724" spans="1:3" x14ac:dyDescent="0.3">
      <c r="A3724" s="82">
        <v>10013</v>
      </c>
      <c r="B3724" s="96">
        <v>2546176662</v>
      </c>
      <c r="C3724" s="103">
        <v>1</v>
      </c>
    </row>
    <row r="3725" spans="1:3" x14ac:dyDescent="0.3">
      <c r="A3725" s="83">
        <v>14478</v>
      </c>
      <c r="B3725" s="96">
        <v>500000000</v>
      </c>
      <c r="C3725" s="102">
        <v>0</v>
      </c>
    </row>
    <row r="3726" spans="1:3" x14ac:dyDescent="0.3">
      <c r="A3726" s="82">
        <v>15584</v>
      </c>
      <c r="B3726" s="96">
        <v>934579439</v>
      </c>
      <c r="C3726" s="103">
        <v>1</v>
      </c>
    </row>
    <row r="3727" spans="1:3" x14ac:dyDescent="0.3">
      <c r="A3727" s="82">
        <v>8415</v>
      </c>
      <c r="B3727" s="96">
        <v>1402766760</v>
      </c>
      <c r="C3727" s="102">
        <v>1</v>
      </c>
    </row>
    <row r="3728" spans="1:3" x14ac:dyDescent="0.3">
      <c r="A3728" s="82">
        <v>12324</v>
      </c>
      <c r="B3728" s="96">
        <v>1711860767</v>
      </c>
      <c r="C3728" s="103">
        <v>0.5</v>
      </c>
    </row>
    <row r="3729" spans="1:3" x14ac:dyDescent="0.3">
      <c r="A3729" s="82">
        <v>13519</v>
      </c>
      <c r="B3729" s="96">
        <v>180000000</v>
      </c>
      <c r="C3729" s="102">
        <v>1</v>
      </c>
    </row>
    <row r="3730" spans="1:3" x14ac:dyDescent="0.3">
      <c r="A3730" s="83">
        <v>14073</v>
      </c>
      <c r="B3730" s="96">
        <v>497157657</v>
      </c>
      <c r="C3730" s="103">
        <v>0</v>
      </c>
    </row>
    <row r="3731" spans="1:3" x14ac:dyDescent="0.3">
      <c r="A3731" s="82">
        <v>14798</v>
      </c>
      <c r="B3731" s="96">
        <v>1033661904</v>
      </c>
      <c r="C3731" s="102">
        <v>0</v>
      </c>
    </row>
    <row r="3732" spans="1:3" x14ac:dyDescent="0.3">
      <c r="A3732" s="82">
        <v>15142</v>
      </c>
      <c r="B3732" s="96">
        <v>934579439</v>
      </c>
      <c r="C3732" s="103">
        <v>0.99939999999999996</v>
      </c>
    </row>
    <row r="3733" spans="1:3" x14ac:dyDescent="0.3">
      <c r="A3733" s="82">
        <v>15143</v>
      </c>
      <c r="B3733" s="96">
        <v>2056074765.5</v>
      </c>
      <c r="C3733" s="102">
        <v>1</v>
      </c>
    </row>
    <row r="3734" spans="1:3" x14ac:dyDescent="0.3">
      <c r="A3734" s="82">
        <v>15349</v>
      </c>
      <c r="B3734" s="96">
        <v>1869158879</v>
      </c>
      <c r="C3734" s="103">
        <v>1</v>
      </c>
    </row>
    <row r="3735" spans="1:3" x14ac:dyDescent="0.3">
      <c r="A3735" s="82">
        <v>15560</v>
      </c>
      <c r="B3735" s="96">
        <v>1335000000</v>
      </c>
      <c r="C3735" s="102">
        <v>0.99929999999999997</v>
      </c>
    </row>
    <row r="3736" spans="1:3" x14ac:dyDescent="0.3">
      <c r="A3736" s="82">
        <v>15561</v>
      </c>
      <c r="B3736" s="96">
        <v>934579440</v>
      </c>
      <c r="C3736" s="103">
        <v>0.99990000000000001</v>
      </c>
    </row>
    <row r="3737" spans="1:3" x14ac:dyDescent="0.3">
      <c r="A3737" s="82">
        <v>15562</v>
      </c>
      <c r="B3737" s="96">
        <v>934997931</v>
      </c>
      <c r="C3737" s="102">
        <v>1</v>
      </c>
    </row>
    <row r="3738" spans="1:3" x14ac:dyDescent="0.3">
      <c r="A3738" s="82">
        <v>2590</v>
      </c>
      <c r="B3738" s="96">
        <v>925925926</v>
      </c>
      <c r="C3738" s="103">
        <v>1</v>
      </c>
    </row>
    <row r="3739" spans="1:3" x14ac:dyDescent="0.3">
      <c r="A3739" s="82">
        <v>3875</v>
      </c>
      <c r="B3739" s="96">
        <v>4672897196</v>
      </c>
      <c r="C3739" s="102">
        <v>1</v>
      </c>
    </row>
    <row r="3740" spans="1:3" x14ac:dyDescent="0.3">
      <c r="A3740" s="82">
        <v>8537</v>
      </c>
      <c r="B3740" s="96">
        <v>1911376697</v>
      </c>
      <c r="C3740" s="103">
        <v>1</v>
      </c>
    </row>
    <row r="3741" spans="1:3" x14ac:dyDescent="0.3">
      <c r="A3741" s="82">
        <v>11053</v>
      </c>
      <c r="B3741" s="96">
        <v>3000000000</v>
      </c>
      <c r="C3741" s="102">
        <v>0</v>
      </c>
    </row>
    <row r="3742" spans="1:3" x14ac:dyDescent="0.3">
      <c r="A3742" s="82">
        <v>11566</v>
      </c>
      <c r="B3742" s="96">
        <v>4498880110</v>
      </c>
      <c r="C3742" s="103">
        <v>0.5</v>
      </c>
    </row>
    <row r="3743" spans="1:3" x14ac:dyDescent="0.3">
      <c r="A3743" s="83">
        <v>14726</v>
      </c>
      <c r="B3743" s="96">
        <v>840000000</v>
      </c>
      <c r="C3743" s="102">
        <v>0</v>
      </c>
    </row>
    <row r="3744" spans="1:3" x14ac:dyDescent="0.3">
      <c r="A3744" s="82">
        <v>5741</v>
      </c>
      <c r="B3744" s="96">
        <v>981596949</v>
      </c>
      <c r="C3744" s="103">
        <v>0.99970000000000003</v>
      </c>
    </row>
    <row r="3745" spans="1:3" x14ac:dyDescent="0.3">
      <c r="A3745" s="82">
        <v>11699</v>
      </c>
      <c r="B3745" s="96">
        <v>1106563399</v>
      </c>
      <c r="C3745" s="102">
        <v>0.5</v>
      </c>
    </row>
    <row r="3746" spans="1:3" x14ac:dyDescent="0.3">
      <c r="A3746" s="83">
        <v>14727</v>
      </c>
      <c r="B3746" s="96">
        <v>470337238</v>
      </c>
      <c r="C3746" s="103">
        <v>0</v>
      </c>
    </row>
    <row r="3747" spans="1:3" x14ac:dyDescent="0.3">
      <c r="A3747" s="82">
        <v>15531</v>
      </c>
      <c r="B3747" s="96">
        <v>2347800987</v>
      </c>
      <c r="C3747" s="102">
        <v>0.9</v>
      </c>
    </row>
    <row r="3748" spans="1:3" x14ac:dyDescent="0.3">
      <c r="A3748" s="82">
        <v>13136</v>
      </c>
      <c r="B3748" s="96">
        <v>539750000</v>
      </c>
      <c r="C3748" s="103">
        <v>1</v>
      </c>
    </row>
    <row r="3749" spans="1:3" x14ac:dyDescent="0.3">
      <c r="A3749" s="82">
        <v>13546</v>
      </c>
      <c r="B3749" s="96">
        <v>510000000</v>
      </c>
      <c r="C3749" s="102">
        <v>1</v>
      </c>
    </row>
    <row r="3750" spans="1:3" x14ac:dyDescent="0.3">
      <c r="A3750" s="83">
        <v>14074</v>
      </c>
      <c r="B3750" s="96">
        <v>441444037.47000003</v>
      </c>
      <c r="C3750" s="103">
        <v>0</v>
      </c>
    </row>
    <row r="3751" spans="1:3" x14ac:dyDescent="0.3">
      <c r="A3751" s="83">
        <v>14896</v>
      </c>
      <c r="B3751" s="96">
        <v>3000000000</v>
      </c>
      <c r="C3751" s="102">
        <v>0.99399999999999999</v>
      </c>
    </row>
    <row r="3752" spans="1:3" x14ac:dyDescent="0.3">
      <c r="A3752" s="82">
        <v>15569</v>
      </c>
      <c r="B3752" s="96">
        <v>4672662289.4099998</v>
      </c>
      <c r="C3752" s="103">
        <v>0.99990000000000001</v>
      </c>
    </row>
    <row r="3753" spans="1:3" x14ac:dyDescent="0.3">
      <c r="A3753" s="82">
        <v>15570</v>
      </c>
      <c r="B3753" s="96">
        <v>2710280073.79</v>
      </c>
      <c r="C3753" s="102">
        <v>1</v>
      </c>
    </row>
    <row r="3754" spans="1:3" x14ac:dyDescent="0.3">
      <c r="A3754" s="82">
        <v>8742</v>
      </c>
      <c r="B3754" s="96">
        <v>2819435567</v>
      </c>
      <c r="C3754" s="103">
        <v>1</v>
      </c>
    </row>
    <row r="3755" spans="1:3" x14ac:dyDescent="0.3">
      <c r="A3755" s="82">
        <v>11711</v>
      </c>
      <c r="B3755" s="96">
        <v>1322646253</v>
      </c>
      <c r="C3755" s="102">
        <v>0.3</v>
      </c>
    </row>
    <row r="3756" spans="1:3" x14ac:dyDescent="0.3">
      <c r="A3756" s="82">
        <v>11814</v>
      </c>
      <c r="B3756" s="96">
        <v>1323848098</v>
      </c>
      <c r="C3756" s="103">
        <v>0</v>
      </c>
    </row>
    <row r="3757" spans="1:3" x14ac:dyDescent="0.3">
      <c r="A3757" s="82">
        <v>11884</v>
      </c>
      <c r="B3757" s="96">
        <v>2105653367</v>
      </c>
      <c r="C3757" s="102">
        <v>0</v>
      </c>
    </row>
    <row r="3758" spans="1:3" x14ac:dyDescent="0.3">
      <c r="A3758" s="83">
        <v>14429</v>
      </c>
      <c r="B3758" s="96">
        <v>301360000</v>
      </c>
      <c r="C3758" s="103">
        <v>1</v>
      </c>
    </row>
    <row r="3759" spans="1:3" x14ac:dyDescent="0.3">
      <c r="A3759" s="82">
        <v>1512</v>
      </c>
      <c r="B3759" s="96">
        <v>925925926</v>
      </c>
      <c r="C3759" s="102">
        <v>0.99619999999999997</v>
      </c>
    </row>
    <row r="3760" spans="1:3" x14ac:dyDescent="0.3">
      <c r="A3760" s="82">
        <v>7259</v>
      </c>
      <c r="B3760" s="96">
        <v>876425847</v>
      </c>
      <c r="C3760" s="103">
        <v>0.99589800000000006</v>
      </c>
    </row>
    <row r="3761" spans="1:3" x14ac:dyDescent="0.3">
      <c r="A3761" s="82">
        <v>10469</v>
      </c>
      <c r="B3761" s="96">
        <v>5500000000</v>
      </c>
      <c r="C3761" s="102">
        <v>0.8</v>
      </c>
    </row>
    <row r="3762" spans="1:3" x14ac:dyDescent="0.3">
      <c r="A3762" s="82">
        <v>12451</v>
      </c>
      <c r="B3762" s="96">
        <v>1184940410</v>
      </c>
      <c r="C3762" s="103">
        <v>0</v>
      </c>
    </row>
    <row r="3763" spans="1:3" x14ac:dyDescent="0.3">
      <c r="A3763" s="82">
        <v>4892</v>
      </c>
      <c r="B3763" s="96">
        <v>2025296383</v>
      </c>
      <c r="C3763" s="102">
        <v>1</v>
      </c>
    </row>
    <row r="3764" spans="1:3" x14ac:dyDescent="0.3">
      <c r="A3764" s="82">
        <v>13148</v>
      </c>
      <c r="B3764" s="96">
        <v>350000000</v>
      </c>
      <c r="C3764" s="103">
        <v>1</v>
      </c>
    </row>
    <row r="3765" spans="1:3" x14ac:dyDescent="0.3">
      <c r="A3765" s="82">
        <v>13931</v>
      </c>
      <c r="B3765" s="96">
        <v>191171556.78</v>
      </c>
      <c r="C3765" s="102">
        <v>1</v>
      </c>
    </row>
    <row r="3766" spans="1:3" x14ac:dyDescent="0.3">
      <c r="A3766" s="83">
        <v>14184</v>
      </c>
      <c r="B3766" s="96">
        <v>1312563878</v>
      </c>
      <c r="C3766" s="103">
        <v>1</v>
      </c>
    </row>
    <row r="3767" spans="1:3" x14ac:dyDescent="0.3">
      <c r="A3767" s="82">
        <v>3460</v>
      </c>
      <c r="B3767" s="96">
        <v>7612566238</v>
      </c>
      <c r="C3767" s="102">
        <v>0.9</v>
      </c>
    </row>
    <row r="3768" spans="1:3" x14ac:dyDescent="0.3">
      <c r="A3768" s="82">
        <v>10967</v>
      </c>
      <c r="B3768" s="96">
        <v>2500000000</v>
      </c>
      <c r="C3768" s="103">
        <v>0.3</v>
      </c>
    </row>
    <row r="3769" spans="1:3" x14ac:dyDescent="0.3">
      <c r="A3769" s="82">
        <v>12166</v>
      </c>
      <c r="B3769" s="96">
        <v>4585471420</v>
      </c>
      <c r="C3769" s="102">
        <v>0</v>
      </c>
    </row>
    <row r="3770" spans="1:3" x14ac:dyDescent="0.3">
      <c r="A3770" s="82">
        <v>13155</v>
      </c>
      <c r="B3770" s="96">
        <v>582021614</v>
      </c>
      <c r="C3770" s="103">
        <v>1</v>
      </c>
    </row>
    <row r="3771" spans="1:3" x14ac:dyDescent="0.3">
      <c r="A3771" s="82">
        <v>13610</v>
      </c>
      <c r="B3771" s="96">
        <v>3402000000</v>
      </c>
      <c r="C3771" s="102">
        <v>1</v>
      </c>
    </row>
    <row r="3772" spans="1:3" x14ac:dyDescent="0.3">
      <c r="A3772" s="82">
        <v>13611</v>
      </c>
      <c r="B3772" s="96">
        <v>3560000000</v>
      </c>
      <c r="C3772" s="103">
        <v>1</v>
      </c>
    </row>
    <row r="3773" spans="1:3" x14ac:dyDescent="0.3">
      <c r="A3773" s="82">
        <v>13612</v>
      </c>
      <c r="B3773" s="96">
        <v>4538000000</v>
      </c>
      <c r="C3773" s="102">
        <v>1</v>
      </c>
    </row>
    <row r="3774" spans="1:3" x14ac:dyDescent="0.3">
      <c r="A3774" s="82">
        <v>13861</v>
      </c>
      <c r="B3774" s="96">
        <v>1572900000</v>
      </c>
      <c r="C3774" s="103">
        <v>1</v>
      </c>
    </row>
    <row r="3775" spans="1:3" x14ac:dyDescent="0.3">
      <c r="A3775" s="82">
        <v>13862</v>
      </c>
      <c r="B3775" s="96">
        <v>1572900000</v>
      </c>
      <c r="C3775" s="102">
        <v>1</v>
      </c>
    </row>
    <row r="3776" spans="1:3" x14ac:dyDescent="0.3">
      <c r="A3776" s="82">
        <v>13863</v>
      </c>
      <c r="B3776" s="96">
        <v>245000000</v>
      </c>
      <c r="C3776" s="103">
        <v>1</v>
      </c>
    </row>
    <row r="3777" spans="1:3" x14ac:dyDescent="0.3">
      <c r="A3777" s="82">
        <v>13864</v>
      </c>
      <c r="B3777" s="96">
        <v>392000000</v>
      </c>
      <c r="C3777" s="102">
        <v>1</v>
      </c>
    </row>
    <row r="3778" spans="1:3" x14ac:dyDescent="0.3">
      <c r="A3778" s="82">
        <v>15611</v>
      </c>
      <c r="B3778" s="96">
        <v>3845383873</v>
      </c>
      <c r="C3778" s="103">
        <v>0.99939999999999996</v>
      </c>
    </row>
    <row r="3779" spans="1:3" x14ac:dyDescent="0.3">
      <c r="A3779" s="82">
        <v>15619</v>
      </c>
      <c r="B3779" s="96">
        <v>1100809664</v>
      </c>
      <c r="C3779" s="102">
        <v>1</v>
      </c>
    </row>
    <row r="3780" spans="1:3" x14ac:dyDescent="0.3">
      <c r="A3780" s="82">
        <v>15620</v>
      </c>
      <c r="B3780" s="96">
        <v>397908227</v>
      </c>
      <c r="C3780" s="103">
        <v>1</v>
      </c>
    </row>
    <row r="3781" spans="1:3" x14ac:dyDescent="0.3">
      <c r="A3781" s="82">
        <v>3018</v>
      </c>
      <c r="B3781" s="96">
        <v>3591290874</v>
      </c>
      <c r="C3781" s="102">
        <v>0.74</v>
      </c>
    </row>
    <row r="3782" spans="1:3" x14ac:dyDescent="0.3">
      <c r="A3782" s="82">
        <v>15621</v>
      </c>
      <c r="B3782" s="96">
        <v>1678760084</v>
      </c>
      <c r="C3782" s="103">
        <v>0.89</v>
      </c>
    </row>
    <row r="3783" spans="1:3" x14ac:dyDescent="0.3">
      <c r="A3783" s="82">
        <v>1533</v>
      </c>
      <c r="B3783" s="96">
        <v>1899977389</v>
      </c>
      <c r="C3783" s="102">
        <v>0.89</v>
      </c>
    </row>
    <row r="3784" spans="1:3" x14ac:dyDescent="0.3">
      <c r="A3784" s="82">
        <v>6096</v>
      </c>
      <c r="B3784" s="96">
        <v>9216110138</v>
      </c>
      <c r="C3784" s="103">
        <v>1</v>
      </c>
    </row>
    <row r="3785" spans="1:3" x14ac:dyDescent="0.3">
      <c r="A3785" s="82">
        <v>6099</v>
      </c>
      <c r="B3785" s="96">
        <v>3206738057</v>
      </c>
      <c r="C3785" s="102">
        <v>0.57879999999999998</v>
      </c>
    </row>
    <row r="3786" spans="1:3" x14ac:dyDescent="0.3">
      <c r="A3786" s="82">
        <v>6098</v>
      </c>
      <c r="B3786" s="96">
        <v>2798127343</v>
      </c>
      <c r="C3786" s="103">
        <v>0.41910000000000003</v>
      </c>
    </row>
    <row r="3787" spans="1:3" x14ac:dyDescent="0.3">
      <c r="A3787" s="82">
        <v>13174</v>
      </c>
      <c r="B3787" s="96">
        <v>519602551</v>
      </c>
      <c r="C3787" s="102">
        <v>1</v>
      </c>
    </row>
    <row r="3788" spans="1:3" x14ac:dyDescent="0.3">
      <c r="A3788" s="82">
        <v>14982</v>
      </c>
      <c r="B3788" s="96">
        <v>1869158879</v>
      </c>
      <c r="C3788" s="103">
        <v>0.99580000000000002</v>
      </c>
    </row>
    <row r="3789" spans="1:3" x14ac:dyDescent="0.3">
      <c r="A3789" s="82">
        <v>4877</v>
      </c>
      <c r="B3789" s="96">
        <v>964647797</v>
      </c>
      <c r="C3789" s="102">
        <v>0</v>
      </c>
    </row>
    <row r="3790" spans="1:3" x14ac:dyDescent="0.3">
      <c r="A3790" s="82">
        <v>5260</v>
      </c>
      <c r="B3790" s="96">
        <v>2381964438</v>
      </c>
      <c r="C3790" s="103">
        <v>0.9</v>
      </c>
    </row>
    <row r="3791" spans="1:3" x14ac:dyDescent="0.3">
      <c r="A3791" s="82">
        <v>14854</v>
      </c>
      <c r="B3791" s="96">
        <v>1121495327</v>
      </c>
      <c r="C3791" s="102">
        <v>1</v>
      </c>
    </row>
    <row r="3792" spans="1:3" x14ac:dyDescent="0.3">
      <c r="A3792" s="82">
        <v>14855</v>
      </c>
      <c r="B3792" s="96">
        <v>747663552</v>
      </c>
      <c r="C3792" s="103">
        <v>0.99990000000000001</v>
      </c>
    </row>
    <row r="3793" spans="1:3" x14ac:dyDescent="0.3">
      <c r="A3793" s="82">
        <v>15526</v>
      </c>
      <c r="B3793" s="96">
        <v>2000007509</v>
      </c>
      <c r="C3793" s="102">
        <v>0.99980000000000002</v>
      </c>
    </row>
    <row r="3794" spans="1:3" x14ac:dyDescent="0.3">
      <c r="A3794" s="82">
        <v>15527</v>
      </c>
      <c r="B3794" s="96">
        <v>5993190140</v>
      </c>
      <c r="C3794" s="103">
        <v>1</v>
      </c>
    </row>
    <row r="3795" spans="1:3" x14ac:dyDescent="0.3">
      <c r="A3795" s="82">
        <v>15528</v>
      </c>
      <c r="B3795" s="96">
        <v>3326793044</v>
      </c>
      <c r="C3795" s="102">
        <v>1</v>
      </c>
    </row>
    <row r="3796" spans="1:3" x14ac:dyDescent="0.3">
      <c r="A3796" s="82">
        <v>3611</v>
      </c>
      <c r="B3796" s="96">
        <v>2997934653</v>
      </c>
      <c r="C3796" s="103">
        <v>1</v>
      </c>
    </row>
    <row r="3797" spans="1:3" x14ac:dyDescent="0.3">
      <c r="A3797" s="82">
        <v>3988</v>
      </c>
      <c r="B3797" s="96">
        <v>3272648136</v>
      </c>
      <c r="C3797" s="102">
        <v>0.85</v>
      </c>
    </row>
    <row r="3798" spans="1:3" x14ac:dyDescent="0.3">
      <c r="A3798" s="82">
        <v>8626</v>
      </c>
      <c r="B3798" s="96">
        <v>1426974280</v>
      </c>
      <c r="C3798" s="103">
        <v>1</v>
      </c>
    </row>
    <row r="3799" spans="1:3" x14ac:dyDescent="0.3">
      <c r="A3799" s="82">
        <v>944</v>
      </c>
      <c r="B3799" s="96">
        <v>1368791531</v>
      </c>
      <c r="C3799" s="102">
        <v>0.99999999999999989</v>
      </c>
    </row>
    <row r="3800" spans="1:3" x14ac:dyDescent="0.3">
      <c r="A3800" s="82">
        <v>14278</v>
      </c>
      <c r="B3800" s="96">
        <v>680122343.49000001</v>
      </c>
      <c r="C3800" s="103">
        <v>1</v>
      </c>
    </row>
    <row r="3801" spans="1:3" x14ac:dyDescent="0.3">
      <c r="A3801" s="82">
        <v>14289</v>
      </c>
      <c r="B3801" s="96">
        <v>492945149</v>
      </c>
      <c r="C3801" s="102">
        <v>1</v>
      </c>
    </row>
    <row r="3802" spans="1:3" x14ac:dyDescent="0.3">
      <c r="A3802" s="82">
        <v>14290</v>
      </c>
      <c r="B3802" s="96">
        <v>772625384</v>
      </c>
      <c r="C3802" s="103">
        <v>1</v>
      </c>
    </row>
    <row r="3803" spans="1:3" x14ac:dyDescent="0.3">
      <c r="A3803" s="83">
        <v>14620</v>
      </c>
      <c r="B3803" s="96">
        <v>1008674496</v>
      </c>
      <c r="C3803" s="102">
        <v>0</v>
      </c>
    </row>
    <row r="3804" spans="1:3" x14ac:dyDescent="0.3">
      <c r="A3804" s="83">
        <v>14728</v>
      </c>
      <c r="B3804" s="96">
        <v>300000000</v>
      </c>
      <c r="C3804" s="103">
        <v>0</v>
      </c>
    </row>
    <row r="3805" spans="1:3" x14ac:dyDescent="0.3">
      <c r="A3805" s="82">
        <v>15061</v>
      </c>
      <c r="B3805" s="96">
        <v>373831776</v>
      </c>
      <c r="C3805" s="102">
        <v>0.999</v>
      </c>
    </row>
    <row r="3806" spans="1:3" x14ac:dyDescent="0.3">
      <c r="A3806" s="82">
        <v>15062</v>
      </c>
      <c r="B3806" s="96">
        <v>420560748</v>
      </c>
      <c r="C3806" s="103">
        <v>0.99860000000000004</v>
      </c>
    </row>
    <row r="3807" spans="1:3" x14ac:dyDescent="0.3">
      <c r="A3807" s="83">
        <v>11759</v>
      </c>
      <c r="B3807" s="96">
        <v>1250191050</v>
      </c>
      <c r="C3807" s="102">
        <v>0</v>
      </c>
    </row>
    <row r="3808" spans="1:3" x14ac:dyDescent="0.3">
      <c r="A3808" s="82">
        <v>14975</v>
      </c>
      <c r="B3808" s="96">
        <v>373831776</v>
      </c>
      <c r="C3808" s="103">
        <v>0.98109999999999997</v>
      </c>
    </row>
    <row r="3809" spans="1:3" x14ac:dyDescent="0.3">
      <c r="A3809" s="82">
        <v>4992</v>
      </c>
      <c r="B3809" s="96">
        <v>500150137</v>
      </c>
      <c r="C3809" s="102">
        <v>0.3</v>
      </c>
    </row>
    <row r="3810" spans="1:3" x14ac:dyDescent="0.3">
      <c r="A3810" s="82">
        <v>4993</v>
      </c>
      <c r="B3810" s="96">
        <v>589724177</v>
      </c>
      <c r="C3810" s="103">
        <v>1</v>
      </c>
    </row>
    <row r="3811" spans="1:3" x14ac:dyDescent="0.3">
      <c r="A3811" s="82">
        <v>11985</v>
      </c>
      <c r="B3811" s="96">
        <v>2140658294</v>
      </c>
      <c r="C3811" s="102">
        <v>0.1</v>
      </c>
    </row>
    <row r="3812" spans="1:3" x14ac:dyDescent="0.3">
      <c r="A3812" s="83">
        <v>11216</v>
      </c>
      <c r="B3812" s="96">
        <v>1059188150</v>
      </c>
      <c r="C3812" s="103">
        <v>0</v>
      </c>
    </row>
    <row r="3813" spans="1:3" x14ac:dyDescent="0.3">
      <c r="A3813" s="82">
        <v>7410</v>
      </c>
      <c r="B3813" s="96">
        <v>1016949153</v>
      </c>
      <c r="C3813" s="102">
        <v>0</v>
      </c>
    </row>
    <row r="3814" spans="1:3" x14ac:dyDescent="0.3">
      <c r="A3814" s="82">
        <v>15837</v>
      </c>
      <c r="B3814" s="96">
        <v>2474301237</v>
      </c>
      <c r="C3814" s="103">
        <v>0</v>
      </c>
    </row>
    <row r="3815" spans="1:3" x14ac:dyDescent="0.3">
      <c r="A3815" s="82">
        <v>15308</v>
      </c>
      <c r="B3815" s="96">
        <v>333831775</v>
      </c>
      <c r="C3815" s="102">
        <v>0.99580000000000002</v>
      </c>
    </row>
    <row r="3816" spans="1:3" x14ac:dyDescent="0.3">
      <c r="A3816" s="82">
        <v>15309</v>
      </c>
      <c r="B3816" s="96">
        <v>588521728</v>
      </c>
      <c r="C3816" s="103">
        <v>1</v>
      </c>
    </row>
    <row r="3817" spans="1:3" x14ac:dyDescent="0.3">
      <c r="A3817" s="82">
        <v>11376</v>
      </c>
      <c r="B3817" s="96">
        <v>731589576</v>
      </c>
      <c r="C3817" s="102">
        <v>0</v>
      </c>
    </row>
    <row r="3818" spans="1:3" x14ac:dyDescent="0.3">
      <c r="A3818" s="82">
        <v>11377</v>
      </c>
      <c r="B3818" s="96">
        <v>670660963</v>
      </c>
      <c r="C3818" s="103">
        <v>0.1</v>
      </c>
    </row>
    <row r="3819" spans="1:3" x14ac:dyDescent="0.3">
      <c r="A3819" s="83">
        <v>13839</v>
      </c>
      <c r="B3819" s="96">
        <v>177000000</v>
      </c>
      <c r="C3819" s="102">
        <v>1</v>
      </c>
    </row>
    <row r="3820" spans="1:3" x14ac:dyDescent="0.3">
      <c r="A3820" s="83">
        <v>13859</v>
      </c>
      <c r="B3820" s="96">
        <v>25000000</v>
      </c>
      <c r="C3820" s="103">
        <v>1</v>
      </c>
    </row>
    <row r="3821" spans="1:3" x14ac:dyDescent="0.3">
      <c r="A3821" s="83">
        <v>13887</v>
      </c>
      <c r="B3821" s="96">
        <v>173032423</v>
      </c>
      <c r="C3821" s="102">
        <v>1</v>
      </c>
    </row>
    <row r="3822" spans="1:3" x14ac:dyDescent="0.3">
      <c r="A3822" s="83">
        <v>14349</v>
      </c>
      <c r="B3822" s="96">
        <v>3100000000</v>
      </c>
      <c r="C3822" s="103">
        <v>1</v>
      </c>
    </row>
    <row r="3823" spans="1:3" x14ac:dyDescent="0.3">
      <c r="A3823" s="82">
        <v>13740</v>
      </c>
      <c r="B3823" s="96">
        <v>673636770</v>
      </c>
      <c r="C3823" s="102">
        <v>1</v>
      </c>
    </row>
    <row r="3824" spans="1:3" x14ac:dyDescent="0.3">
      <c r="A3824" s="82">
        <v>14445</v>
      </c>
      <c r="B3824" s="96">
        <v>2584695345</v>
      </c>
      <c r="C3824" s="103">
        <v>1</v>
      </c>
    </row>
    <row r="3825" spans="1:3" x14ac:dyDescent="0.3">
      <c r="A3825" s="82">
        <v>15428</v>
      </c>
      <c r="B3825" s="96">
        <v>336000000</v>
      </c>
      <c r="C3825" s="102">
        <v>0.33</v>
      </c>
    </row>
    <row r="3826" spans="1:3" x14ac:dyDescent="0.3">
      <c r="A3826" s="82">
        <v>15429</v>
      </c>
      <c r="B3826" s="96">
        <v>224000000</v>
      </c>
      <c r="C3826" s="103">
        <v>0.33</v>
      </c>
    </row>
    <row r="3827" spans="1:3" x14ac:dyDescent="0.3">
      <c r="A3827" s="82">
        <v>15430</v>
      </c>
      <c r="B3827" s="96">
        <v>169466672.75999999</v>
      </c>
      <c r="C3827" s="102">
        <v>0.33</v>
      </c>
    </row>
    <row r="3828" spans="1:3" x14ac:dyDescent="0.3">
      <c r="A3828" s="82">
        <v>7366</v>
      </c>
      <c r="B3828" s="96">
        <v>841367593</v>
      </c>
      <c r="C3828" s="103">
        <v>0</v>
      </c>
    </row>
    <row r="3829" spans="1:3" x14ac:dyDescent="0.3">
      <c r="A3829" s="82">
        <v>5737</v>
      </c>
      <c r="B3829" s="96">
        <v>720338983</v>
      </c>
      <c r="C3829" s="102">
        <v>1</v>
      </c>
    </row>
    <row r="3830" spans="1:3" x14ac:dyDescent="0.3">
      <c r="A3830" s="82">
        <v>11995</v>
      </c>
      <c r="B3830" s="96">
        <v>1276496446</v>
      </c>
      <c r="C3830" s="103">
        <v>0.3</v>
      </c>
    </row>
    <row r="3831" spans="1:3" x14ac:dyDescent="0.3">
      <c r="A3831" s="82">
        <v>13319</v>
      </c>
      <c r="B3831" s="96">
        <v>271938016</v>
      </c>
      <c r="C3831" s="102">
        <v>1</v>
      </c>
    </row>
    <row r="3832" spans="1:3" x14ac:dyDescent="0.3">
      <c r="A3832" s="82">
        <v>14305</v>
      </c>
      <c r="B3832" s="96">
        <v>291037805</v>
      </c>
      <c r="C3832" s="103">
        <v>1</v>
      </c>
    </row>
    <row r="3833" spans="1:3" x14ac:dyDescent="0.3">
      <c r="A3833" s="82">
        <v>14306</v>
      </c>
      <c r="B3833" s="96">
        <v>292581046</v>
      </c>
      <c r="C3833" s="102">
        <v>1</v>
      </c>
    </row>
    <row r="3834" spans="1:3" x14ac:dyDescent="0.3">
      <c r="A3834" s="83">
        <v>14946</v>
      </c>
      <c r="B3834" s="96">
        <v>322998448</v>
      </c>
      <c r="C3834" s="103">
        <v>0</v>
      </c>
    </row>
    <row r="3835" spans="1:3" x14ac:dyDescent="0.3">
      <c r="A3835" s="82">
        <v>5733</v>
      </c>
      <c r="B3835" s="96">
        <v>889830508</v>
      </c>
      <c r="C3835" s="102">
        <v>0.9</v>
      </c>
    </row>
    <row r="3836" spans="1:3" x14ac:dyDescent="0.3">
      <c r="A3836" s="83">
        <v>14075</v>
      </c>
      <c r="B3836" s="96">
        <v>162785907.59999999</v>
      </c>
      <c r="C3836" s="103">
        <v>0</v>
      </c>
    </row>
    <row r="3837" spans="1:3" x14ac:dyDescent="0.3">
      <c r="A3837" s="83">
        <v>14346</v>
      </c>
      <c r="B3837" s="96">
        <v>7066513516.6800003</v>
      </c>
      <c r="C3837" s="102">
        <v>1</v>
      </c>
    </row>
    <row r="3838" spans="1:3" x14ac:dyDescent="0.3">
      <c r="A3838" s="83">
        <v>14428</v>
      </c>
      <c r="B3838" s="96">
        <v>100939626</v>
      </c>
      <c r="C3838" s="103">
        <v>0</v>
      </c>
    </row>
    <row r="3839" spans="1:3" x14ac:dyDescent="0.3">
      <c r="A3839" s="83">
        <v>14440</v>
      </c>
      <c r="B3839" s="96">
        <v>2957280971.46</v>
      </c>
      <c r="C3839" s="102">
        <v>0</v>
      </c>
    </row>
    <row r="3840" spans="1:3" x14ac:dyDescent="0.3">
      <c r="A3840" s="83">
        <v>14755</v>
      </c>
      <c r="B3840" s="96">
        <v>2696707739</v>
      </c>
      <c r="C3840" s="103">
        <v>0</v>
      </c>
    </row>
    <row r="3841" spans="1:3" x14ac:dyDescent="0.3">
      <c r="A3841" s="82">
        <v>9759</v>
      </c>
      <c r="B3841" s="96">
        <v>2043320093</v>
      </c>
      <c r="C3841" s="102">
        <v>1</v>
      </c>
    </row>
    <row r="3842" spans="1:3" x14ac:dyDescent="0.3">
      <c r="A3842" s="87">
        <v>16001</v>
      </c>
      <c r="B3842" s="96">
        <v>1260000000</v>
      </c>
      <c r="C3842" s="103">
        <v>0</v>
      </c>
    </row>
    <row r="3843" spans="1:3" x14ac:dyDescent="0.3">
      <c r="A3843" s="83">
        <v>14614</v>
      </c>
      <c r="B3843" s="96">
        <v>570355874</v>
      </c>
      <c r="C3843" s="102">
        <v>0</v>
      </c>
    </row>
    <row r="3844" spans="1:3" x14ac:dyDescent="0.3">
      <c r="A3844" s="82">
        <v>11646</v>
      </c>
      <c r="B3844" s="96">
        <v>791386958</v>
      </c>
      <c r="C3844" s="103">
        <v>0.1</v>
      </c>
    </row>
    <row r="3845" spans="1:3" x14ac:dyDescent="0.3">
      <c r="A3845" s="82">
        <v>11647</v>
      </c>
      <c r="B3845" s="96">
        <v>777942771</v>
      </c>
      <c r="C3845" s="102">
        <v>0.1</v>
      </c>
    </row>
    <row r="3846" spans="1:3" x14ac:dyDescent="0.3">
      <c r="A3846" s="82">
        <v>5202</v>
      </c>
      <c r="B3846" s="96">
        <v>928347024</v>
      </c>
      <c r="C3846" s="103">
        <v>1</v>
      </c>
    </row>
    <row r="3847" spans="1:3" x14ac:dyDescent="0.3">
      <c r="A3847" s="82">
        <v>11129</v>
      </c>
      <c r="B3847" s="96">
        <v>5218353062</v>
      </c>
      <c r="C3847" s="102">
        <v>0</v>
      </c>
    </row>
    <row r="3848" spans="1:3" x14ac:dyDescent="0.3">
      <c r="A3848" s="82">
        <v>11978</v>
      </c>
      <c r="B3848" s="96">
        <v>2458541614</v>
      </c>
      <c r="C3848" s="103">
        <v>0.1</v>
      </c>
    </row>
    <row r="3849" spans="1:3" x14ac:dyDescent="0.3">
      <c r="A3849" s="82">
        <v>9312</v>
      </c>
      <c r="B3849" s="96">
        <v>1596749391</v>
      </c>
      <c r="C3849" s="102">
        <v>1</v>
      </c>
    </row>
    <row r="3850" spans="1:3" x14ac:dyDescent="0.3">
      <c r="A3850" s="83">
        <v>12013</v>
      </c>
      <c r="B3850" s="96">
        <v>1055798562</v>
      </c>
      <c r="C3850" s="103">
        <v>0</v>
      </c>
    </row>
    <row r="3851" spans="1:3" x14ac:dyDescent="0.3">
      <c r="A3851" s="82">
        <v>15583</v>
      </c>
      <c r="B3851" s="96">
        <v>318181819</v>
      </c>
      <c r="C3851" s="102">
        <v>0.91310000000000002</v>
      </c>
    </row>
    <row r="3852" spans="1:3" x14ac:dyDescent="0.3">
      <c r="A3852" s="87">
        <v>16002</v>
      </c>
      <c r="B3852" s="96">
        <v>1260000000</v>
      </c>
      <c r="C3852" s="103">
        <v>0</v>
      </c>
    </row>
    <row r="3853" spans="1:3" x14ac:dyDescent="0.3">
      <c r="A3853" s="84">
        <v>16477</v>
      </c>
      <c r="B3853" s="96">
        <v>0</v>
      </c>
      <c r="C3853" s="102">
        <v>0</v>
      </c>
    </row>
    <row r="3854" spans="1:3" x14ac:dyDescent="0.3">
      <c r="A3854" s="83">
        <v>14185</v>
      </c>
      <c r="B3854" s="96">
        <v>600000000</v>
      </c>
      <c r="C3854" s="103">
        <v>0</v>
      </c>
    </row>
    <row r="3855" spans="1:3" x14ac:dyDescent="0.3">
      <c r="A3855" s="82">
        <v>14858</v>
      </c>
      <c r="B3855" s="96">
        <v>7161020655</v>
      </c>
      <c r="C3855" s="102">
        <v>1</v>
      </c>
    </row>
    <row r="3856" spans="1:3" x14ac:dyDescent="0.3">
      <c r="A3856" s="82">
        <v>14859</v>
      </c>
      <c r="B3856" s="96">
        <v>303211821</v>
      </c>
      <c r="C3856" s="103">
        <v>1</v>
      </c>
    </row>
    <row r="3857" spans="1:3" x14ac:dyDescent="0.3">
      <c r="A3857" s="82">
        <v>14860</v>
      </c>
      <c r="B3857" s="96">
        <v>280373832</v>
      </c>
      <c r="C3857" s="102">
        <v>1</v>
      </c>
    </row>
    <row r="3858" spans="1:3" x14ac:dyDescent="0.3">
      <c r="A3858" s="82">
        <v>9968</v>
      </c>
      <c r="B3858" s="96">
        <v>2803738318</v>
      </c>
      <c r="C3858" s="103">
        <v>0.98440000000000005</v>
      </c>
    </row>
    <row r="3859" spans="1:3" x14ac:dyDescent="0.3">
      <c r="A3859" s="87">
        <v>16003</v>
      </c>
      <c r="B3859" s="96">
        <v>1260000000</v>
      </c>
      <c r="C3859" s="102">
        <v>0</v>
      </c>
    </row>
    <row r="3860" spans="1:3" x14ac:dyDescent="0.3">
      <c r="A3860" s="82">
        <v>5553</v>
      </c>
      <c r="B3860" s="96">
        <v>703785467</v>
      </c>
      <c r="C3860" s="103">
        <v>0</v>
      </c>
    </row>
    <row r="3861" spans="1:3" x14ac:dyDescent="0.3">
      <c r="A3861" s="82">
        <v>6916</v>
      </c>
      <c r="B3861" s="96">
        <v>638425567</v>
      </c>
      <c r="C3861" s="102">
        <v>0.99999999999999989</v>
      </c>
    </row>
    <row r="3862" spans="1:3" x14ac:dyDescent="0.3">
      <c r="A3862" s="82">
        <v>7799</v>
      </c>
      <c r="B3862" s="96">
        <v>1397179127</v>
      </c>
      <c r="C3862" s="103">
        <v>1</v>
      </c>
    </row>
    <row r="3863" spans="1:3" x14ac:dyDescent="0.3">
      <c r="A3863" s="82">
        <v>15162</v>
      </c>
      <c r="B3863" s="96">
        <v>354355140</v>
      </c>
      <c r="C3863" s="102">
        <v>1</v>
      </c>
    </row>
    <row r="3864" spans="1:3" x14ac:dyDescent="0.3">
      <c r="A3864" s="82">
        <v>12002</v>
      </c>
      <c r="B3864" s="96">
        <v>3713634356</v>
      </c>
      <c r="C3864" s="103">
        <v>0.3</v>
      </c>
    </row>
    <row r="3865" spans="1:3" x14ac:dyDescent="0.3">
      <c r="A3865" s="83">
        <v>14730</v>
      </c>
      <c r="B3865" s="96">
        <v>307093638</v>
      </c>
      <c r="C3865" s="102">
        <v>0</v>
      </c>
    </row>
    <row r="3866" spans="1:3" x14ac:dyDescent="0.3">
      <c r="A3866" s="83">
        <v>14731</v>
      </c>
      <c r="B3866" s="96">
        <v>625892736</v>
      </c>
      <c r="C3866" s="103">
        <v>0</v>
      </c>
    </row>
    <row r="3867" spans="1:3" x14ac:dyDescent="0.3">
      <c r="A3867" s="82">
        <v>3211</v>
      </c>
      <c r="B3867" s="96">
        <v>446428572</v>
      </c>
      <c r="C3867" s="102">
        <v>0.97540000000000004</v>
      </c>
    </row>
    <row r="3868" spans="1:3" x14ac:dyDescent="0.3">
      <c r="A3868" s="82">
        <v>12724</v>
      </c>
      <c r="B3868" s="96">
        <v>923638459</v>
      </c>
      <c r="C3868" s="103">
        <v>0.1</v>
      </c>
    </row>
    <row r="3869" spans="1:3" x14ac:dyDescent="0.3">
      <c r="A3869" s="82">
        <v>14303</v>
      </c>
      <c r="B3869" s="96">
        <v>722980904.00200009</v>
      </c>
      <c r="C3869" s="102">
        <v>1</v>
      </c>
    </row>
    <row r="3870" spans="1:3" x14ac:dyDescent="0.3">
      <c r="A3870" s="83">
        <v>14460</v>
      </c>
      <c r="B3870" s="96">
        <v>2354968501</v>
      </c>
      <c r="C3870" s="103">
        <v>0.56000000000000005</v>
      </c>
    </row>
    <row r="3871" spans="1:3" x14ac:dyDescent="0.3">
      <c r="A3871" s="83">
        <v>14729</v>
      </c>
      <c r="B3871" s="96">
        <v>599999659</v>
      </c>
      <c r="C3871" s="102">
        <v>0</v>
      </c>
    </row>
    <row r="3872" spans="1:3" x14ac:dyDescent="0.3">
      <c r="A3872" s="82">
        <v>14848</v>
      </c>
      <c r="B3872" s="96">
        <v>280373832</v>
      </c>
      <c r="C3872" s="103">
        <v>0.91910000000000003</v>
      </c>
    </row>
    <row r="3873" spans="1:3" x14ac:dyDescent="0.3">
      <c r="A3873" s="82">
        <v>5612</v>
      </c>
      <c r="B3873" s="96">
        <v>711352966</v>
      </c>
      <c r="C3873" s="102">
        <v>1</v>
      </c>
    </row>
    <row r="3874" spans="1:3" x14ac:dyDescent="0.3">
      <c r="A3874" s="82">
        <v>9512</v>
      </c>
      <c r="B3874" s="96">
        <v>681355020</v>
      </c>
      <c r="C3874" s="103">
        <v>1</v>
      </c>
    </row>
    <row r="3875" spans="1:3" x14ac:dyDescent="0.3">
      <c r="A3875" s="82">
        <v>11989</v>
      </c>
      <c r="B3875" s="96">
        <v>982194180</v>
      </c>
      <c r="C3875" s="102">
        <v>0</v>
      </c>
    </row>
    <row r="3876" spans="1:3" x14ac:dyDescent="0.3">
      <c r="A3876" s="83">
        <v>14621</v>
      </c>
      <c r="B3876" s="96">
        <v>340722988</v>
      </c>
      <c r="C3876" s="103">
        <v>0.59</v>
      </c>
    </row>
    <row r="3877" spans="1:3" x14ac:dyDescent="0.3">
      <c r="A3877" s="82">
        <v>15383</v>
      </c>
      <c r="B3877" s="96">
        <v>310373832</v>
      </c>
      <c r="C3877" s="102">
        <v>0.99990000000000001</v>
      </c>
    </row>
    <row r="3878" spans="1:3" x14ac:dyDescent="0.3">
      <c r="A3878" s="83">
        <v>14076</v>
      </c>
      <c r="B3878" s="96">
        <v>0</v>
      </c>
      <c r="C3878" s="103">
        <v>0</v>
      </c>
    </row>
    <row r="3879" spans="1:3" x14ac:dyDescent="0.3">
      <c r="A3879" s="83">
        <v>14732</v>
      </c>
      <c r="B3879" s="96">
        <v>4486670</v>
      </c>
      <c r="C3879" s="102">
        <v>0</v>
      </c>
    </row>
    <row r="3880" spans="1:3" x14ac:dyDescent="0.3">
      <c r="A3880" s="82">
        <v>6921</v>
      </c>
      <c r="B3880" s="96">
        <v>1784027917</v>
      </c>
      <c r="C3880" s="103">
        <v>1</v>
      </c>
    </row>
    <row r="3881" spans="1:3" x14ac:dyDescent="0.3">
      <c r="A3881" s="82">
        <v>8318</v>
      </c>
      <c r="B3881" s="96">
        <v>1452088502</v>
      </c>
      <c r="C3881" s="102">
        <v>1</v>
      </c>
    </row>
    <row r="3882" spans="1:3" x14ac:dyDescent="0.3">
      <c r="A3882" s="85">
        <v>16450</v>
      </c>
      <c r="B3882" s="96">
        <v>1000000000</v>
      </c>
      <c r="C3882" s="103">
        <v>0</v>
      </c>
    </row>
    <row r="3883" spans="1:3" x14ac:dyDescent="0.3">
      <c r="A3883" s="82">
        <v>13723</v>
      </c>
      <c r="B3883" s="96">
        <v>630000000</v>
      </c>
      <c r="C3883" s="102">
        <v>1</v>
      </c>
    </row>
    <row r="3884" spans="1:3" x14ac:dyDescent="0.3">
      <c r="A3884" s="82">
        <v>2671</v>
      </c>
      <c r="B3884" s="96">
        <v>925925926</v>
      </c>
      <c r="C3884" s="103">
        <v>0.5</v>
      </c>
    </row>
    <row r="3885" spans="1:3" x14ac:dyDescent="0.3">
      <c r="A3885" s="83">
        <v>14633</v>
      </c>
      <c r="B3885" s="96">
        <v>0</v>
      </c>
      <c r="C3885" s="102">
        <v>0</v>
      </c>
    </row>
    <row r="3886" spans="1:3" x14ac:dyDescent="0.3">
      <c r="A3886" s="82">
        <v>16004</v>
      </c>
      <c r="B3886" s="96">
        <v>1500000000</v>
      </c>
      <c r="C3886" s="103">
        <v>0</v>
      </c>
    </row>
    <row r="3887" spans="1:3" x14ac:dyDescent="0.3">
      <c r="A3887" s="82">
        <v>15762</v>
      </c>
      <c r="B3887" s="96">
        <v>7000000000</v>
      </c>
      <c r="C3887" s="102">
        <v>0</v>
      </c>
    </row>
    <row r="3888" spans="1:3" x14ac:dyDescent="0.3">
      <c r="A3888" s="82">
        <v>16448</v>
      </c>
      <c r="B3888" s="96">
        <v>1500000000</v>
      </c>
      <c r="C3888" s="103">
        <v>0</v>
      </c>
    </row>
    <row r="3889" spans="1:3" x14ac:dyDescent="0.3">
      <c r="A3889" s="82">
        <v>8806</v>
      </c>
      <c r="B3889" s="96">
        <v>847457627</v>
      </c>
      <c r="C3889" s="102">
        <v>0.7</v>
      </c>
    </row>
    <row r="3890" spans="1:3" x14ac:dyDescent="0.3">
      <c r="A3890" s="82">
        <v>11041</v>
      </c>
      <c r="B3890" s="96">
        <v>1008347085</v>
      </c>
      <c r="C3890" s="103">
        <v>0.3</v>
      </c>
    </row>
    <row r="3891" spans="1:3" x14ac:dyDescent="0.3">
      <c r="A3891" s="87">
        <v>16005</v>
      </c>
      <c r="B3891" s="96">
        <v>1260000000</v>
      </c>
      <c r="C3891" s="102">
        <v>0</v>
      </c>
    </row>
    <row r="3892" spans="1:3" x14ac:dyDescent="0.3">
      <c r="A3892" s="82">
        <v>12177</v>
      </c>
      <c r="B3892" s="96">
        <v>960397879</v>
      </c>
      <c r="C3892" s="103">
        <v>0.7</v>
      </c>
    </row>
    <row r="3893" spans="1:3" x14ac:dyDescent="0.3">
      <c r="A3893" s="85">
        <v>16438</v>
      </c>
      <c r="B3893" s="96">
        <v>1260000000</v>
      </c>
      <c r="C3893" s="102">
        <v>0</v>
      </c>
    </row>
    <row r="3894" spans="1:3" x14ac:dyDescent="0.3">
      <c r="A3894" s="82">
        <v>13306</v>
      </c>
      <c r="B3894" s="96">
        <v>100000000</v>
      </c>
      <c r="C3894" s="103">
        <v>1</v>
      </c>
    </row>
    <row r="3895" spans="1:3" x14ac:dyDescent="0.3">
      <c r="A3895" s="83">
        <v>14077</v>
      </c>
      <c r="B3895" s="96">
        <v>570766722</v>
      </c>
      <c r="C3895" s="102">
        <v>0</v>
      </c>
    </row>
    <row r="3896" spans="1:3" x14ac:dyDescent="0.3">
      <c r="A3896" s="83">
        <v>14622</v>
      </c>
      <c r="B3896" s="96">
        <v>325407207</v>
      </c>
      <c r="C3896" s="103">
        <v>0</v>
      </c>
    </row>
    <row r="3897" spans="1:3" x14ac:dyDescent="0.3">
      <c r="A3897" s="83">
        <v>14263</v>
      </c>
      <c r="B3897" s="96">
        <v>185901765.18518516</v>
      </c>
      <c r="C3897" s="102">
        <v>1</v>
      </c>
    </row>
    <row r="3898" spans="1:3" x14ac:dyDescent="0.3">
      <c r="A3898" s="82">
        <v>15082</v>
      </c>
      <c r="B3898" s="96">
        <v>1228615716</v>
      </c>
      <c r="C3898" s="103">
        <v>0</v>
      </c>
    </row>
    <row r="3899" spans="1:3" x14ac:dyDescent="0.3">
      <c r="A3899" s="82">
        <v>4996</v>
      </c>
      <c r="B3899" s="96">
        <v>378075065.99999958</v>
      </c>
      <c r="C3899" s="102">
        <v>0.89939999999999998</v>
      </c>
    </row>
    <row r="3900" spans="1:3" x14ac:dyDescent="0.3">
      <c r="A3900" s="82">
        <v>15117</v>
      </c>
      <c r="B3900" s="96">
        <v>457709198</v>
      </c>
      <c r="C3900" s="103">
        <v>0.98619999999999997</v>
      </c>
    </row>
    <row r="3901" spans="1:3" x14ac:dyDescent="0.3">
      <c r="A3901" s="82">
        <v>15555</v>
      </c>
      <c r="B3901" s="96">
        <v>364485981</v>
      </c>
      <c r="C3901" s="102">
        <v>1</v>
      </c>
    </row>
    <row r="3902" spans="1:3" x14ac:dyDescent="0.3">
      <c r="A3902" s="82">
        <v>2401</v>
      </c>
      <c r="B3902" s="96">
        <v>1851847972</v>
      </c>
      <c r="C3902" s="103">
        <v>1</v>
      </c>
    </row>
    <row r="3903" spans="1:3" x14ac:dyDescent="0.3">
      <c r="A3903" s="82">
        <v>7372</v>
      </c>
      <c r="B3903" s="96">
        <v>889830508</v>
      </c>
      <c r="C3903" s="102">
        <v>0.9</v>
      </c>
    </row>
    <row r="3904" spans="1:3" x14ac:dyDescent="0.3">
      <c r="A3904" s="83">
        <v>12642</v>
      </c>
      <c r="B3904" s="96">
        <v>2125959662</v>
      </c>
      <c r="C3904" s="103">
        <v>0</v>
      </c>
    </row>
    <row r="3905" spans="1:3" x14ac:dyDescent="0.3">
      <c r="A3905" s="82">
        <v>13162</v>
      </c>
      <c r="B3905" s="96">
        <v>39800000</v>
      </c>
      <c r="C3905" s="102">
        <v>1</v>
      </c>
    </row>
    <row r="3906" spans="1:3" x14ac:dyDescent="0.3">
      <c r="A3906" s="82">
        <v>13462</v>
      </c>
      <c r="B3906" s="96">
        <v>145500000</v>
      </c>
      <c r="C3906" s="103">
        <v>1</v>
      </c>
    </row>
    <row r="3907" spans="1:3" x14ac:dyDescent="0.3">
      <c r="A3907" s="83">
        <v>14078</v>
      </c>
      <c r="B3907" s="96">
        <v>57562760</v>
      </c>
      <c r="C3907" s="102">
        <v>1</v>
      </c>
    </row>
    <row r="3908" spans="1:3" x14ac:dyDescent="0.3">
      <c r="A3908" s="82">
        <v>15618</v>
      </c>
      <c r="B3908" s="96">
        <v>2531441993</v>
      </c>
      <c r="C3908" s="103">
        <v>1</v>
      </c>
    </row>
    <row r="3909" spans="1:3" x14ac:dyDescent="0.3">
      <c r="A3909" s="82">
        <v>2730</v>
      </c>
      <c r="B3909" s="96">
        <v>654205607</v>
      </c>
      <c r="C3909" s="102">
        <v>0.99760000000000004</v>
      </c>
    </row>
    <row r="3910" spans="1:3" x14ac:dyDescent="0.3">
      <c r="A3910" s="82">
        <v>11266</v>
      </c>
      <c r="B3910" s="96">
        <v>2153116742</v>
      </c>
      <c r="C3910" s="103">
        <v>0.3</v>
      </c>
    </row>
    <row r="3911" spans="1:3" x14ac:dyDescent="0.3">
      <c r="A3911" s="85">
        <v>16439</v>
      </c>
      <c r="B3911" s="96">
        <v>1260000000</v>
      </c>
      <c r="C3911" s="102">
        <v>0</v>
      </c>
    </row>
    <row r="3912" spans="1:3" x14ac:dyDescent="0.3">
      <c r="A3912" s="82">
        <v>13520</v>
      </c>
      <c r="B3912" s="96">
        <v>1371040355</v>
      </c>
      <c r="C3912" s="103">
        <v>1</v>
      </c>
    </row>
    <row r="3913" spans="1:3" x14ac:dyDescent="0.3">
      <c r="A3913" s="82">
        <v>15147</v>
      </c>
      <c r="B3913" s="96">
        <v>280373832</v>
      </c>
      <c r="C3913" s="102">
        <v>0.75</v>
      </c>
    </row>
    <row r="3914" spans="1:3" x14ac:dyDescent="0.3">
      <c r="A3914" s="82">
        <v>13463</v>
      </c>
      <c r="B3914" s="96">
        <v>90000000</v>
      </c>
      <c r="C3914" s="103">
        <v>1</v>
      </c>
    </row>
    <row r="3915" spans="1:3" x14ac:dyDescent="0.3">
      <c r="A3915" s="82">
        <v>5728</v>
      </c>
      <c r="B3915" s="96">
        <v>423728814</v>
      </c>
      <c r="C3915" s="102">
        <v>0.15000000000000002</v>
      </c>
    </row>
    <row r="3916" spans="1:3" x14ac:dyDescent="0.3">
      <c r="A3916" s="82">
        <v>12400</v>
      </c>
      <c r="B3916" s="99">
        <v>1025270595</v>
      </c>
      <c r="C3916" s="103">
        <v>0</v>
      </c>
    </row>
    <row r="3917" spans="1:3" x14ac:dyDescent="0.3">
      <c r="A3917" s="82">
        <v>5597</v>
      </c>
      <c r="B3917" s="96">
        <v>1942784564</v>
      </c>
      <c r="C3917" s="102">
        <v>0.96650000000000003</v>
      </c>
    </row>
    <row r="3918" spans="1:3" x14ac:dyDescent="0.3">
      <c r="A3918" s="83">
        <v>11640</v>
      </c>
      <c r="B3918" s="96">
        <v>1141085119</v>
      </c>
      <c r="C3918" s="103">
        <v>0</v>
      </c>
    </row>
    <row r="3919" spans="1:3" x14ac:dyDescent="0.3">
      <c r="A3919" s="82">
        <v>11642</v>
      </c>
      <c r="B3919" s="96">
        <v>1956040613</v>
      </c>
      <c r="C3919" s="102">
        <v>0</v>
      </c>
    </row>
    <row r="3920" spans="1:3" x14ac:dyDescent="0.3">
      <c r="A3920" s="82">
        <v>13464</v>
      </c>
      <c r="B3920" s="96">
        <v>200000000</v>
      </c>
      <c r="C3920" s="103">
        <v>1</v>
      </c>
    </row>
    <row r="3921" spans="1:3" x14ac:dyDescent="0.3">
      <c r="A3921" s="82">
        <v>11982</v>
      </c>
      <c r="B3921" s="99">
        <v>4078694328</v>
      </c>
      <c r="C3921" s="102">
        <v>0</v>
      </c>
    </row>
    <row r="3922" spans="1:3" x14ac:dyDescent="0.3">
      <c r="A3922" s="82">
        <v>14820</v>
      </c>
      <c r="B3922" s="96">
        <v>311214953</v>
      </c>
      <c r="C3922" s="103">
        <v>1</v>
      </c>
    </row>
    <row r="3923" spans="1:3" x14ac:dyDescent="0.3">
      <c r="A3923" s="82">
        <v>11648</v>
      </c>
      <c r="B3923" s="96">
        <v>1889455207</v>
      </c>
      <c r="C3923" s="102">
        <v>0</v>
      </c>
    </row>
    <row r="3924" spans="1:3" x14ac:dyDescent="0.3">
      <c r="A3924" s="82">
        <v>15234</v>
      </c>
      <c r="B3924" s="96">
        <v>358878505</v>
      </c>
      <c r="C3924" s="103">
        <v>0.99909999999999999</v>
      </c>
    </row>
    <row r="3925" spans="1:3" x14ac:dyDescent="0.3">
      <c r="A3925" s="82">
        <v>7368</v>
      </c>
      <c r="B3925" s="96">
        <v>1271186441</v>
      </c>
      <c r="C3925" s="102">
        <v>0.75</v>
      </c>
    </row>
    <row r="3926" spans="1:3" x14ac:dyDescent="0.3">
      <c r="A3926" s="83">
        <v>11641</v>
      </c>
      <c r="B3926" s="96">
        <v>1639832568</v>
      </c>
      <c r="C3926" s="103">
        <v>0</v>
      </c>
    </row>
    <row r="3927" spans="1:3" x14ac:dyDescent="0.3">
      <c r="A3927" s="82">
        <v>11643</v>
      </c>
      <c r="B3927" s="99">
        <v>1468076007</v>
      </c>
      <c r="C3927" s="102">
        <v>0</v>
      </c>
    </row>
    <row r="3928" spans="1:3" x14ac:dyDescent="0.3">
      <c r="A3928" s="82">
        <v>11644</v>
      </c>
      <c r="B3928" s="96">
        <v>968538867</v>
      </c>
      <c r="C3928" s="103">
        <v>0.9</v>
      </c>
    </row>
    <row r="3929" spans="1:3" x14ac:dyDescent="0.3">
      <c r="A3929" s="82">
        <v>13413</v>
      </c>
      <c r="B3929" s="96">
        <v>290000000</v>
      </c>
      <c r="C3929" s="102">
        <v>1</v>
      </c>
    </row>
    <row r="3930" spans="1:3" x14ac:dyDescent="0.3">
      <c r="A3930" s="82">
        <v>13617</v>
      </c>
      <c r="B3930" s="96">
        <v>80091635</v>
      </c>
      <c r="C3930" s="103">
        <v>1</v>
      </c>
    </row>
    <row r="3931" spans="1:3" x14ac:dyDescent="0.3">
      <c r="A3931" s="82">
        <v>13732</v>
      </c>
      <c r="B3931" s="96">
        <v>399783881</v>
      </c>
      <c r="C3931" s="102">
        <v>1</v>
      </c>
    </row>
    <row r="3932" spans="1:3" x14ac:dyDescent="0.3">
      <c r="A3932" s="82">
        <v>15431</v>
      </c>
      <c r="B3932" s="96">
        <v>336000000</v>
      </c>
      <c r="C3932" s="103">
        <v>1</v>
      </c>
    </row>
    <row r="3933" spans="1:3" x14ac:dyDescent="0.3">
      <c r="A3933" s="85">
        <v>16440</v>
      </c>
      <c r="B3933" s="96">
        <v>1260000000</v>
      </c>
      <c r="C3933" s="102">
        <v>0</v>
      </c>
    </row>
    <row r="3934" spans="1:3" x14ac:dyDescent="0.3">
      <c r="A3934" s="82">
        <v>13164</v>
      </c>
      <c r="B3934" s="96">
        <v>100000000</v>
      </c>
      <c r="C3934" s="103">
        <v>1</v>
      </c>
    </row>
    <row r="3935" spans="1:3" x14ac:dyDescent="0.3">
      <c r="A3935" s="83">
        <v>14079</v>
      </c>
      <c r="B3935" s="96">
        <v>75755870.579999983</v>
      </c>
      <c r="C3935" s="102">
        <v>0</v>
      </c>
    </row>
    <row r="3936" spans="1:3" x14ac:dyDescent="0.3">
      <c r="A3936" s="83">
        <v>14347</v>
      </c>
      <c r="B3936" s="96">
        <v>138097401</v>
      </c>
      <c r="C3936" s="103">
        <v>0.78</v>
      </c>
    </row>
    <row r="3937" spans="1:3" x14ac:dyDescent="0.3">
      <c r="A3937" s="82">
        <v>5614</v>
      </c>
      <c r="B3937" s="96">
        <v>805084746</v>
      </c>
      <c r="C3937" s="102">
        <v>0.45</v>
      </c>
    </row>
    <row r="3938" spans="1:3" x14ac:dyDescent="0.3">
      <c r="A3938" s="82">
        <v>13169</v>
      </c>
      <c r="B3938" s="96">
        <v>440000000</v>
      </c>
      <c r="C3938" s="103">
        <v>1</v>
      </c>
    </row>
    <row r="3939" spans="1:3" x14ac:dyDescent="0.3">
      <c r="A3939" s="83">
        <v>13311</v>
      </c>
      <c r="B3939" s="96">
        <v>50000000</v>
      </c>
      <c r="C3939" s="102">
        <v>1</v>
      </c>
    </row>
    <row r="3940" spans="1:3" x14ac:dyDescent="0.3">
      <c r="A3940" s="83">
        <v>14895</v>
      </c>
      <c r="B3940" s="96">
        <v>700000000</v>
      </c>
      <c r="C3940" s="103">
        <v>1</v>
      </c>
    </row>
    <row r="3941" spans="1:3" x14ac:dyDescent="0.3">
      <c r="A3941" s="82">
        <v>11999</v>
      </c>
      <c r="B3941" s="96">
        <v>3920613094</v>
      </c>
      <c r="C3941" s="102">
        <v>0.1</v>
      </c>
    </row>
    <row r="3942" spans="1:3" x14ac:dyDescent="0.3">
      <c r="A3942" s="83">
        <v>14080</v>
      </c>
      <c r="B3942" s="96">
        <v>10000000</v>
      </c>
      <c r="C3942" s="103">
        <v>0</v>
      </c>
    </row>
    <row r="3943" spans="1:3" x14ac:dyDescent="0.3">
      <c r="A3943" s="82">
        <v>14948</v>
      </c>
      <c r="B3943" s="96">
        <v>747663551</v>
      </c>
      <c r="C3943" s="102">
        <v>0.99880000000000002</v>
      </c>
    </row>
    <row r="3944" spans="1:3" x14ac:dyDescent="0.3">
      <c r="A3944" s="82">
        <v>5554</v>
      </c>
      <c r="B3944" s="96">
        <v>508474576</v>
      </c>
      <c r="C3944" s="103">
        <v>0.95000000000000007</v>
      </c>
    </row>
    <row r="3945" spans="1:3" x14ac:dyDescent="0.3">
      <c r="A3945" s="83">
        <v>14081</v>
      </c>
      <c r="B3945" s="96">
        <v>380106008.25999999</v>
      </c>
      <c r="C3945" s="102">
        <v>0</v>
      </c>
    </row>
    <row r="3946" spans="1:3" x14ac:dyDescent="0.3">
      <c r="A3946" s="82"/>
      <c r="B3946" s="96">
        <v>3430352866</v>
      </c>
      <c r="C3946" s="103">
        <v>0</v>
      </c>
    </row>
    <row r="3947" spans="1:3" x14ac:dyDescent="0.3">
      <c r="A3947" s="83">
        <v>12272</v>
      </c>
      <c r="B3947" s="96">
        <v>5179345894</v>
      </c>
      <c r="C3947" s="102">
        <v>0</v>
      </c>
    </row>
    <row r="3948" spans="1:3" x14ac:dyDescent="0.3">
      <c r="A3948" s="82">
        <v>11666</v>
      </c>
      <c r="B3948" s="99">
        <v>6298319425.8000002</v>
      </c>
      <c r="C3948" s="103">
        <v>0</v>
      </c>
    </row>
    <row r="3949" spans="1:3" x14ac:dyDescent="0.3">
      <c r="A3949" s="82">
        <v>14304</v>
      </c>
      <c r="B3949" s="96">
        <v>369991747</v>
      </c>
      <c r="C3949" s="102">
        <v>1</v>
      </c>
    </row>
    <row r="3950" spans="1:3" x14ac:dyDescent="0.3">
      <c r="A3950" s="83">
        <v>14733</v>
      </c>
      <c r="B3950" s="96">
        <v>500000000</v>
      </c>
      <c r="C3950" s="103">
        <v>0</v>
      </c>
    </row>
    <row r="3951" spans="1:3" x14ac:dyDescent="0.3">
      <c r="A3951" s="82">
        <v>11125</v>
      </c>
      <c r="B3951" s="96">
        <v>1356922953</v>
      </c>
      <c r="C3951" s="102">
        <v>0.1</v>
      </c>
    </row>
    <row r="3952" spans="1:3" x14ac:dyDescent="0.3">
      <c r="A3952" s="82">
        <v>14857</v>
      </c>
      <c r="B3952" s="96">
        <v>748606160</v>
      </c>
      <c r="C3952" s="103">
        <v>1</v>
      </c>
    </row>
    <row r="3953" spans="1:3" x14ac:dyDescent="0.3">
      <c r="A3953" s="82">
        <v>15556</v>
      </c>
      <c r="B3953" s="96">
        <v>1314832781</v>
      </c>
      <c r="C3953" s="102">
        <v>1</v>
      </c>
    </row>
    <row r="3954" spans="1:3" x14ac:dyDescent="0.3">
      <c r="A3954" s="82">
        <v>7306</v>
      </c>
      <c r="B3954" s="96">
        <v>938292295</v>
      </c>
      <c r="C3954" s="103">
        <v>0.29510000000000003</v>
      </c>
    </row>
    <row r="3955" spans="1:3" x14ac:dyDescent="0.3">
      <c r="A3955" s="82">
        <v>12205</v>
      </c>
      <c r="B3955" s="96">
        <v>3000000000</v>
      </c>
      <c r="C3955" s="102">
        <v>0.2</v>
      </c>
    </row>
    <row r="3956" spans="1:3" x14ac:dyDescent="0.3">
      <c r="A3956" s="82">
        <v>12595</v>
      </c>
      <c r="B3956" s="99">
        <v>2224786290</v>
      </c>
      <c r="C3956" s="103">
        <v>0</v>
      </c>
    </row>
    <row r="3957" spans="1:3" x14ac:dyDescent="0.3">
      <c r="A3957" s="82">
        <v>15908</v>
      </c>
      <c r="B3957" s="96">
        <v>5251681027</v>
      </c>
      <c r="C3957" s="102">
        <v>0</v>
      </c>
    </row>
    <row r="3958" spans="1:3" x14ac:dyDescent="0.3">
      <c r="A3958" s="83">
        <v>11086</v>
      </c>
      <c r="B3958" s="96">
        <v>1988179817</v>
      </c>
      <c r="C3958" s="103">
        <v>0</v>
      </c>
    </row>
    <row r="3959" spans="1:3" x14ac:dyDescent="0.3">
      <c r="A3959" s="82">
        <v>11075</v>
      </c>
      <c r="B3959" s="99">
        <v>919052510</v>
      </c>
      <c r="C3959" s="102">
        <v>0</v>
      </c>
    </row>
    <row r="3960" spans="1:3" x14ac:dyDescent="0.3">
      <c r="A3960" s="83">
        <v>14589</v>
      </c>
      <c r="B3960" s="96">
        <v>698038221</v>
      </c>
      <c r="C3960" s="103">
        <v>0</v>
      </c>
    </row>
    <row r="3961" spans="1:3" x14ac:dyDescent="0.3">
      <c r="A3961" s="82">
        <v>7690</v>
      </c>
      <c r="B3961" s="96">
        <v>593220339</v>
      </c>
      <c r="C3961" s="102">
        <v>0</v>
      </c>
    </row>
    <row r="3962" spans="1:3" x14ac:dyDescent="0.3">
      <c r="A3962" s="82">
        <v>11463</v>
      </c>
      <c r="B3962" s="99">
        <v>964593806</v>
      </c>
      <c r="C3962" s="103">
        <v>0</v>
      </c>
    </row>
    <row r="3963" spans="1:3" x14ac:dyDescent="0.3">
      <c r="A3963" s="83">
        <v>14082</v>
      </c>
      <c r="B3963" s="96">
        <v>298897866</v>
      </c>
      <c r="C3963" s="102">
        <v>0</v>
      </c>
    </row>
    <row r="3964" spans="1:3" x14ac:dyDescent="0.3">
      <c r="A3964" s="82">
        <v>7172</v>
      </c>
      <c r="B3964" s="96">
        <v>501918566</v>
      </c>
      <c r="C3964" s="103">
        <v>0.45999999999999996</v>
      </c>
    </row>
    <row r="3965" spans="1:3" x14ac:dyDescent="0.3">
      <c r="A3965" s="82">
        <v>11475</v>
      </c>
      <c r="B3965" s="99">
        <v>2212322656</v>
      </c>
      <c r="C3965" s="102">
        <v>0</v>
      </c>
    </row>
    <row r="3966" spans="1:3" x14ac:dyDescent="0.3">
      <c r="A3966" s="82">
        <v>15298</v>
      </c>
      <c r="B3966" s="96">
        <v>286265421</v>
      </c>
      <c r="C3966" s="103">
        <v>1</v>
      </c>
    </row>
    <row r="3967" spans="1:3" x14ac:dyDescent="0.3">
      <c r="A3967" s="82">
        <v>15704</v>
      </c>
      <c r="B3967" s="96">
        <v>3775028019</v>
      </c>
      <c r="C3967" s="102">
        <v>0</v>
      </c>
    </row>
    <row r="3968" spans="1:3" x14ac:dyDescent="0.3">
      <c r="A3968" s="86">
        <v>12927</v>
      </c>
      <c r="B3968" s="99">
        <v>9000000000</v>
      </c>
      <c r="C3968" s="103">
        <v>0</v>
      </c>
    </row>
    <row r="3969" spans="1:3" x14ac:dyDescent="0.3">
      <c r="A3969" s="82">
        <v>4997</v>
      </c>
      <c r="B3969" s="96">
        <v>1278393280.0000002</v>
      </c>
      <c r="C3969" s="102">
        <v>0.99980000000000002</v>
      </c>
    </row>
    <row r="3970" spans="1:3" x14ac:dyDescent="0.3">
      <c r="A3970" s="82">
        <v>11651</v>
      </c>
      <c r="B3970" s="96">
        <v>934015755</v>
      </c>
      <c r="C3970" s="103">
        <v>0</v>
      </c>
    </row>
    <row r="3971" spans="1:3" x14ac:dyDescent="0.3">
      <c r="A3971" s="83">
        <v>14083</v>
      </c>
      <c r="B3971" s="96">
        <v>330421494.83000004</v>
      </c>
      <c r="C3971" s="102">
        <v>0</v>
      </c>
    </row>
    <row r="3972" spans="1:3" x14ac:dyDescent="0.3">
      <c r="A3972" s="83">
        <v>14186</v>
      </c>
      <c r="B3972" s="96">
        <v>438962855</v>
      </c>
      <c r="C3972" s="103">
        <v>0</v>
      </c>
    </row>
    <row r="3973" spans="1:3" x14ac:dyDescent="0.3">
      <c r="A3973" s="83">
        <v>14612</v>
      </c>
      <c r="B3973" s="96">
        <v>2324409</v>
      </c>
      <c r="C3973" s="102">
        <v>0</v>
      </c>
    </row>
    <row r="3974" spans="1:3" x14ac:dyDescent="0.3">
      <c r="A3974" s="83">
        <v>14084</v>
      </c>
      <c r="B3974" s="96">
        <v>429741696</v>
      </c>
      <c r="C3974" s="103">
        <v>0</v>
      </c>
    </row>
    <row r="3975" spans="1:3" x14ac:dyDescent="0.3">
      <c r="A3975" s="83">
        <v>11920</v>
      </c>
      <c r="B3975" s="96">
        <v>1293333561</v>
      </c>
      <c r="C3975" s="102">
        <v>0</v>
      </c>
    </row>
    <row r="3976" spans="1:3" x14ac:dyDescent="0.3">
      <c r="A3976" s="82">
        <v>13067</v>
      </c>
      <c r="B3976" s="96">
        <v>215635107.69999999</v>
      </c>
      <c r="C3976" s="103">
        <v>1</v>
      </c>
    </row>
    <row r="3977" spans="1:3" x14ac:dyDescent="0.3">
      <c r="A3977" s="82">
        <v>13068</v>
      </c>
      <c r="B3977" s="96">
        <v>64211400</v>
      </c>
      <c r="C3977" s="102">
        <v>1</v>
      </c>
    </row>
    <row r="3978" spans="1:3" x14ac:dyDescent="0.3">
      <c r="A3978" s="82">
        <v>61</v>
      </c>
      <c r="B3978" s="96">
        <v>817592593</v>
      </c>
      <c r="C3978" s="103">
        <v>0.99990000000000001</v>
      </c>
    </row>
    <row r="3979" spans="1:3" x14ac:dyDescent="0.3">
      <c r="A3979" s="82">
        <v>12143</v>
      </c>
      <c r="B3979" s="96">
        <v>897961760</v>
      </c>
      <c r="C3979" s="102">
        <v>0.2</v>
      </c>
    </row>
    <row r="3980" spans="1:3" x14ac:dyDescent="0.3">
      <c r="A3980" s="83">
        <v>12485</v>
      </c>
      <c r="B3980" s="96">
        <v>2000000000</v>
      </c>
      <c r="C3980" s="103">
        <v>0</v>
      </c>
    </row>
    <row r="3981" spans="1:3" x14ac:dyDescent="0.3">
      <c r="A3981" s="82">
        <v>12823</v>
      </c>
      <c r="B3981" s="100">
        <v>2909136602</v>
      </c>
      <c r="C3981" s="102">
        <v>0</v>
      </c>
    </row>
    <row r="3982" spans="1:3" x14ac:dyDescent="0.3">
      <c r="A3982" s="82">
        <v>13047</v>
      </c>
      <c r="B3982" s="96">
        <v>245000000</v>
      </c>
      <c r="C3982" s="103">
        <v>1</v>
      </c>
    </row>
    <row r="3983" spans="1:3" x14ac:dyDescent="0.3">
      <c r="A3983" s="82">
        <v>13156</v>
      </c>
      <c r="B3983" s="96">
        <v>700000000</v>
      </c>
      <c r="C3983" s="102">
        <v>1</v>
      </c>
    </row>
    <row r="3984" spans="1:3" x14ac:dyDescent="0.3">
      <c r="A3984" s="83">
        <v>14187</v>
      </c>
      <c r="B3984" s="96">
        <v>421005753.69999999</v>
      </c>
      <c r="C3984" s="103">
        <v>0</v>
      </c>
    </row>
    <row r="3985" spans="1:3" x14ac:dyDescent="0.3">
      <c r="A3985" s="83">
        <v>14734</v>
      </c>
      <c r="B3985" s="96">
        <v>1700000000</v>
      </c>
      <c r="C3985" s="102">
        <v>0</v>
      </c>
    </row>
    <row r="3986" spans="1:3" x14ac:dyDescent="0.3">
      <c r="A3986" s="82">
        <v>15387</v>
      </c>
      <c r="B3986" s="96">
        <v>153018573</v>
      </c>
      <c r="C3986" s="103">
        <v>0.25</v>
      </c>
    </row>
    <row r="3987" spans="1:3" x14ac:dyDescent="0.3">
      <c r="A3987" s="83">
        <v>11544</v>
      </c>
      <c r="B3987" s="96">
        <v>1509907882</v>
      </c>
      <c r="C3987" s="102">
        <v>0</v>
      </c>
    </row>
    <row r="3988" spans="1:3" x14ac:dyDescent="0.3">
      <c r="A3988" s="82">
        <v>13282</v>
      </c>
      <c r="B3988" s="96">
        <v>150000000</v>
      </c>
      <c r="C3988" s="103">
        <v>1</v>
      </c>
    </row>
    <row r="3989" spans="1:3" x14ac:dyDescent="0.3">
      <c r="A3989" s="83">
        <v>14898</v>
      </c>
      <c r="B3989" s="96">
        <v>193066980</v>
      </c>
      <c r="C3989" s="102">
        <v>0.95399999999999996</v>
      </c>
    </row>
    <row r="3990" spans="1:3" x14ac:dyDescent="0.3">
      <c r="A3990" s="83">
        <v>14109</v>
      </c>
      <c r="B3990" s="96">
        <v>57430479</v>
      </c>
      <c r="C3990" s="103">
        <v>0</v>
      </c>
    </row>
    <row r="3991" spans="1:3" x14ac:dyDescent="0.3">
      <c r="A3991" s="83">
        <v>12781</v>
      </c>
      <c r="B3991" s="96">
        <v>1000000000</v>
      </c>
      <c r="C3991" s="102">
        <v>0</v>
      </c>
    </row>
    <row r="3992" spans="1:3" x14ac:dyDescent="0.3">
      <c r="A3992" s="85">
        <v>16441</v>
      </c>
      <c r="B3992" s="100">
        <v>1260000000</v>
      </c>
      <c r="C3992" s="103">
        <v>0</v>
      </c>
    </row>
    <row r="3993" spans="1:3" x14ac:dyDescent="0.3">
      <c r="A3993" s="82">
        <v>15266</v>
      </c>
      <c r="B3993" s="96">
        <v>373831776</v>
      </c>
      <c r="C3993" s="102">
        <v>0.99990000000000001</v>
      </c>
    </row>
    <row r="3994" spans="1:3" x14ac:dyDescent="0.3">
      <c r="A3994" s="82">
        <v>3197</v>
      </c>
      <c r="B3994" s="96">
        <v>446428572</v>
      </c>
      <c r="C3994" s="103">
        <v>1</v>
      </c>
    </row>
    <row r="3995" spans="1:3" x14ac:dyDescent="0.3">
      <c r="A3995" s="82">
        <v>8465</v>
      </c>
      <c r="B3995" s="96">
        <v>300228100</v>
      </c>
      <c r="C3995" s="102">
        <v>1</v>
      </c>
    </row>
    <row r="3996" spans="1:3" x14ac:dyDescent="0.3">
      <c r="A3996" s="82">
        <v>13281</v>
      </c>
      <c r="B3996" s="96">
        <v>246400000</v>
      </c>
      <c r="C3996" s="103">
        <v>1</v>
      </c>
    </row>
    <row r="3997" spans="1:3" x14ac:dyDescent="0.3">
      <c r="A3997" s="82">
        <v>118</v>
      </c>
      <c r="B3997" s="96">
        <v>285714286</v>
      </c>
      <c r="C3997" s="102">
        <v>0.99970000000000003</v>
      </c>
    </row>
    <row r="3998" spans="1:3" x14ac:dyDescent="0.3">
      <c r="A3998" s="82">
        <v>3704</v>
      </c>
      <c r="B3998" s="96">
        <v>1097203549</v>
      </c>
      <c r="C3998" s="103">
        <v>1</v>
      </c>
    </row>
    <row r="3999" spans="1:3" x14ac:dyDescent="0.3">
      <c r="A3999" s="85">
        <v>16442</v>
      </c>
      <c r="B3999" s="100">
        <v>1260000000</v>
      </c>
      <c r="C3999" s="102">
        <v>0</v>
      </c>
    </row>
    <row r="4000" spans="1:3" x14ac:dyDescent="0.3">
      <c r="A4000" s="82">
        <v>12980</v>
      </c>
      <c r="B4000" s="96">
        <v>96645710</v>
      </c>
      <c r="C4000" s="103">
        <v>1</v>
      </c>
    </row>
    <row r="4001" spans="1:3" x14ac:dyDescent="0.3">
      <c r="A4001" s="82">
        <v>12982</v>
      </c>
      <c r="B4001" s="96">
        <v>503995620</v>
      </c>
      <c r="C4001" s="102">
        <v>1</v>
      </c>
    </row>
    <row r="4002" spans="1:3" x14ac:dyDescent="0.3">
      <c r="A4002" s="83">
        <v>13955</v>
      </c>
      <c r="B4002" s="96">
        <v>6324368646.0500002</v>
      </c>
      <c r="C4002" s="103">
        <v>0</v>
      </c>
    </row>
    <row r="4003" spans="1:3" x14ac:dyDescent="0.3">
      <c r="A4003" s="83">
        <v>14085</v>
      </c>
      <c r="B4003" s="96">
        <v>5996897886</v>
      </c>
      <c r="C4003" s="102">
        <v>0</v>
      </c>
    </row>
    <row r="4004" spans="1:3" x14ac:dyDescent="0.3">
      <c r="A4004" s="83">
        <v>14086</v>
      </c>
      <c r="B4004" s="96">
        <v>32475221</v>
      </c>
      <c r="C4004" s="103">
        <v>1</v>
      </c>
    </row>
    <row r="4005" spans="1:3" x14ac:dyDescent="0.3">
      <c r="A4005" s="83">
        <v>14087</v>
      </c>
      <c r="B4005" s="96">
        <v>515645625.36000001</v>
      </c>
      <c r="C4005" s="102">
        <v>0</v>
      </c>
    </row>
    <row r="4006" spans="1:3" x14ac:dyDescent="0.3">
      <c r="A4006" s="83">
        <v>14463</v>
      </c>
      <c r="B4006" s="96">
        <v>87437632</v>
      </c>
      <c r="C4006" s="103">
        <v>0</v>
      </c>
    </row>
    <row r="4007" spans="1:3" x14ac:dyDescent="0.3">
      <c r="A4007" s="83">
        <v>14635</v>
      </c>
      <c r="B4007" s="96">
        <v>976866638</v>
      </c>
      <c r="C4007" s="102">
        <v>0</v>
      </c>
    </row>
    <row r="4008" spans="1:3" x14ac:dyDescent="0.3">
      <c r="A4008" s="83">
        <v>14636</v>
      </c>
      <c r="B4008" s="96">
        <v>704377007</v>
      </c>
      <c r="C4008" s="103">
        <v>0</v>
      </c>
    </row>
    <row r="4009" spans="1:3" x14ac:dyDescent="0.3">
      <c r="A4009" s="83">
        <v>14637</v>
      </c>
      <c r="B4009" s="96">
        <v>1745964468</v>
      </c>
      <c r="C4009" s="102">
        <v>0</v>
      </c>
    </row>
    <row r="4010" spans="1:3" x14ac:dyDescent="0.3">
      <c r="A4010" s="82">
        <v>120</v>
      </c>
      <c r="B4010" s="96">
        <v>3443496425</v>
      </c>
      <c r="C4010" s="103">
        <v>1</v>
      </c>
    </row>
    <row r="4011" spans="1:3" x14ac:dyDescent="0.3">
      <c r="A4011" s="83">
        <v>14188</v>
      </c>
      <c r="B4011" s="96">
        <v>0</v>
      </c>
      <c r="C4011" s="102">
        <v>0</v>
      </c>
    </row>
    <row r="4012" spans="1:3" x14ac:dyDescent="0.3">
      <c r="A4012" s="83">
        <v>14189</v>
      </c>
      <c r="B4012" s="96">
        <v>0</v>
      </c>
      <c r="C4012" s="103">
        <v>0</v>
      </c>
    </row>
    <row r="4013" spans="1:3" x14ac:dyDescent="0.3">
      <c r="A4013" s="88">
        <v>12035</v>
      </c>
      <c r="B4013" s="97">
        <v>907581208.39999998</v>
      </c>
      <c r="C4013" s="102">
        <v>0</v>
      </c>
    </row>
    <row r="4014" spans="1:3" x14ac:dyDescent="0.3">
      <c r="A4014" s="83">
        <v>14203</v>
      </c>
      <c r="B4014" s="96">
        <v>211808249.2335</v>
      </c>
      <c r="C4014" s="103">
        <v>0</v>
      </c>
    </row>
    <row r="4015" spans="1:3" x14ac:dyDescent="0.3">
      <c r="A4015" s="83">
        <v>14735</v>
      </c>
      <c r="B4015" s="96">
        <v>145692662</v>
      </c>
      <c r="C4015" s="102">
        <v>0</v>
      </c>
    </row>
    <row r="4016" spans="1:3" x14ac:dyDescent="0.3">
      <c r="A4016" s="83">
        <v>14736</v>
      </c>
      <c r="B4016" s="96">
        <v>299884118</v>
      </c>
      <c r="C4016" s="103">
        <v>0</v>
      </c>
    </row>
    <row r="4017" spans="1:3" x14ac:dyDescent="0.3">
      <c r="A4017" s="82">
        <v>15374</v>
      </c>
      <c r="B4017" s="96">
        <v>280373832</v>
      </c>
      <c r="C4017" s="102">
        <v>0.99370000000000003</v>
      </c>
    </row>
    <row r="4018" spans="1:3" x14ac:dyDescent="0.3">
      <c r="A4018" s="82">
        <v>3238</v>
      </c>
      <c r="B4018" s="96">
        <v>721428572</v>
      </c>
      <c r="C4018" s="103">
        <v>0.75280000000000002</v>
      </c>
    </row>
    <row r="4019" spans="1:3" x14ac:dyDescent="0.3">
      <c r="A4019" s="82">
        <v>3644</v>
      </c>
      <c r="B4019" s="96">
        <v>1355735647</v>
      </c>
      <c r="C4019" s="102">
        <v>1</v>
      </c>
    </row>
    <row r="4020" spans="1:3" x14ac:dyDescent="0.3">
      <c r="A4020" s="82">
        <v>9664</v>
      </c>
      <c r="B4020" s="96">
        <v>1100128898</v>
      </c>
      <c r="C4020" s="103">
        <v>1</v>
      </c>
    </row>
    <row r="4021" spans="1:3" x14ac:dyDescent="0.3">
      <c r="A4021" s="82">
        <v>13054</v>
      </c>
      <c r="B4021" s="96">
        <v>255000000</v>
      </c>
      <c r="C4021" s="102">
        <v>1</v>
      </c>
    </row>
    <row r="4022" spans="1:3" x14ac:dyDescent="0.3">
      <c r="A4022" s="82">
        <v>13291</v>
      </c>
      <c r="B4022" s="96">
        <v>400000000</v>
      </c>
      <c r="C4022" s="103">
        <v>1</v>
      </c>
    </row>
    <row r="4023" spans="1:3" x14ac:dyDescent="0.3">
      <c r="A4023" s="83">
        <v>14088</v>
      </c>
      <c r="B4023" s="96">
        <v>259881784.80000001</v>
      </c>
      <c r="C4023" s="102">
        <v>0</v>
      </c>
    </row>
    <row r="4024" spans="1:3" x14ac:dyDescent="0.3">
      <c r="A4024" s="82">
        <v>15028</v>
      </c>
      <c r="B4024" s="96">
        <v>5229300793</v>
      </c>
      <c r="C4024" s="103">
        <v>0.89990000000000003</v>
      </c>
    </row>
    <row r="4025" spans="1:3" x14ac:dyDescent="0.3">
      <c r="A4025" s="82">
        <v>15388</v>
      </c>
      <c r="B4025" s="96">
        <v>152900741.6825</v>
      </c>
      <c r="C4025" s="102">
        <v>0.25</v>
      </c>
    </row>
    <row r="4026" spans="1:3" x14ac:dyDescent="0.3">
      <c r="A4026" s="82">
        <v>15577</v>
      </c>
      <c r="B4026" s="96">
        <v>532994435</v>
      </c>
      <c r="C4026" s="103">
        <v>0.99990000000000001</v>
      </c>
    </row>
    <row r="4027" spans="1:3" x14ac:dyDescent="0.3">
      <c r="A4027" s="82">
        <v>11454</v>
      </c>
      <c r="B4027" s="96">
        <v>0</v>
      </c>
      <c r="C4027" s="102">
        <v>0</v>
      </c>
    </row>
    <row r="4028" spans="1:3" x14ac:dyDescent="0.3">
      <c r="A4028" s="82">
        <v>12456</v>
      </c>
      <c r="B4028" s="100">
        <v>791862595</v>
      </c>
      <c r="C4028" s="103">
        <v>0</v>
      </c>
    </row>
    <row r="4029" spans="1:3" x14ac:dyDescent="0.3">
      <c r="A4029" s="82">
        <v>12976</v>
      </c>
      <c r="B4029" s="96">
        <v>520000000</v>
      </c>
      <c r="C4029" s="102">
        <v>1</v>
      </c>
    </row>
    <row r="4030" spans="1:3" x14ac:dyDescent="0.3">
      <c r="A4030" s="82">
        <v>13046</v>
      </c>
      <c r="B4030" s="96">
        <v>270000000</v>
      </c>
      <c r="C4030" s="103">
        <v>1</v>
      </c>
    </row>
    <row r="4031" spans="1:3" x14ac:dyDescent="0.3">
      <c r="A4031" s="82">
        <v>13290</v>
      </c>
      <c r="B4031" s="96">
        <v>30000000</v>
      </c>
      <c r="C4031" s="102">
        <v>1</v>
      </c>
    </row>
    <row r="4032" spans="1:3" x14ac:dyDescent="0.3">
      <c r="A4032" s="83">
        <v>13560</v>
      </c>
      <c r="B4032" s="96">
        <v>225000000</v>
      </c>
      <c r="C4032" s="103">
        <v>1</v>
      </c>
    </row>
    <row r="4033" spans="1:3" x14ac:dyDescent="0.3">
      <c r="A4033" s="83">
        <v>13576</v>
      </c>
      <c r="B4033" s="96">
        <v>240000000</v>
      </c>
      <c r="C4033" s="102">
        <v>1</v>
      </c>
    </row>
    <row r="4034" spans="1:3" x14ac:dyDescent="0.3">
      <c r="A4034" s="83">
        <v>13577</v>
      </c>
      <c r="B4034" s="96">
        <v>130000000</v>
      </c>
      <c r="C4034" s="103">
        <v>1</v>
      </c>
    </row>
    <row r="4035" spans="1:3" x14ac:dyDescent="0.3">
      <c r="A4035" s="83">
        <v>13578</v>
      </c>
      <c r="B4035" s="96">
        <v>175000000</v>
      </c>
      <c r="C4035" s="102">
        <v>1</v>
      </c>
    </row>
    <row r="4036" spans="1:3" x14ac:dyDescent="0.3">
      <c r="A4036" s="83">
        <v>14089</v>
      </c>
      <c r="B4036" s="96">
        <v>728150576</v>
      </c>
      <c r="C4036" s="103">
        <v>0</v>
      </c>
    </row>
    <row r="4037" spans="1:3" x14ac:dyDescent="0.3">
      <c r="A4037" s="83">
        <v>14590</v>
      </c>
      <c r="B4037" s="96">
        <v>489765023</v>
      </c>
      <c r="C4037" s="102">
        <v>0</v>
      </c>
    </row>
    <row r="4038" spans="1:3" x14ac:dyDescent="0.3">
      <c r="A4038" s="83">
        <v>14737</v>
      </c>
      <c r="B4038" s="96">
        <v>152000000</v>
      </c>
      <c r="C4038" s="103">
        <v>0</v>
      </c>
    </row>
    <row r="4039" spans="1:3" x14ac:dyDescent="0.3">
      <c r="A4039" s="82">
        <v>15503</v>
      </c>
      <c r="B4039" s="96">
        <v>2429906542</v>
      </c>
      <c r="C4039" s="102">
        <v>1</v>
      </c>
    </row>
    <row r="4040" spans="1:3" x14ac:dyDescent="0.3">
      <c r="A4040" s="82">
        <v>12165</v>
      </c>
      <c r="B4040" s="100">
        <v>1232216162</v>
      </c>
      <c r="C4040" s="103">
        <v>0</v>
      </c>
    </row>
    <row r="4041" spans="1:3" x14ac:dyDescent="0.3">
      <c r="A4041" s="82">
        <v>12228</v>
      </c>
      <c r="B4041" s="100">
        <v>1991085586</v>
      </c>
      <c r="C4041" s="102">
        <v>0</v>
      </c>
    </row>
    <row r="4042" spans="1:3" x14ac:dyDescent="0.3">
      <c r="A4042" s="82">
        <v>12225</v>
      </c>
      <c r="B4042" s="100">
        <v>1923837149</v>
      </c>
      <c r="C4042" s="103">
        <v>0</v>
      </c>
    </row>
    <row r="4043" spans="1:3" x14ac:dyDescent="0.3">
      <c r="A4043" s="82">
        <v>12999</v>
      </c>
      <c r="B4043" s="96">
        <v>1000000000</v>
      </c>
      <c r="C4043" s="102">
        <v>1</v>
      </c>
    </row>
    <row r="4044" spans="1:3" x14ac:dyDescent="0.3">
      <c r="A4044" s="82">
        <v>13279</v>
      </c>
      <c r="B4044" s="96">
        <v>40000000</v>
      </c>
      <c r="C4044" s="103">
        <v>1</v>
      </c>
    </row>
    <row r="4045" spans="1:3" x14ac:dyDescent="0.3">
      <c r="A4045" s="82">
        <v>13280</v>
      </c>
      <c r="B4045" s="96">
        <v>180000000</v>
      </c>
      <c r="C4045" s="102">
        <v>1</v>
      </c>
    </row>
    <row r="4046" spans="1:3" x14ac:dyDescent="0.3">
      <c r="A4046" s="82">
        <v>13391</v>
      </c>
      <c r="B4046" s="96">
        <v>208000000</v>
      </c>
      <c r="C4046" s="103">
        <v>1</v>
      </c>
    </row>
    <row r="4047" spans="1:3" x14ac:dyDescent="0.3">
      <c r="A4047" s="82">
        <v>13392</v>
      </c>
      <c r="B4047" s="96">
        <v>180000000</v>
      </c>
      <c r="C4047" s="102">
        <v>1</v>
      </c>
    </row>
    <row r="4048" spans="1:3" x14ac:dyDescent="0.3">
      <c r="A4048" s="82">
        <v>13393</v>
      </c>
      <c r="B4048" s="96">
        <v>120000000</v>
      </c>
      <c r="C4048" s="103">
        <v>1</v>
      </c>
    </row>
    <row r="4049" spans="1:3" x14ac:dyDescent="0.3">
      <c r="A4049" s="82">
        <v>13394</v>
      </c>
      <c r="B4049" s="96">
        <v>150000000</v>
      </c>
      <c r="C4049" s="102">
        <v>1</v>
      </c>
    </row>
    <row r="4050" spans="1:3" x14ac:dyDescent="0.3">
      <c r="A4050" s="82">
        <v>13395</v>
      </c>
      <c r="B4050" s="96">
        <v>130000000</v>
      </c>
      <c r="C4050" s="103">
        <v>1</v>
      </c>
    </row>
    <row r="4051" spans="1:3" x14ac:dyDescent="0.3">
      <c r="A4051" s="82">
        <v>13396</v>
      </c>
      <c r="B4051" s="96">
        <v>130000000</v>
      </c>
      <c r="C4051" s="102">
        <v>1</v>
      </c>
    </row>
    <row r="4052" spans="1:3" x14ac:dyDescent="0.3">
      <c r="A4052" s="82">
        <v>13397</v>
      </c>
      <c r="B4052" s="96">
        <v>80000000</v>
      </c>
      <c r="C4052" s="103">
        <v>1</v>
      </c>
    </row>
    <row r="4053" spans="1:3" x14ac:dyDescent="0.3">
      <c r="A4053" s="82">
        <v>13398</v>
      </c>
      <c r="B4053" s="96">
        <v>100000000</v>
      </c>
      <c r="C4053" s="102">
        <v>1</v>
      </c>
    </row>
    <row r="4054" spans="1:3" x14ac:dyDescent="0.3">
      <c r="A4054" s="82">
        <v>13399</v>
      </c>
      <c r="B4054" s="96">
        <v>120000000</v>
      </c>
      <c r="C4054" s="103">
        <v>1</v>
      </c>
    </row>
    <row r="4055" spans="1:3" x14ac:dyDescent="0.3">
      <c r="A4055" s="82">
        <v>13400</v>
      </c>
      <c r="B4055" s="96">
        <v>200000000</v>
      </c>
      <c r="C4055" s="102">
        <v>1</v>
      </c>
    </row>
    <row r="4056" spans="1:3" x14ac:dyDescent="0.3">
      <c r="A4056" s="82">
        <v>13401</v>
      </c>
      <c r="B4056" s="96">
        <v>200000000</v>
      </c>
      <c r="C4056" s="103">
        <v>1</v>
      </c>
    </row>
    <row r="4057" spans="1:3" x14ac:dyDescent="0.3">
      <c r="A4057" s="82">
        <v>13402</v>
      </c>
      <c r="B4057" s="96">
        <v>92328623</v>
      </c>
      <c r="C4057" s="102">
        <v>1</v>
      </c>
    </row>
    <row r="4058" spans="1:3" x14ac:dyDescent="0.3">
      <c r="A4058" s="82">
        <v>13403</v>
      </c>
      <c r="B4058" s="96">
        <v>113150426</v>
      </c>
      <c r="C4058" s="103">
        <v>1</v>
      </c>
    </row>
    <row r="4059" spans="1:3" x14ac:dyDescent="0.3">
      <c r="A4059" s="83">
        <v>13559</v>
      </c>
      <c r="B4059" s="96">
        <v>300000000</v>
      </c>
      <c r="C4059" s="102">
        <v>1</v>
      </c>
    </row>
    <row r="4060" spans="1:3" x14ac:dyDescent="0.3">
      <c r="A4060" s="83">
        <v>13574</v>
      </c>
      <c r="B4060" s="96">
        <v>80000000</v>
      </c>
      <c r="C4060" s="103">
        <v>1</v>
      </c>
    </row>
    <row r="4061" spans="1:3" x14ac:dyDescent="0.3">
      <c r="A4061" s="83">
        <v>13575</v>
      </c>
      <c r="B4061" s="96">
        <v>150000000</v>
      </c>
      <c r="C4061" s="102">
        <v>1</v>
      </c>
    </row>
    <row r="4062" spans="1:3" x14ac:dyDescent="0.3">
      <c r="A4062" s="82">
        <v>13707</v>
      </c>
      <c r="B4062" s="96">
        <v>270000000</v>
      </c>
      <c r="C4062" s="103">
        <v>1</v>
      </c>
    </row>
    <row r="4063" spans="1:3" x14ac:dyDescent="0.3">
      <c r="A4063" s="82">
        <v>13708</v>
      </c>
      <c r="B4063" s="96">
        <v>150000000</v>
      </c>
      <c r="C4063" s="102">
        <v>1</v>
      </c>
    </row>
    <row r="4064" spans="1:3" x14ac:dyDescent="0.3">
      <c r="A4064" s="82">
        <v>13709</v>
      </c>
      <c r="B4064" s="96">
        <v>350000000</v>
      </c>
      <c r="C4064" s="103">
        <v>1</v>
      </c>
    </row>
    <row r="4065" spans="1:3" x14ac:dyDescent="0.3">
      <c r="A4065" s="82">
        <v>13710</v>
      </c>
      <c r="B4065" s="96">
        <v>530000000</v>
      </c>
      <c r="C4065" s="102">
        <v>1</v>
      </c>
    </row>
    <row r="4066" spans="1:3" x14ac:dyDescent="0.3">
      <c r="A4066" s="82">
        <v>13711</v>
      </c>
      <c r="B4066" s="96">
        <v>215000000</v>
      </c>
      <c r="C4066" s="103">
        <v>1</v>
      </c>
    </row>
    <row r="4067" spans="1:3" x14ac:dyDescent="0.3">
      <c r="A4067" s="82">
        <v>13712</v>
      </c>
      <c r="B4067" s="96">
        <v>160000000</v>
      </c>
      <c r="C4067" s="102">
        <v>1</v>
      </c>
    </row>
    <row r="4068" spans="1:3" x14ac:dyDescent="0.3">
      <c r="A4068" s="82">
        <v>13713</v>
      </c>
      <c r="B4068" s="96">
        <v>145000000</v>
      </c>
      <c r="C4068" s="103">
        <v>1</v>
      </c>
    </row>
    <row r="4069" spans="1:3" x14ac:dyDescent="0.3">
      <c r="A4069" s="82">
        <v>13714</v>
      </c>
      <c r="B4069" s="96">
        <v>430000000</v>
      </c>
      <c r="C4069" s="102">
        <v>1</v>
      </c>
    </row>
    <row r="4070" spans="1:3" x14ac:dyDescent="0.3">
      <c r="A4070" s="82">
        <v>13715</v>
      </c>
      <c r="B4070" s="96">
        <v>160000000</v>
      </c>
      <c r="C4070" s="103">
        <v>1</v>
      </c>
    </row>
    <row r="4071" spans="1:3" x14ac:dyDescent="0.3">
      <c r="A4071" s="82">
        <v>13716</v>
      </c>
      <c r="B4071" s="96">
        <v>100000000</v>
      </c>
      <c r="C4071" s="102">
        <v>1</v>
      </c>
    </row>
    <row r="4072" spans="1:3" x14ac:dyDescent="0.3">
      <c r="A4072" s="82">
        <v>13717</v>
      </c>
      <c r="B4072" s="96">
        <v>98000000</v>
      </c>
      <c r="C4072" s="103">
        <v>1</v>
      </c>
    </row>
    <row r="4073" spans="1:3" x14ac:dyDescent="0.3">
      <c r="A4073" s="82">
        <v>13718</v>
      </c>
      <c r="B4073" s="96">
        <v>200000000</v>
      </c>
      <c r="C4073" s="102">
        <v>1</v>
      </c>
    </row>
    <row r="4074" spans="1:3" x14ac:dyDescent="0.3">
      <c r="A4074" s="82">
        <v>13731</v>
      </c>
      <c r="B4074" s="96">
        <v>700000000</v>
      </c>
      <c r="C4074" s="103">
        <v>1</v>
      </c>
    </row>
    <row r="4075" spans="1:3" x14ac:dyDescent="0.3">
      <c r="A4075" s="83">
        <v>14090</v>
      </c>
      <c r="B4075" s="96">
        <v>80243142.609999999</v>
      </c>
      <c r="C4075" s="102">
        <v>0</v>
      </c>
    </row>
    <row r="4076" spans="1:3" x14ac:dyDescent="0.3">
      <c r="A4076" s="83">
        <v>14091</v>
      </c>
      <c r="B4076" s="96">
        <v>449950405</v>
      </c>
      <c r="C4076" s="103">
        <v>0</v>
      </c>
    </row>
    <row r="4077" spans="1:3" x14ac:dyDescent="0.3">
      <c r="A4077" s="83">
        <v>14092</v>
      </c>
      <c r="B4077" s="96">
        <v>97282590</v>
      </c>
      <c r="C4077" s="102">
        <v>0</v>
      </c>
    </row>
    <row r="4078" spans="1:3" x14ac:dyDescent="0.3">
      <c r="A4078" s="83">
        <v>14093</v>
      </c>
      <c r="B4078" s="96">
        <v>41912199</v>
      </c>
      <c r="C4078" s="103">
        <v>0</v>
      </c>
    </row>
    <row r="4079" spans="1:3" x14ac:dyDescent="0.3">
      <c r="A4079" s="83">
        <v>14094</v>
      </c>
      <c r="B4079" s="96">
        <v>68414717</v>
      </c>
      <c r="C4079" s="102">
        <v>0</v>
      </c>
    </row>
    <row r="4080" spans="1:3" x14ac:dyDescent="0.3">
      <c r="A4080" s="83">
        <v>14095</v>
      </c>
      <c r="B4080" s="96">
        <v>169922652</v>
      </c>
      <c r="C4080" s="103">
        <v>0</v>
      </c>
    </row>
    <row r="4081" spans="1:3" x14ac:dyDescent="0.3">
      <c r="A4081" s="83">
        <v>14096</v>
      </c>
      <c r="B4081" s="96">
        <v>608535234</v>
      </c>
      <c r="C4081" s="102">
        <v>0</v>
      </c>
    </row>
    <row r="4082" spans="1:3" x14ac:dyDescent="0.3">
      <c r="A4082" s="83">
        <v>14097</v>
      </c>
      <c r="B4082" s="96">
        <v>212987342</v>
      </c>
      <c r="C4082" s="103">
        <v>0</v>
      </c>
    </row>
    <row r="4083" spans="1:3" x14ac:dyDescent="0.3">
      <c r="A4083" s="83">
        <v>14098</v>
      </c>
      <c r="B4083" s="96">
        <v>109667434</v>
      </c>
      <c r="C4083" s="102">
        <v>0</v>
      </c>
    </row>
    <row r="4084" spans="1:3" x14ac:dyDescent="0.3">
      <c r="A4084" s="83">
        <v>14099</v>
      </c>
      <c r="B4084" s="96">
        <v>103197677</v>
      </c>
      <c r="C4084" s="103">
        <v>0</v>
      </c>
    </row>
    <row r="4085" spans="1:3" x14ac:dyDescent="0.3">
      <c r="A4085" s="82">
        <v>14800</v>
      </c>
      <c r="B4085" s="96">
        <v>735000000</v>
      </c>
      <c r="C4085" s="102">
        <v>1</v>
      </c>
    </row>
    <row r="4086" spans="1:3" x14ac:dyDescent="0.3">
      <c r="A4086" s="83">
        <v>14893</v>
      </c>
      <c r="B4086" s="96">
        <v>210522120</v>
      </c>
      <c r="C4086" s="103">
        <v>0.995</v>
      </c>
    </row>
    <row r="4087" spans="1:3" x14ac:dyDescent="0.3">
      <c r="A4087" s="83">
        <v>14908</v>
      </c>
      <c r="B4087" s="96">
        <v>619465420</v>
      </c>
      <c r="C4087" s="102">
        <v>0.79900000000000004</v>
      </c>
    </row>
    <row r="4088" spans="1:3" x14ac:dyDescent="0.3">
      <c r="A4088" s="82">
        <v>14973</v>
      </c>
      <c r="B4088" s="96">
        <v>280373832</v>
      </c>
      <c r="C4088" s="103">
        <v>0.99990000000000001</v>
      </c>
    </row>
    <row r="4089" spans="1:3" x14ac:dyDescent="0.3">
      <c r="A4089" s="82">
        <v>15375</v>
      </c>
      <c r="B4089" s="96">
        <v>140186916</v>
      </c>
      <c r="C4089" s="102">
        <v>0.99009999999999998</v>
      </c>
    </row>
    <row r="4090" spans="1:3" x14ac:dyDescent="0.3">
      <c r="A4090" s="83">
        <v>14190</v>
      </c>
      <c r="B4090" s="96">
        <v>0</v>
      </c>
      <c r="C4090" s="103">
        <v>0</v>
      </c>
    </row>
    <row r="4091" spans="1:3" x14ac:dyDescent="0.3">
      <c r="A4091" s="83">
        <v>14191</v>
      </c>
      <c r="B4091" s="96">
        <v>0</v>
      </c>
      <c r="C4091" s="102">
        <v>0</v>
      </c>
    </row>
    <row r="4092" spans="1:3" x14ac:dyDescent="0.3">
      <c r="A4092" s="83">
        <v>14192</v>
      </c>
      <c r="B4092" s="96">
        <v>0</v>
      </c>
      <c r="C4092" s="103">
        <v>0</v>
      </c>
    </row>
    <row r="4093" spans="1:3" x14ac:dyDescent="0.3">
      <c r="A4093" s="83">
        <v>14193</v>
      </c>
      <c r="B4093" s="96">
        <v>0</v>
      </c>
      <c r="C4093" s="102">
        <v>0</v>
      </c>
    </row>
    <row r="4094" spans="1:3" x14ac:dyDescent="0.3">
      <c r="A4094" s="83">
        <v>14194</v>
      </c>
      <c r="B4094" s="96">
        <v>0</v>
      </c>
      <c r="C4094" s="103">
        <v>0</v>
      </c>
    </row>
    <row r="4095" spans="1:3" x14ac:dyDescent="0.3">
      <c r="A4095" s="83">
        <v>14195</v>
      </c>
      <c r="B4095" s="96">
        <v>0</v>
      </c>
      <c r="C4095" s="102">
        <v>0</v>
      </c>
    </row>
    <row r="4096" spans="1:3" x14ac:dyDescent="0.3">
      <c r="A4096" s="83">
        <v>14196</v>
      </c>
      <c r="B4096" s="96">
        <v>0</v>
      </c>
      <c r="C4096" s="103">
        <v>0</v>
      </c>
    </row>
    <row r="4097" spans="1:3" x14ac:dyDescent="0.3">
      <c r="A4097" s="83">
        <v>14197</v>
      </c>
      <c r="B4097" s="96">
        <v>0</v>
      </c>
      <c r="C4097" s="102">
        <v>0</v>
      </c>
    </row>
    <row r="4098" spans="1:3" x14ac:dyDescent="0.3">
      <c r="A4098" s="83">
        <v>14198</v>
      </c>
      <c r="B4098" s="96">
        <v>0</v>
      </c>
      <c r="C4098" s="103">
        <v>0</v>
      </c>
    </row>
    <row r="4099" spans="1:3" x14ac:dyDescent="0.3">
      <c r="A4099" s="82">
        <v>12351</v>
      </c>
      <c r="B4099" s="96">
        <v>2480746400</v>
      </c>
      <c r="C4099" s="102">
        <v>0</v>
      </c>
    </row>
    <row r="4100" spans="1:3" x14ac:dyDescent="0.3">
      <c r="A4100" s="82">
        <v>12582</v>
      </c>
      <c r="B4100" s="100">
        <v>5663326271</v>
      </c>
      <c r="C4100" s="103">
        <v>0</v>
      </c>
    </row>
    <row r="4101" spans="1:3" x14ac:dyDescent="0.3">
      <c r="A4101" s="82">
        <v>13045</v>
      </c>
      <c r="B4101" s="96">
        <v>238000000</v>
      </c>
      <c r="C4101" s="102">
        <v>1</v>
      </c>
    </row>
    <row r="4102" spans="1:3" x14ac:dyDescent="0.3">
      <c r="A4102" s="82">
        <v>13289</v>
      </c>
      <c r="B4102" s="96">
        <v>150000000</v>
      </c>
      <c r="C4102" s="103">
        <v>1</v>
      </c>
    </row>
    <row r="4103" spans="1:3" x14ac:dyDescent="0.3">
      <c r="A4103" s="83">
        <v>14199</v>
      </c>
      <c r="B4103" s="96">
        <v>548683528</v>
      </c>
      <c r="C4103" s="102">
        <v>0.78</v>
      </c>
    </row>
    <row r="4104" spans="1:3" x14ac:dyDescent="0.3">
      <c r="A4104" s="82">
        <v>15376</v>
      </c>
      <c r="B4104" s="96">
        <v>129712352</v>
      </c>
      <c r="C4104" s="103">
        <v>0.99990000000000001</v>
      </c>
    </row>
    <row r="4105" spans="1:3" x14ac:dyDescent="0.3">
      <c r="A4105" s="82">
        <v>12966</v>
      </c>
      <c r="B4105" s="96">
        <v>423728814</v>
      </c>
      <c r="C4105" s="102">
        <v>0.05</v>
      </c>
    </row>
    <row r="4106" spans="1:3" x14ac:dyDescent="0.3">
      <c r="A4106" s="82">
        <v>6943</v>
      </c>
      <c r="B4106" s="96">
        <v>380101393</v>
      </c>
      <c r="C4106" s="103">
        <v>1</v>
      </c>
    </row>
    <row r="4107" spans="1:3" x14ac:dyDescent="0.3">
      <c r="A4107" s="82">
        <v>9340</v>
      </c>
      <c r="B4107" s="96">
        <v>1261677900</v>
      </c>
      <c r="C4107" s="102">
        <v>0.7</v>
      </c>
    </row>
    <row r="4108" spans="1:3" x14ac:dyDescent="0.3">
      <c r="A4108" s="82">
        <v>12979</v>
      </c>
      <c r="B4108" s="96">
        <v>345566526</v>
      </c>
      <c r="C4108" s="103">
        <v>1</v>
      </c>
    </row>
    <row r="4109" spans="1:3" x14ac:dyDescent="0.3">
      <c r="A4109" s="82">
        <v>13044</v>
      </c>
      <c r="B4109" s="96">
        <v>270000000</v>
      </c>
      <c r="C4109" s="102">
        <v>1</v>
      </c>
    </row>
    <row r="4110" spans="1:3" x14ac:dyDescent="0.3">
      <c r="A4110" s="82">
        <v>13288</v>
      </c>
      <c r="B4110" s="96">
        <v>80000000</v>
      </c>
      <c r="C4110" s="103">
        <v>1</v>
      </c>
    </row>
    <row r="4111" spans="1:3" x14ac:dyDescent="0.3">
      <c r="A4111" s="82">
        <v>13390</v>
      </c>
      <c r="B4111" s="96">
        <v>189982603.25</v>
      </c>
      <c r="C4111" s="102">
        <v>1</v>
      </c>
    </row>
    <row r="4112" spans="1:3" x14ac:dyDescent="0.3">
      <c r="A4112" s="83">
        <v>13573</v>
      </c>
      <c r="B4112" s="96">
        <v>580000000</v>
      </c>
      <c r="C4112" s="103">
        <v>1</v>
      </c>
    </row>
    <row r="4113" spans="1:3" x14ac:dyDescent="0.3">
      <c r="A4113" s="83">
        <v>14741</v>
      </c>
      <c r="B4113" s="96">
        <v>679919429</v>
      </c>
      <c r="C4113" s="102">
        <v>0</v>
      </c>
    </row>
    <row r="4114" spans="1:3" x14ac:dyDescent="0.3">
      <c r="A4114" s="83">
        <v>14907</v>
      </c>
      <c r="B4114" s="96">
        <v>596996322</v>
      </c>
      <c r="C4114" s="103">
        <v>1</v>
      </c>
    </row>
    <row r="4115" spans="1:3" x14ac:dyDescent="0.3">
      <c r="A4115" s="82">
        <v>15519</v>
      </c>
      <c r="B4115" s="96">
        <v>2128521390</v>
      </c>
      <c r="C4115" s="102">
        <v>0.98939999999999995</v>
      </c>
    </row>
    <row r="4116" spans="1:3" x14ac:dyDescent="0.3">
      <c r="A4116" s="82">
        <v>2696</v>
      </c>
      <c r="B4116" s="96">
        <v>1967218266</v>
      </c>
      <c r="C4116" s="103">
        <v>0.90159999999999996</v>
      </c>
    </row>
    <row r="4117" spans="1:3" x14ac:dyDescent="0.3">
      <c r="A4117" s="82">
        <v>3869</v>
      </c>
      <c r="B4117" s="96">
        <v>2392433890</v>
      </c>
      <c r="C4117" s="102">
        <v>0.30000000000000004</v>
      </c>
    </row>
    <row r="4118" spans="1:3" x14ac:dyDescent="0.3">
      <c r="A4118" s="82">
        <v>4276</v>
      </c>
      <c r="B4118" s="96">
        <v>1792534346</v>
      </c>
      <c r="C4118" s="103">
        <v>0.15000000000000002</v>
      </c>
    </row>
    <row r="4119" spans="1:3" x14ac:dyDescent="0.3">
      <c r="A4119" s="82">
        <v>9325</v>
      </c>
      <c r="B4119" s="96">
        <v>3426654471</v>
      </c>
      <c r="C4119" s="102">
        <v>0.7</v>
      </c>
    </row>
    <row r="4120" spans="1:3" x14ac:dyDescent="0.3">
      <c r="A4120" s="82">
        <v>9732</v>
      </c>
      <c r="B4120" s="96">
        <v>1771662487</v>
      </c>
      <c r="C4120" s="103">
        <v>0.83189999999999997</v>
      </c>
    </row>
    <row r="4121" spans="1:3" x14ac:dyDescent="0.3">
      <c r="A4121" s="83">
        <v>14461</v>
      </c>
      <c r="B4121" s="96">
        <v>0</v>
      </c>
      <c r="C4121" s="102">
        <v>0</v>
      </c>
    </row>
    <row r="4122" spans="1:3" x14ac:dyDescent="0.3">
      <c r="A4122" s="82">
        <v>12247</v>
      </c>
      <c r="B4122" s="99">
        <v>1881203567</v>
      </c>
      <c r="C4122" s="103">
        <v>0</v>
      </c>
    </row>
    <row r="4123" spans="1:3" x14ac:dyDescent="0.3">
      <c r="A4123" s="82">
        <v>13278</v>
      </c>
      <c r="B4123" s="96">
        <v>224800000</v>
      </c>
      <c r="C4123" s="102">
        <v>1</v>
      </c>
    </row>
    <row r="4124" spans="1:3" x14ac:dyDescent="0.3">
      <c r="A4124" s="82">
        <v>13389</v>
      </c>
      <c r="B4124" s="96">
        <v>255000000</v>
      </c>
      <c r="C4124" s="103">
        <v>1</v>
      </c>
    </row>
    <row r="4125" spans="1:3" x14ac:dyDescent="0.3">
      <c r="A4125" s="83">
        <v>14200</v>
      </c>
      <c r="B4125" s="96">
        <v>626387777</v>
      </c>
      <c r="C4125" s="102">
        <v>0</v>
      </c>
    </row>
    <row r="4126" spans="1:3" x14ac:dyDescent="0.3">
      <c r="A4126" s="82">
        <v>248</v>
      </c>
      <c r="B4126" s="96">
        <v>1772779639</v>
      </c>
      <c r="C4126" s="103">
        <v>0.99919999999999998</v>
      </c>
    </row>
    <row r="4127" spans="1:3" x14ac:dyDescent="0.3">
      <c r="A4127" s="82">
        <v>250</v>
      </c>
      <c r="B4127" s="96">
        <v>925925926</v>
      </c>
      <c r="C4127" s="102">
        <v>0.95489999999999997</v>
      </c>
    </row>
    <row r="4128" spans="1:3" x14ac:dyDescent="0.3">
      <c r="A4128" s="82">
        <v>256</v>
      </c>
      <c r="B4128" s="96">
        <v>925925926</v>
      </c>
      <c r="C4128" s="103">
        <v>0.99960000000000004</v>
      </c>
    </row>
    <row r="4129" spans="1:3" x14ac:dyDescent="0.3">
      <c r="A4129" s="82">
        <v>3019</v>
      </c>
      <c r="B4129" s="96">
        <v>925925926</v>
      </c>
      <c r="C4129" s="102">
        <v>0.99939999999999996</v>
      </c>
    </row>
    <row r="4130" spans="1:3" x14ac:dyDescent="0.3">
      <c r="A4130" s="82">
        <v>6945</v>
      </c>
      <c r="B4130" s="96">
        <v>299989980</v>
      </c>
      <c r="C4130" s="103">
        <v>1</v>
      </c>
    </row>
    <row r="4131" spans="1:3" x14ac:dyDescent="0.3">
      <c r="A4131" s="82">
        <v>12178</v>
      </c>
      <c r="B4131" s="100">
        <v>10547684951</v>
      </c>
      <c r="C4131" s="102">
        <v>0</v>
      </c>
    </row>
    <row r="4132" spans="1:3" x14ac:dyDescent="0.3">
      <c r="A4132" s="85">
        <v>16443</v>
      </c>
      <c r="B4132" s="96">
        <v>1260000000</v>
      </c>
      <c r="C4132" s="103">
        <v>0</v>
      </c>
    </row>
    <row r="4133" spans="1:3" x14ac:dyDescent="0.3">
      <c r="A4133" s="82">
        <v>12981</v>
      </c>
      <c r="B4133" s="96">
        <v>70000000</v>
      </c>
      <c r="C4133" s="102">
        <v>1</v>
      </c>
    </row>
    <row r="4134" spans="1:3" x14ac:dyDescent="0.3">
      <c r="A4134" s="82">
        <v>13043</v>
      </c>
      <c r="B4134" s="96">
        <v>270000000</v>
      </c>
      <c r="C4134" s="103">
        <v>1</v>
      </c>
    </row>
    <row r="4135" spans="1:3" x14ac:dyDescent="0.3">
      <c r="A4135" s="82">
        <v>13277</v>
      </c>
      <c r="B4135" s="96">
        <v>72125976</v>
      </c>
      <c r="C4135" s="102">
        <v>1</v>
      </c>
    </row>
    <row r="4136" spans="1:3" x14ac:dyDescent="0.3">
      <c r="A4136" s="83">
        <v>13558</v>
      </c>
      <c r="B4136" s="96">
        <v>555000000</v>
      </c>
      <c r="C4136" s="103">
        <v>1</v>
      </c>
    </row>
    <row r="4137" spans="1:3" x14ac:dyDescent="0.3">
      <c r="A4137" s="82">
        <v>13700</v>
      </c>
      <c r="B4137" s="96">
        <v>21709803</v>
      </c>
      <c r="C4137" s="102">
        <v>1</v>
      </c>
    </row>
    <row r="4138" spans="1:3" x14ac:dyDescent="0.3">
      <c r="A4138" s="82">
        <v>13722</v>
      </c>
      <c r="B4138" s="96">
        <v>440000000</v>
      </c>
      <c r="C4138" s="103">
        <v>1</v>
      </c>
    </row>
    <row r="4139" spans="1:3" x14ac:dyDescent="0.3">
      <c r="A4139" s="83">
        <v>14202</v>
      </c>
      <c r="B4139" s="96">
        <v>157113135</v>
      </c>
      <c r="C4139" s="102">
        <v>0</v>
      </c>
    </row>
    <row r="4140" spans="1:3" x14ac:dyDescent="0.3">
      <c r="A4140" s="83">
        <v>14240</v>
      </c>
      <c r="B4140" s="96">
        <v>83326634</v>
      </c>
      <c r="C4140" s="103">
        <v>1</v>
      </c>
    </row>
    <row r="4141" spans="1:3" x14ac:dyDescent="0.3">
      <c r="A4141" s="82">
        <v>15313</v>
      </c>
      <c r="B4141" s="96">
        <v>1401738318</v>
      </c>
      <c r="C4141" s="102">
        <v>1</v>
      </c>
    </row>
    <row r="4142" spans="1:3" x14ac:dyDescent="0.3">
      <c r="A4142" s="82">
        <v>15314</v>
      </c>
      <c r="B4142" s="96">
        <v>280373832</v>
      </c>
      <c r="C4142" s="103">
        <v>1</v>
      </c>
    </row>
    <row r="4143" spans="1:3" x14ac:dyDescent="0.3">
      <c r="A4143" s="82">
        <v>15373</v>
      </c>
      <c r="B4143" s="96">
        <v>520505043</v>
      </c>
      <c r="C4143" s="102">
        <v>1</v>
      </c>
    </row>
    <row r="4144" spans="1:3" x14ac:dyDescent="0.3">
      <c r="A4144" s="82">
        <v>3198</v>
      </c>
      <c r="B4144" s="96">
        <v>446428572</v>
      </c>
      <c r="C4144" s="103">
        <v>0.95</v>
      </c>
    </row>
    <row r="4145" spans="1:3" x14ac:dyDescent="0.3">
      <c r="A4145" s="82">
        <v>11101</v>
      </c>
      <c r="B4145" s="100">
        <v>3560252749</v>
      </c>
      <c r="C4145" s="102">
        <v>0</v>
      </c>
    </row>
    <row r="4146" spans="1:3" x14ac:dyDescent="0.3">
      <c r="A4146" s="82">
        <v>4818</v>
      </c>
      <c r="B4146" s="96">
        <v>1992600564</v>
      </c>
      <c r="C4146" s="103">
        <v>0.71260000000000001</v>
      </c>
    </row>
    <row r="4147" spans="1:3" x14ac:dyDescent="0.3">
      <c r="A4147" s="82">
        <v>12157</v>
      </c>
      <c r="B4147" s="99">
        <v>2774029922</v>
      </c>
      <c r="C4147" s="102">
        <v>0</v>
      </c>
    </row>
    <row r="4148" spans="1:3" x14ac:dyDescent="0.3">
      <c r="A4148" s="82">
        <v>11532</v>
      </c>
      <c r="B4148" s="99">
        <v>1191114597.3</v>
      </c>
      <c r="C4148" s="103">
        <v>0</v>
      </c>
    </row>
    <row r="4149" spans="1:3" x14ac:dyDescent="0.3">
      <c r="A4149" s="82">
        <v>13042</v>
      </c>
      <c r="B4149" s="96">
        <v>300000000</v>
      </c>
      <c r="C4149" s="102">
        <v>1</v>
      </c>
    </row>
    <row r="4150" spans="1:3" x14ac:dyDescent="0.3">
      <c r="A4150" s="82">
        <v>13082</v>
      </c>
      <c r="B4150" s="96">
        <v>120656500</v>
      </c>
      <c r="C4150" s="103">
        <v>1</v>
      </c>
    </row>
    <row r="4151" spans="1:3" x14ac:dyDescent="0.3">
      <c r="A4151" s="83">
        <v>14201</v>
      </c>
      <c r="B4151" s="96">
        <v>347341593</v>
      </c>
      <c r="C4151" s="102">
        <v>0</v>
      </c>
    </row>
    <row r="4152" spans="1:3" x14ac:dyDescent="0.3">
      <c r="A4152" s="83">
        <v>14591</v>
      </c>
      <c r="B4152" s="96">
        <v>646290400</v>
      </c>
      <c r="C4152" s="103">
        <v>0</v>
      </c>
    </row>
    <row r="4153" spans="1:3" x14ac:dyDescent="0.3">
      <c r="A4153" s="82">
        <v>15116</v>
      </c>
      <c r="B4153" s="96">
        <v>1112654597</v>
      </c>
      <c r="C4153" s="102">
        <v>1</v>
      </c>
    </row>
    <row r="4154" spans="1:3" x14ac:dyDescent="0.3">
      <c r="A4154" s="82">
        <v>11212</v>
      </c>
      <c r="B4154" s="100">
        <v>3784934119</v>
      </c>
      <c r="C4154" s="103">
        <v>0</v>
      </c>
    </row>
    <row r="4155" spans="1:3" x14ac:dyDescent="0.3">
      <c r="A4155" s="82">
        <v>13705</v>
      </c>
      <c r="B4155" s="96">
        <v>63000000</v>
      </c>
      <c r="C4155" s="102">
        <v>1</v>
      </c>
    </row>
    <row r="4156" spans="1:3" x14ac:dyDescent="0.3">
      <c r="A4156" s="82">
        <v>13706</v>
      </c>
      <c r="B4156" s="96">
        <v>33852537</v>
      </c>
      <c r="C4156" s="103">
        <v>1</v>
      </c>
    </row>
    <row r="4157" spans="1:3" x14ac:dyDescent="0.3">
      <c r="A4157" s="83">
        <v>14100</v>
      </c>
      <c r="B4157" s="96">
        <v>625215723.45000005</v>
      </c>
      <c r="C4157" s="102">
        <v>0</v>
      </c>
    </row>
    <row r="4158" spans="1:3" x14ac:dyDescent="0.3">
      <c r="A4158" s="83">
        <v>14616</v>
      </c>
      <c r="B4158" s="96">
        <v>320163241</v>
      </c>
      <c r="C4158" s="103">
        <v>0</v>
      </c>
    </row>
    <row r="4159" spans="1:3" x14ac:dyDescent="0.3">
      <c r="A4159" s="82">
        <v>11859</v>
      </c>
      <c r="B4159" s="99">
        <v>2337944999</v>
      </c>
      <c r="C4159" s="102">
        <v>0</v>
      </c>
    </row>
    <row r="4160" spans="1:3" x14ac:dyDescent="0.3">
      <c r="A4160" s="82">
        <v>13287</v>
      </c>
      <c r="B4160" s="96">
        <v>320000000</v>
      </c>
      <c r="C4160" s="103">
        <v>1</v>
      </c>
    </row>
    <row r="4161" spans="1:3" x14ac:dyDescent="0.3">
      <c r="A4161" s="83">
        <v>14101</v>
      </c>
      <c r="B4161" s="96">
        <v>545438193</v>
      </c>
      <c r="C4161" s="102">
        <v>0</v>
      </c>
    </row>
    <row r="4162" spans="1:3" x14ac:dyDescent="0.3">
      <c r="A4162" s="83">
        <v>14102</v>
      </c>
      <c r="B4162" s="96">
        <v>347748478</v>
      </c>
      <c r="C4162" s="103">
        <v>0</v>
      </c>
    </row>
    <row r="4163" spans="1:3" x14ac:dyDescent="0.3">
      <c r="A4163" s="83">
        <v>14103</v>
      </c>
      <c r="B4163" s="96">
        <v>1699442435</v>
      </c>
      <c r="C4163" s="102">
        <v>0.77</v>
      </c>
    </row>
    <row r="4164" spans="1:3" x14ac:dyDescent="0.3">
      <c r="A4164" s="82">
        <v>14300</v>
      </c>
      <c r="B4164" s="96">
        <v>168708621.87</v>
      </c>
      <c r="C4164" s="103">
        <v>1</v>
      </c>
    </row>
    <row r="4165" spans="1:3" x14ac:dyDescent="0.3">
      <c r="A4165" s="82">
        <v>15297</v>
      </c>
      <c r="B4165" s="96">
        <v>280373832</v>
      </c>
      <c r="C4165" s="102">
        <v>0</v>
      </c>
    </row>
    <row r="4166" spans="1:3" x14ac:dyDescent="0.3">
      <c r="A4166" s="82">
        <v>15381</v>
      </c>
      <c r="B4166" s="96">
        <v>280373832</v>
      </c>
      <c r="C4166" s="103">
        <v>0.99209999999999998</v>
      </c>
    </row>
    <row r="4167" spans="1:3" x14ac:dyDescent="0.3">
      <c r="A4167" s="82">
        <v>2891</v>
      </c>
      <c r="B4167" s="96">
        <v>925211611</v>
      </c>
      <c r="C4167" s="102">
        <v>0.99990000000000001</v>
      </c>
    </row>
    <row r="4168" spans="1:3" x14ac:dyDescent="0.3">
      <c r="A4168" s="82">
        <v>2783</v>
      </c>
      <c r="B4168" s="96">
        <v>280373832</v>
      </c>
      <c r="C4168" s="103">
        <v>0.98609999999999998</v>
      </c>
    </row>
    <row r="4169" spans="1:3" x14ac:dyDescent="0.3">
      <c r="A4169" s="82">
        <v>3410</v>
      </c>
      <c r="B4169" s="96">
        <v>1167808677</v>
      </c>
      <c r="C4169" s="102">
        <v>1</v>
      </c>
    </row>
    <row r="4170" spans="1:3" x14ac:dyDescent="0.3">
      <c r="A4170" s="82">
        <v>4500</v>
      </c>
      <c r="B4170" s="96">
        <v>398850277</v>
      </c>
      <c r="C4170" s="103">
        <v>1</v>
      </c>
    </row>
    <row r="4171" spans="1:3" x14ac:dyDescent="0.3">
      <c r="A4171" s="82">
        <v>9663</v>
      </c>
      <c r="B4171" s="96">
        <v>2626840207</v>
      </c>
      <c r="C4171" s="102">
        <v>1</v>
      </c>
    </row>
    <row r="4172" spans="1:3" x14ac:dyDescent="0.3">
      <c r="A4172" s="82">
        <v>5470</v>
      </c>
      <c r="B4172" s="96">
        <v>6538803103</v>
      </c>
      <c r="C4172" s="103">
        <v>0.60000000000000009</v>
      </c>
    </row>
    <row r="4173" spans="1:3" x14ac:dyDescent="0.3">
      <c r="A4173" s="82">
        <v>12087</v>
      </c>
      <c r="B4173" s="96">
        <v>8930214950</v>
      </c>
      <c r="C4173" s="102">
        <v>0</v>
      </c>
    </row>
    <row r="4174" spans="1:3" x14ac:dyDescent="0.3">
      <c r="A4174" s="82">
        <v>12114</v>
      </c>
      <c r="B4174" s="96">
        <v>930291966</v>
      </c>
      <c r="C4174" s="103">
        <v>0</v>
      </c>
    </row>
    <row r="4175" spans="1:3" x14ac:dyDescent="0.3">
      <c r="A4175" s="82">
        <v>13041</v>
      </c>
      <c r="B4175" s="96">
        <v>200000000</v>
      </c>
      <c r="C4175" s="102">
        <v>1</v>
      </c>
    </row>
    <row r="4176" spans="1:3" x14ac:dyDescent="0.3">
      <c r="A4176" s="83">
        <v>14104</v>
      </c>
      <c r="B4176" s="96">
        <v>386485581.04000002</v>
      </c>
      <c r="C4176" s="103">
        <v>0</v>
      </c>
    </row>
    <row r="4177" spans="1:3" x14ac:dyDescent="0.3">
      <c r="A4177" s="82">
        <v>14995</v>
      </c>
      <c r="B4177" s="96">
        <v>280373832</v>
      </c>
      <c r="C4177" s="102">
        <v>1</v>
      </c>
    </row>
    <row r="4178" spans="1:3" x14ac:dyDescent="0.3">
      <c r="A4178" s="82">
        <v>14996</v>
      </c>
      <c r="B4178" s="96">
        <v>327102804</v>
      </c>
      <c r="C4178" s="103">
        <v>0.99939999999999996</v>
      </c>
    </row>
    <row r="4179" spans="1:3" x14ac:dyDescent="0.3">
      <c r="A4179" s="82">
        <v>11094</v>
      </c>
      <c r="B4179" s="99">
        <v>4000000000</v>
      </c>
      <c r="C4179" s="102">
        <v>0</v>
      </c>
    </row>
    <row r="4180" spans="1:3" x14ac:dyDescent="0.3">
      <c r="A4180" s="82">
        <v>11371</v>
      </c>
      <c r="B4180" s="99">
        <v>1155761598</v>
      </c>
      <c r="C4180" s="103">
        <v>0</v>
      </c>
    </row>
    <row r="4181" spans="1:3" x14ac:dyDescent="0.3">
      <c r="A4181" s="82">
        <v>11740</v>
      </c>
      <c r="B4181" s="96">
        <v>0</v>
      </c>
      <c r="C4181" s="102">
        <v>0</v>
      </c>
    </row>
    <row r="4182" spans="1:3" x14ac:dyDescent="0.3">
      <c r="A4182" s="82">
        <v>14792</v>
      </c>
      <c r="B4182" s="96">
        <v>473631883</v>
      </c>
      <c r="C4182" s="103">
        <v>0</v>
      </c>
    </row>
    <row r="4183" spans="1:3" x14ac:dyDescent="0.3">
      <c r="A4183" s="82">
        <v>15255</v>
      </c>
      <c r="B4183" s="96">
        <v>494898976</v>
      </c>
      <c r="C4183" s="102">
        <v>1</v>
      </c>
    </row>
    <row r="4184" spans="1:3" x14ac:dyDescent="0.3">
      <c r="A4184" s="82">
        <v>15256</v>
      </c>
      <c r="B4184" s="96">
        <v>355140187</v>
      </c>
      <c r="C4184" s="103">
        <v>0.99929999999999997</v>
      </c>
    </row>
    <row r="4185" spans="1:3" x14ac:dyDescent="0.3">
      <c r="A4185" s="82">
        <v>15257</v>
      </c>
      <c r="B4185" s="96">
        <v>533138408</v>
      </c>
      <c r="C4185" s="102">
        <v>1</v>
      </c>
    </row>
    <row r="4186" spans="1:3" x14ac:dyDescent="0.3">
      <c r="A4186" s="82">
        <v>5720</v>
      </c>
      <c r="B4186" s="96">
        <v>423728814</v>
      </c>
      <c r="C4186" s="103">
        <v>1</v>
      </c>
    </row>
    <row r="4187" spans="1:3" x14ac:dyDescent="0.3">
      <c r="A4187" s="82">
        <v>11731</v>
      </c>
      <c r="B4187" s="96">
        <v>1129056541</v>
      </c>
      <c r="C4187" s="102">
        <v>0.9</v>
      </c>
    </row>
    <row r="4188" spans="1:3" x14ac:dyDescent="0.3">
      <c r="A4188" s="82">
        <v>12231</v>
      </c>
      <c r="B4188" s="96">
        <v>944997165</v>
      </c>
      <c r="C4188" s="103">
        <v>0</v>
      </c>
    </row>
    <row r="4189" spans="1:3" x14ac:dyDescent="0.3">
      <c r="A4189" s="83">
        <v>12076</v>
      </c>
      <c r="B4189" s="96">
        <v>1779622647</v>
      </c>
      <c r="C4189" s="102">
        <v>0</v>
      </c>
    </row>
    <row r="4190" spans="1:3" x14ac:dyDescent="0.3">
      <c r="A4190" s="82">
        <v>12077</v>
      </c>
      <c r="B4190" s="100">
        <v>942455539</v>
      </c>
      <c r="C4190" s="103">
        <v>0</v>
      </c>
    </row>
    <row r="4191" spans="1:3" x14ac:dyDescent="0.3">
      <c r="A4191" s="83">
        <v>13556</v>
      </c>
      <c r="B4191" s="96">
        <v>150000000</v>
      </c>
      <c r="C4191" s="102">
        <v>1</v>
      </c>
    </row>
    <row r="4192" spans="1:3" x14ac:dyDescent="0.3">
      <c r="A4192" s="83">
        <v>13557</v>
      </c>
      <c r="B4192" s="96">
        <v>1400000000</v>
      </c>
      <c r="C4192" s="103">
        <v>1</v>
      </c>
    </row>
    <row r="4193" spans="1:3" x14ac:dyDescent="0.3">
      <c r="A4193" s="82">
        <v>12948</v>
      </c>
      <c r="B4193" s="96">
        <v>484598876</v>
      </c>
      <c r="C4193" s="102">
        <v>0.65</v>
      </c>
    </row>
    <row r="4194" spans="1:3" x14ac:dyDescent="0.3">
      <c r="A4194" s="82">
        <v>15371</v>
      </c>
      <c r="B4194" s="96">
        <v>179289536</v>
      </c>
      <c r="C4194" s="103">
        <v>0</v>
      </c>
    </row>
    <row r="4195" spans="1:3" x14ac:dyDescent="0.3">
      <c r="A4195" s="82">
        <v>13285</v>
      </c>
      <c r="B4195" s="96">
        <v>100000000</v>
      </c>
      <c r="C4195" s="102">
        <v>1</v>
      </c>
    </row>
    <row r="4196" spans="1:3" x14ac:dyDescent="0.3">
      <c r="A4196" s="82">
        <v>13286</v>
      </c>
      <c r="B4196" s="96">
        <v>120000000</v>
      </c>
      <c r="C4196" s="103">
        <v>1</v>
      </c>
    </row>
    <row r="4197" spans="1:3" x14ac:dyDescent="0.3">
      <c r="A4197" s="83">
        <v>13572</v>
      </c>
      <c r="B4197" s="96">
        <v>200000000</v>
      </c>
      <c r="C4197" s="102">
        <v>1</v>
      </c>
    </row>
    <row r="4198" spans="1:3" x14ac:dyDescent="0.3">
      <c r="A4198" s="82">
        <v>15307</v>
      </c>
      <c r="B4198" s="96">
        <v>280373832</v>
      </c>
      <c r="C4198" s="103">
        <v>0.99470000000000003</v>
      </c>
    </row>
    <row r="4199" spans="1:3" x14ac:dyDescent="0.3">
      <c r="A4199" s="82">
        <v>12489</v>
      </c>
      <c r="B4199" s="96">
        <v>604749679</v>
      </c>
      <c r="C4199" s="102">
        <v>0</v>
      </c>
    </row>
    <row r="4200" spans="1:3" x14ac:dyDescent="0.3">
      <c r="A4200" s="83">
        <v>14204</v>
      </c>
      <c r="B4200" s="96">
        <v>531285981.63</v>
      </c>
      <c r="C4200" s="103">
        <v>0</v>
      </c>
    </row>
    <row r="4201" spans="1:3" x14ac:dyDescent="0.3">
      <c r="A4201" s="82">
        <v>15334</v>
      </c>
      <c r="B4201" s="96">
        <v>671238895</v>
      </c>
      <c r="C4201" s="102">
        <v>0.99990000000000001</v>
      </c>
    </row>
    <row r="4202" spans="1:3" x14ac:dyDescent="0.3">
      <c r="A4202" s="82">
        <v>2553</v>
      </c>
      <c r="B4202" s="96">
        <v>4629629630</v>
      </c>
      <c r="C4202" s="103">
        <v>0.99990000000000001</v>
      </c>
    </row>
    <row r="4203" spans="1:3" x14ac:dyDescent="0.3">
      <c r="A4203" s="82">
        <v>4280</v>
      </c>
      <c r="B4203" s="96">
        <v>1710159404</v>
      </c>
      <c r="C4203" s="102">
        <v>0.9</v>
      </c>
    </row>
    <row r="4204" spans="1:3" x14ac:dyDescent="0.3">
      <c r="A4204" s="82">
        <v>9602</v>
      </c>
      <c r="B4204" s="96">
        <v>1068089327</v>
      </c>
      <c r="C4204" s="103">
        <v>1</v>
      </c>
    </row>
    <row r="4205" spans="1:3" x14ac:dyDescent="0.3">
      <c r="A4205" s="82">
        <v>11143</v>
      </c>
      <c r="B4205" s="96">
        <v>1654516843</v>
      </c>
      <c r="C4205" s="102">
        <v>0</v>
      </c>
    </row>
    <row r="4206" spans="1:3" x14ac:dyDescent="0.3">
      <c r="A4206" s="82">
        <v>11144</v>
      </c>
      <c r="B4206" s="100">
        <v>1238573283</v>
      </c>
      <c r="C4206" s="103">
        <v>0</v>
      </c>
    </row>
    <row r="4207" spans="1:3" x14ac:dyDescent="0.3">
      <c r="A4207" s="83">
        <v>11145</v>
      </c>
      <c r="B4207" s="96">
        <v>2023855338</v>
      </c>
      <c r="C4207" s="102">
        <v>0</v>
      </c>
    </row>
    <row r="4208" spans="1:3" x14ac:dyDescent="0.3">
      <c r="A4208" s="83">
        <v>13554</v>
      </c>
      <c r="B4208" s="96">
        <v>50000000</v>
      </c>
      <c r="C4208" s="103">
        <v>1</v>
      </c>
    </row>
    <row r="4209" spans="1:3" x14ac:dyDescent="0.3">
      <c r="A4209" s="83">
        <v>13555</v>
      </c>
      <c r="B4209" s="96">
        <v>245000000</v>
      </c>
      <c r="C4209" s="102">
        <v>1</v>
      </c>
    </row>
    <row r="4210" spans="1:3" x14ac:dyDescent="0.3">
      <c r="A4210" s="83">
        <v>14105</v>
      </c>
      <c r="B4210" s="96">
        <v>46802384.039999999</v>
      </c>
      <c r="C4210" s="103">
        <v>0</v>
      </c>
    </row>
    <row r="4211" spans="1:3" x14ac:dyDescent="0.3">
      <c r="A4211" s="82">
        <v>14966</v>
      </c>
      <c r="B4211" s="96">
        <v>1096151274</v>
      </c>
      <c r="C4211" s="102">
        <v>0.99909999999999999</v>
      </c>
    </row>
    <row r="4212" spans="1:3" x14ac:dyDescent="0.3">
      <c r="A4212" s="82">
        <v>11682</v>
      </c>
      <c r="B4212" s="100">
        <v>2563846275</v>
      </c>
      <c r="C4212" s="103">
        <v>0</v>
      </c>
    </row>
    <row r="4213" spans="1:3" x14ac:dyDescent="0.3">
      <c r="A4213" s="85">
        <v>16444</v>
      </c>
      <c r="B4213" s="100">
        <v>1260000000</v>
      </c>
      <c r="C4213" s="102">
        <v>0</v>
      </c>
    </row>
    <row r="4214" spans="1:3" x14ac:dyDescent="0.3">
      <c r="A4214" s="82">
        <v>3199</v>
      </c>
      <c r="B4214" s="96">
        <v>446428572</v>
      </c>
      <c r="C4214" s="103">
        <v>1</v>
      </c>
    </row>
    <row r="4215" spans="1:3" x14ac:dyDescent="0.3">
      <c r="A4215" s="82">
        <v>3042</v>
      </c>
      <c r="B4215" s="96">
        <v>3703703704</v>
      </c>
      <c r="C4215" s="102">
        <v>1</v>
      </c>
    </row>
    <row r="4216" spans="1:3" x14ac:dyDescent="0.3">
      <c r="A4216" s="82">
        <v>12129</v>
      </c>
      <c r="B4216" s="99">
        <v>1297970265</v>
      </c>
      <c r="C4216" s="103">
        <v>0</v>
      </c>
    </row>
    <row r="4217" spans="1:3" x14ac:dyDescent="0.3">
      <c r="A4217" s="82">
        <v>12975</v>
      </c>
      <c r="B4217" s="96">
        <v>251681499.56999999</v>
      </c>
      <c r="C4217" s="102">
        <v>1</v>
      </c>
    </row>
    <row r="4218" spans="1:3" x14ac:dyDescent="0.3">
      <c r="A4218" s="82">
        <v>13040</v>
      </c>
      <c r="B4218" s="96">
        <v>165000000</v>
      </c>
      <c r="C4218" s="103">
        <v>1</v>
      </c>
    </row>
    <row r="4219" spans="1:3" x14ac:dyDescent="0.3">
      <c r="A4219" s="82">
        <v>13048</v>
      </c>
      <c r="B4219" s="96">
        <v>100000000</v>
      </c>
      <c r="C4219" s="102">
        <v>1</v>
      </c>
    </row>
    <row r="4220" spans="1:3" x14ac:dyDescent="0.3">
      <c r="A4220" s="82">
        <v>13284</v>
      </c>
      <c r="B4220" s="96">
        <v>150000000</v>
      </c>
      <c r="C4220" s="103">
        <v>1</v>
      </c>
    </row>
    <row r="4221" spans="1:3" x14ac:dyDescent="0.3">
      <c r="A4221" s="82">
        <v>13388</v>
      </c>
      <c r="B4221" s="96">
        <v>498285807</v>
      </c>
      <c r="C4221" s="102">
        <v>1</v>
      </c>
    </row>
    <row r="4222" spans="1:3" x14ac:dyDescent="0.3">
      <c r="A4222" s="83">
        <v>13552</v>
      </c>
      <c r="B4222" s="96">
        <v>390000000</v>
      </c>
      <c r="C4222" s="103">
        <v>1</v>
      </c>
    </row>
    <row r="4223" spans="1:3" x14ac:dyDescent="0.3">
      <c r="A4223" s="83">
        <v>13553</v>
      </c>
      <c r="B4223" s="96">
        <v>110000000</v>
      </c>
      <c r="C4223" s="102">
        <v>1</v>
      </c>
    </row>
    <row r="4224" spans="1:3" x14ac:dyDescent="0.3">
      <c r="A4224" s="83">
        <v>13571</v>
      </c>
      <c r="B4224" s="96">
        <v>200000000</v>
      </c>
      <c r="C4224" s="103">
        <v>1</v>
      </c>
    </row>
    <row r="4225" spans="1:3" x14ac:dyDescent="0.3">
      <c r="A4225" s="83">
        <v>14380</v>
      </c>
      <c r="B4225" s="96">
        <v>1960846328.49</v>
      </c>
      <c r="C4225" s="102">
        <v>1</v>
      </c>
    </row>
    <row r="4226" spans="1:3" x14ac:dyDescent="0.3">
      <c r="A4226" s="83">
        <v>14605</v>
      </c>
      <c r="B4226" s="96">
        <v>348529053</v>
      </c>
      <c r="C4226" s="103">
        <v>0.81799999999999995</v>
      </c>
    </row>
    <row r="4227" spans="1:3" x14ac:dyDescent="0.3">
      <c r="A4227" s="82">
        <v>15045</v>
      </c>
      <c r="B4227" s="96">
        <v>971962617</v>
      </c>
      <c r="C4227" s="102">
        <v>1</v>
      </c>
    </row>
    <row r="4228" spans="1:3" x14ac:dyDescent="0.3">
      <c r="A4228" s="82">
        <v>3239</v>
      </c>
      <c r="B4228" s="96">
        <v>446428572</v>
      </c>
      <c r="C4228" s="103">
        <v>0.61249999999999993</v>
      </c>
    </row>
    <row r="4229" spans="1:3" x14ac:dyDescent="0.3">
      <c r="A4229" s="82">
        <v>8558</v>
      </c>
      <c r="B4229" s="96">
        <v>2165223000</v>
      </c>
      <c r="C4229" s="102">
        <v>1</v>
      </c>
    </row>
    <row r="4230" spans="1:3" x14ac:dyDescent="0.3">
      <c r="A4230" s="82">
        <v>10250</v>
      </c>
      <c r="B4230" s="96">
        <v>1225184453</v>
      </c>
      <c r="C4230" s="103">
        <v>0.9</v>
      </c>
    </row>
    <row r="4231" spans="1:3" x14ac:dyDescent="0.3">
      <c r="A4231" s="82">
        <v>11313</v>
      </c>
      <c r="B4231" s="100">
        <v>2101615518</v>
      </c>
      <c r="C4231" s="102">
        <v>0</v>
      </c>
    </row>
    <row r="4232" spans="1:3" x14ac:dyDescent="0.3">
      <c r="A4232" s="82">
        <v>12506</v>
      </c>
      <c r="B4232" s="100">
        <v>3680979469</v>
      </c>
      <c r="C4232" s="103">
        <v>0.1</v>
      </c>
    </row>
    <row r="4233" spans="1:3" x14ac:dyDescent="0.3">
      <c r="A4233" s="82">
        <v>13704</v>
      </c>
      <c r="B4233" s="96">
        <v>305000000</v>
      </c>
      <c r="C4233" s="102">
        <v>1</v>
      </c>
    </row>
    <row r="4234" spans="1:3" x14ac:dyDescent="0.3">
      <c r="A4234" s="82">
        <v>13721</v>
      </c>
      <c r="B4234" s="96">
        <v>140000000</v>
      </c>
      <c r="C4234" s="103">
        <v>1</v>
      </c>
    </row>
    <row r="4235" spans="1:3" x14ac:dyDescent="0.3">
      <c r="A4235" s="82">
        <v>14301</v>
      </c>
      <c r="B4235" s="96">
        <v>498142144.86000001</v>
      </c>
      <c r="C4235" s="102">
        <v>1</v>
      </c>
    </row>
    <row r="4236" spans="1:3" x14ac:dyDescent="0.3">
      <c r="A4236" s="82">
        <v>6957</v>
      </c>
      <c r="B4236" s="96">
        <v>1860159002</v>
      </c>
      <c r="C4236" s="103">
        <v>1</v>
      </c>
    </row>
    <row r="4237" spans="1:3" x14ac:dyDescent="0.3">
      <c r="A4237" s="82">
        <v>12967</v>
      </c>
      <c r="B4237" s="96">
        <v>423728814</v>
      </c>
      <c r="C4237" s="102">
        <v>0.05</v>
      </c>
    </row>
    <row r="4238" spans="1:3" x14ac:dyDescent="0.3">
      <c r="A4238" s="82">
        <v>9894</v>
      </c>
      <c r="B4238" s="96">
        <v>2314965433</v>
      </c>
      <c r="C4238" s="103">
        <v>0.75</v>
      </c>
    </row>
    <row r="4239" spans="1:3" x14ac:dyDescent="0.3">
      <c r="A4239" s="82">
        <v>12383</v>
      </c>
      <c r="B4239" s="96">
        <v>911300441</v>
      </c>
      <c r="C4239" s="102">
        <v>0</v>
      </c>
    </row>
    <row r="4240" spans="1:3" x14ac:dyDescent="0.3">
      <c r="A4240" s="82">
        <v>13283</v>
      </c>
      <c r="B4240" s="96">
        <v>180000000</v>
      </c>
      <c r="C4240" s="103">
        <v>1</v>
      </c>
    </row>
    <row r="4241" spans="1:3" x14ac:dyDescent="0.3">
      <c r="A4241" s="83">
        <v>14941</v>
      </c>
      <c r="B4241" s="96">
        <v>300000000</v>
      </c>
      <c r="C4241" s="102">
        <v>0</v>
      </c>
    </row>
    <row r="4242" spans="1:3" x14ac:dyDescent="0.3">
      <c r="A4242" s="82">
        <v>14969</v>
      </c>
      <c r="B4242" s="96">
        <v>746088139.80999994</v>
      </c>
      <c r="C4242" s="103">
        <v>0.99709999999999999</v>
      </c>
    </row>
    <row r="4243" spans="1:3" x14ac:dyDescent="0.3">
      <c r="A4243" s="82">
        <v>14970</v>
      </c>
      <c r="B4243" s="96">
        <v>336448598</v>
      </c>
      <c r="C4243" s="102">
        <v>0.99970000000000003</v>
      </c>
    </row>
    <row r="4244" spans="1:3" x14ac:dyDescent="0.3">
      <c r="A4244" s="82">
        <v>11918</v>
      </c>
      <c r="B4244" s="99">
        <v>2093185289</v>
      </c>
      <c r="C4244" s="103">
        <v>0</v>
      </c>
    </row>
    <row r="4245" spans="1:3" x14ac:dyDescent="0.3">
      <c r="A4245" s="82">
        <v>11006</v>
      </c>
      <c r="B4245" s="99">
        <v>1459587188</v>
      </c>
      <c r="C4245" s="102">
        <v>0</v>
      </c>
    </row>
    <row r="4246" spans="1:3" x14ac:dyDescent="0.3">
      <c r="A4246" s="82">
        <v>12227</v>
      </c>
      <c r="B4246" s="96">
        <v>758165764</v>
      </c>
      <c r="C4246" s="103">
        <v>0</v>
      </c>
    </row>
    <row r="4247" spans="1:3" x14ac:dyDescent="0.3">
      <c r="A4247" s="83">
        <v>14106</v>
      </c>
      <c r="B4247" s="96">
        <v>276505572</v>
      </c>
      <c r="C4247" s="102">
        <v>0</v>
      </c>
    </row>
    <row r="4248" spans="1:3" x14ac:dyDescent="0.3">
      <c r="A4248" s="83">
        <v>14592</v>
      </c>
      <c r="B4248" s="96">
        <v>8077737</v>
      </c>
      <c r="C4248" s="103">
        <v>0</v>
      </c>
    </row>
    <row r="4249" spans="1:3" x14ac:dyDescent="0.3">
      <c r="A4249" s="82">
        <v>12950</v>
      </c>
      <c r="B4249" s="96">
        <v>448633867</v>
      </c>
      <c r="C4249" s="102">
        <v>1</v>
      </c>
    </row>
    <row r="4250" spans="1:3" x14ac:dyDescent="0.3">
      <c r="A4250" s="82">
        <v>15377</v>
      </c>
      <c r="B4250" s="96">
        <v>125783901</v>
      </c>
      <c r="C4250" s="103">
        <v>0.83609999999999995</v>
      </c>
    </row>
    <row r="4251" spans="1:3" x14ac:dyDescent="0.3">
      <c r="A4251" s="82">
        <v>15378</v>
      </c>
      <c r="B4251" s="96">
        <v>126174768</v>
      </c>
      <c r="C4251" s="102">
        <v>0.89690000000000003</v>
      </c>
    </row>
    <row r="4252" spans="1:3" x14ac:dyDescent="0.3">
      <c r="A4252" s="82">
        <v>7431</v>
      </c>
      <c r="B4252" s="96">
        <v>423728814</v>
      </c>
      <c r="C4252" s="103">
        <v>0.33</v>
      </c>
    </row>
    <row r="4253" spans="1:3" x14ac:dyDescent="0.3">
      <c r="A4253" s="82">
        <v>12562</v>
      </c>
      <c r="B4253" s="99">
        <v>728365956</v>
      </c>
      <c r="C4253" s="102">
        <v>0</v>
      </c>
    </row>
    <row r="4254" spans="1:3" x14ac:dyDescent="0.3">
      <c r="A4254" s="85">
        <v>16445</v>
      </c>
      <c r="B4254" s="100">
        <v>1260000000</v>
      </c>
      <c r="C4254" s="103">
        <v>0</v>
      </c>
    </row>
    <row r="4255" spans="1:3" x14ac:dyDescent="0.3">
      <c r="A4255" s="83">
        <v>13551</v>
      </c>
      <c r="B4255" s="96">
        <v>80000000</v>
      </c>
      <c r="C4255" s="102">
        <v>1</v>
      </c>
    </row>
    <row r="4256" spans="1:3" x14ac:dyDescent="0.3">
      <c r="A4256" s="83">
        <v>13569</v>
      </c>
      <c r="B4256" s="96">
        <v>80000000</v>
      </c>
      <c r="C4256" s="103">
        <v>1</v>
      </c>
    </row>
    <row r="4257" spans="1:3" x14ac:dyDescent="0.3">
      <c r="A4257" s="83">
        <v>13570</v>
      </c>
      <c r="B4257" s="96">
        <v>80000000</v>
      </c>
      <c r="C4257" s="102">
        <v>1</v>
      </c>
    </row>
    <row r="4258" spans="1:3" x14ac:dyDescent="0.3">
      <c r="A4258" s="83">
        <v>14107</v>
      </c>
      <c r="B4258" s="96">
        <v>342491184.25</v>
      </c>
      <c r="C4258" s="103">
        <v>0</v>
      </c>
    </row>
    <row r="4259" spans="1:3" x14ac:dyDescent="0.3">
      <c r="A4259" s="83">
        <v>14108</v>
      </c>
      <c r="B4259" s="96">
        <v>171554719</v>
      </c>
      <c r="C4259" s="102">
        <v>0</v>
      </c>
    </row>
    <row r="4260" spans="1:3" x14ac:dyDescent="0.3">
      <c r="A4260" s="83">
        <v>14207</v>
      </c>
      <c r="B4260" s="96">
        <v>210581239.21000001</v>
      </c>
      <c r="C4260" s="103">
        <v>0</v>
      </c>
    </row>
    <row r="4261" spans="1:3" x14ac:dyDescent="0.3">
      <c r="A4261" s="83">
        <v>14593</v>
      </c>
      <c r="B4261" s="96">
        <v>152132797</v>
      </c>
      <c r="C4261" s="102">
        <v>0</v>
      </c>
    </row>
    <row r="4262" spans="1:3" x14ac:dyDescent="0.3">
      <c r="A4262" s="83">
        <v>14594</v>
      </c>
      <c r="B4262" s="96">
        <v>390395031</v>
      </c>
      <c r="C4262" s="103">
        <v>0</v>
      </c>
    </row>
    <row r="4263" spans="1:3" x14ac:dyDescent="0.3">
      <c r="A4263" s="83">
        <v>14611</v>
      </c>
      <c r="B4263" s="96">
        <v>1248068319</v>
      </c>
      <c r="C4263" s="102">
        <v>0</v>
      </c>
    </row>
    <row r="4264" spans="1:3" x14ac:dyDescent="0.3">
      <c r="A4264" s="83">
        <v>14738</v>
      </c>
      <c r="B4264" s="96">
        <v>144432497</v>
      </c>
      <c r="C4264" s="103">
        <v>0.85</v>
      </c>
    </row>
    <row r="4265" spans="1:3" x14ac:dyDescent="0.3">
      <c r="A4265" s="83">
        <v>14916</v>
      </c>
      <c r="B4265" s="96">
        <v>1500000000</v>
      </c>
      <c r="C4265" s="102">
        <v>0</v>
      </c>
    </row>
    <row r="4266" spans="1:3" x14ac:dyDescent="0.3">
      <c r="A4266" s="82">
        <v>14981</v>
      </c>
      <c r="B4266" s="96">
        <v>291588785</v>
      </c>
      <c r="C4266" s="103">
        <v>1</v>
      </c>
    </row>
    <row r="4267" spans="1:3" x14ac:dyDescent="0.3">
      <c r="A4267" s="82">
        <v>15369</v>
      </c>
      <c r="B4267" s="96">
        <v>421480660</v>
      </c>
      <c r="C4267" s="102">
        <v>0.99619999999999997</v>
      </c>
    </row>
    <row r="4268" spans="1:3" x14ac:dyDescent="0.3">
      <c r="A4268" s="83">
        <v>14205</v>
      </c>
      <c r="B4268" s="96">
        <v>0</v>
      </c>
      <c r="C4268" s="103">
        <v>0</v>
      </c>
    </row>
    <row r="4269" spans="1:3" x14ac:dyDescent="0.3">
      <c r="A4269" s="83">
        <v>14206</v>
      </c>
      <c r="B4269" s="96">
        <v>0</v>
      </c>
      <c r="C4269" s="102">
        <v>0</v>
      </c>
    </row>
    <row r="4270" spans="1:3" x14ac:dyDescent="0.3">
      <c r="A4270" s="82">
        <v>10975</v>
      </c>
      <c r="B4270" s="96">
        <v>3229991220</v>
      </c>
      <c r="C4270" s="103">
        <v>0</v>
      </c>
    </row>
    <row r="4271" spans="1:3" x14ac:dyDescent="0.3">
      <c r="A4271" s="82">
        <v>12122</v>
      </c>
      <c r="B4271" s="99">
        <v>6451193264</v>
      </c>
      <c r="C4271" s="102">
        <v>0</v>
      </c>
    </row>
    <row r="4272" spans="1:3" x14ac:dyDescent="0.3">
      <c r="A4272" s="82">
        <v>13079</v>
      </c>
      <c r="B4272" s="96">
        <v>125848000</v>
      </c>
      <c r="C4272" s="103">
        <v>1</v>
      </c>
    </row>
    <row r="4273" spans="1:3" x14ac:dyDescent="0.3">
      <c r="A4273" s="83">
        <v>13550</v>
      </c>
      <c r="B4273" s="96">
        <v>100000000</v>
      </c>
      <c r="C4273" s="102">
        <v>1</v>
      </c>
    </row>
    <row r="4274" spans="1:3" x14ac:dyDescent="0.3">
      <c r="A4274" s="82">
        <v>15057</v>
      </c>
      <c r="B4274" s="96">
        <v>280373832</v>
      </c>
      <c r="C4274" s="103">
        <v>0.99890000000000001</v>
      </c>
    </row>
    <row r="4275" spans="1:3" x14ac:dyDescent="0.3">
      <c r="A4275" s="82">
        <v>15058</v>
      </c>
      <c r="B4275" s="96">
        <v>280373832</v>
      </c>
      <c r="C4275" s="102">
        <v>0.99719999999999998</v>
      </c>
    </row>
    <row r="4276" spans="1:3" x14ac:dyDescent="0.3">
      <c r="A4276" s="82">
        <v>15389</v>
      </c>
      <c r="B4276" s="96">
        <v>151446908.62905833</v>
      </c>
      <c r="C4276" s="103">
        <v>0.6</v>
      </c>
    </row>
    <row r="4277" spans="1:3" x14ac:dyDescent="0.3">
      <c r="A4277" s="82">
        <v>15514</v>
      </c>
      <c r="B4277" s="96">
        <v>1234556333.03</v>
      </c>
      <c r="C4277" s="102">
        <v>1</v>
      </c>
    </row>
    <row r="4278" spans="1:3" x14ac:dyDescent="0.3">
      <c r="A4278" s="82">
        <v>2576</v>
      </c>
      <c r="B4278" s="96">
        <v>1567587433</v>
      </c>
      <c r="C4278" s="103">
        <v>1</v>
      </c>
    </row>
    <row r="4279" spans="1:3" x14ac:dyDescent="0.3">
      <c r="A4279" s="82">
        <v>3831</v>
      </c>
      <c r="B4279" s="96">
        <v>1003153742</v>
      </c>
      <c r="C4279" s="102">
        <v>0.9</v>
      </c>
    </row>
    <row r="4280" spans="1:3" x14ac:dyDescent="0.3">
      <c r="A4280" s="82">
        <v>12736</v>
      </c>
      <c r="B4280" s="100">
        <v>622264931</v>
      </c>
      <c r="C4280" s="103">
        <v>0</v>
      </c>
    </row>
    <row r="4281" spans="1:3" x14ac:dyDescent="0.3">
      <c r="A4281" s="83">
        <v>13567</v>
      </c>
      <c r="B4281" s="96">
        <v>200000000</v>
      </c>
      <c r="C4281" s="102">
        <v>1</v>
      </c>
    </row>
    <row r="4282" spans="1:3" x14ac:dyDescent="0.3">
      <c r="A4282" s="83">
        <v>13568</v>
      </c>
      <c r="B4282" s="96">
        <v>500000000</v>
      </c>
      <c r="C4282" s="103">
        <v>1</v>
      </c>
    </row>
    <row r="4283" spans="1:3" x14ac:dyDescent="0.3">
      <c r="A4283" s="83">
        <v>14265</v>
      </c>
      <c r="B4283" s="96">
        <v>185185185</v>
      </c>
      <c r="C4283" s="102">
        <v>1</v>
      </c>
    </row>
    <row r="4284" spans="1:3" x14ac:dyDescent="0.3">
      <c r="A4284" s="83">
        <v>14352</v>
      </c>
      <c r="B4284" s="96">
        <v>975508085</v>
      </c>
      <c r="C4284" s="103">
        <v>1</v>
      </c>
    </row>
    <row r="4285" spans="1:3" x14ac:dyDescent="0.3">
      <c r="A4285" s="83">
        <v>14624</v>
      </c>
      <c r="B4285" s="96">
        <v>220049715</v>
      </c>
      <c r="C4285" s="102">
        <v>0</v>
      </c>
    </row>
    <row r="4286" spans="1:3" x14ac:dyDescent="0.3">
      <c r="A4286" s="83">
        <v>14739</v>
      </c>
      <c r="B4286" s="96">
        <v>849993201</v>
      </c>
      <c r="C4286" s="103">
        <v>0</v>
      </c>
    </row>
    <row r="4287" spans="1:3" x14ac:dyDescent="0.3">
      <c r="A4287" s="82">
        <v>14839</v>
      </c>
      <c r="B4287" s="96">
        <v>467289720</v>
      </c>
      <c r="C4287" s="102">
        <v>0.99139999999999995</v>
      </c>
    </row>
    <row r="4288" spans="1:3" x14ac:dyDescent="0.3">
      <c r="A4288" s="82">
        <v>14840</v>
      </c>
      <c r="B4288" s="96">
        <v>330971918</v>
      </c>
      <c r="C4288" s="103">
        <v>0.99919999999999998</v>
      </c>
    </row>
    <row r="4289" spans="1:3" x14ac:dyDescent="0.3">
      <c r="A4289" s="82">
        <v>15379</v>
      </c>
      <c r="B4289" s="96">
        <v>63422602</v>
      </c>
      <c r="C4289" s="102">
        <v>0.99670000000000003</v>
      </c>
    </row>
    <row r="4290" spans="1:3" x14ac:dyDescent="0.3">
      <c r="A4290" s="82">
        <v>15380</v>
      </c>
      <c r="B4290" s="96">
        <v>248097978</v>
      </c>
      <c r="C4290" s="103">
        <v>0.50900000000000001</v>
      </c>
    </row>
    <row r="4291" spans="1:3" x14ac:dyDescent="0.3">
      <c r="A4291" s="82">
        <v>15384</v>
      </c>
      <c r="B4291" s="96">
        <v>151637222.80027932</v>
      </c>
      <c r="C4291" s="102">
        <v>0.25</v>
      </c>
    </row>
    <row r="4292" spans="1:3" x14ac:dyDescent="0.3">
      <c r="A4292" s="82">
        <v>8730</v>
      </c>
      <c r="B4292" s="96">
        <v>1623050847</v>
      </c>
      <c r="C4292" s="103">
        <v>1</v>
      </c>
    </row>
    <row r="4293" spans="1:3" x14ac:dyDescent="0.3">
      <c r="A4293" s="82">
        <v>5209</v>
      </c>
      <c r="B4293" s="96">
        <v>1901969931</v>
      </c>
      <c r="C4293" s="102">
        <v>0.6</v>
      </c>
    </row>
    <row r="4294" spans="1:3" x14ac:dyDescent="0.3">
      <c r="A4294" s="82">
        <v>10970</v>
      </c>
      <c r="B4294" s="96">
        <v>824877378</v>
      </c>
      <c r="C4294" s="103">
        <v>0</v>
      </c>
    </row>
    <row r="4295" spans="1:3" x14ac:dyDescent="0.3">
      <c r="A4295" s="82">
        <v>12200</v>
      </c>
      <c r="B4295" s="99">
        <v>1205866621</v>
      </c>
      <c r="C4295" s="102">
        <v>0</v>
      </c>
    </row>
    <row r="4296" spans="1:3" x14ac:dyDescent="0.3">
      <c r="A4296" s="82">
        <v>13702</v>
      </c>
      <c r="B4296" s="96">
        <v>249793957</v>
      </c>
      <c r="C4296" s="103">
        <v>1</v>
      </c>
    </row>
    <row r="4297" spans="1:3" x14ac:dyDescent="0.3">
      <c r="A4297" s="82">
        <v>13703</v>
      </c>
      <c r="B4297" s="96">
        <v>79750550</v>
      </c>
      <c r="C4297" s="102">
        <v>1</v>
      </c>
    </row>
    <row r="4298" spans="1:3" x14ac:dyDescent="0.3">
      <c r="A4298" s="83">
        <v>14222</v>
      </c>
      <c r="B4298" s="96">
        <v>138883018</v>
      </c>
      <c r="C4298" s="103">
        <v>1</v>
      </c>
    </row>
    <row r="4299" spans="1:3" x14ac:dyDescent="0.3">
      <c r="A4299" s="82">
        <v>15385</v>
      </c>
      <c r="B4299" s="96">
        <v>127288938.27000001</v>
      </c>
      <c r="C4299" s="102">
        <v>0.25</v>
      </c>
    </row>
    <row r="4300" spans="1:3" x14ac:dyDescent="0.3">
      <c r="A4300" s="82">
        <v>12415</v>
      </c>
      <c r="B4300" s="100">
        <v>4027165469</v>
      </c>
      <c r="C4300" s="103">
        <v>0.1</v>
      </c>
    </row>
    <row r="4301" spans="1:3" x14ac:dyDescent="0.3">
      <c r="A4301" s="82">
        <v>13039</v>
      </c>
      <c r="B4301" s="96">
        <v>160000000</v>
      </c>
      <c r="C4301" s="102">
        <v>1</v>
      </c>
    </row>
    <row r="4302" spans="1:3" x14ac:dyDescent="0.3">
      <c r="A4302" s="82">
        <v>13276</v>
      </c>
      <c r="B4302" s="96">
        <v>234800000</v>
      </c>
      <c r="C4302" s="103">
        <v>1</v>
      </c>
    </row>
    <row r="4303" spans="1:3" x14ac:dyDescent="0.3">
      <c r="A4303" s="83">
        <v>13547</v>
      </c>
      <c r="B4303" s="96">
        <v>50000000</v>
      </c>
      <c r="C4303" s="102">
        <v>1</v>
      </c>
    </row>
    <row r="4304" spans="1:3" x14ac:dyDescent="0.3">
      <c r="A4304" s="83">
        <v>13565</v>
      </c>
      <c r="B4304" s="96">
        <v>100000000</v>
      </c>
      <c r="C4304" s="103">
        <v>1</v>
      </c>
    </row>
    <row r="4305" spans="1:3" x14ac:dyDescent="0.3">
      <c r="A4305" s="83">
        <v>13566</v>
      </c>
      <c r="B4305" s="96">
        <v>540000000</v>
      </c>
      <c r="C4305" s="102">
        <v>1</v>
      </c>
    </row>
    <row r="4306" spans="1:3" x14ac:dyDescent="0.3">
      <c r="A4306" s="82">
        <v>3200</v>
      </c>
      <c r="B4306" s="96">
        <v>446428572</v>
      </c>
      <c r="C4306" s="103">
        <v>1</v>
      </c>
    </row>
    <row r="4307" spans="1:3" x14ac:dyDescent="0.3">
      <c r="A4307" s="82">
        <v>524</v>
      </c>
      <c r="B4307" s="96">
        <v>459576953</v>
      </c>
      <c r="C4307" s="102">
        <v>1</v>
      </c>
    </row>
    <row r="4308" spans="1:3" x14ac:dyDescent="0.3">
      <c r="A4308" s="82">
        <v>525</v>
      </c>
      <c r="B4308" s="96">
        <v>301484387</v>
      </c>
      <c r="C4308" s="103">
        <v>0.99939999999999996</v>
      </c>
    </row>
    <row r="4309" spans="1:3" x14ac:dyDescent="0.3">
      <c r="A4309" s="82">
        <v>12968</v>
      </c>
      <c r="B4309" s="96">
        <v>423728814</v>
      </c>
      <c r="C4309" s="102">
        <v>0.05</v>
      </c>
    </row>
    <row r="4310" spans="1:3" x14ac:dyDescent="0.3">
      <c r="A4310" s="82">
        <v>11579</v>
      </c>
      <c r="B4310" s="99">
        <v>1580220697</v>
      </c>
      <c r="C4310" s="103">
        <v>0</v>
      </c>
    </row>
    <row r="4311" spans="1:3" x14ac:dyDescent="0.3">
      <c r="A4311" s="82">
        <v>11583</v>
      </c>
      <c r="B4311" s="100">
        <v>989547586</v>
      </c>
      <c r="C4311" s="102">
        <v>0</v>
      </c>
    </row>
    <row r="4312" spans="1:3" x14ac:dyDescent="0.3">
      <c r="A4312" s="82">
        <v>12978</v>
      </c>
      <c r="B4312" s="96">
        <v>530878407</v>
      </c>
      <c r="C4312" s="103">
        <v>1</v>
      </c>
    </row>
    <row r="4313" spans="1:3" x14ac:dyDescent="0.3">
      <c r="A4313" s="82">
        <v>13038</v>
      </c>
      <c r="B4313" s="96">
        <v>200000000</v>
      </c>
      <c r="C4313" s="102">
        <v>1</v>
      </c>
    </row>
    <row r="4314" spans="1:3" x14ac:dyDescent="0.3">
      <c r="A4314" s="82">
        <v>13387</v>
      </c>
      <c r="B4314" s="96">
        <v>200000000</v>
      </c>
      <c r="C4314" s="103">
        <v>1</v>
      </c>
    </row>
    <row r="4315" spans="1:3" x14ac:dyDescent="0.3">
      <c r="A4315" s="83">
        <v>13548</v>
      </c>
      <c r="B4315" s="96">
        <v>500000000</v>
      </c>
      <c r="C4315" s="102">
        <v>1</v>
      </c>
    </row>
    <row r="4316" spans="1:3" x14ac:dyDescent="0.3">
      <c r="A4316" s="83">
        <v>13549</v>
      </c>
      <c r="B4316" s="96">
        <v>160000000</v>
      </c>
      <c r="C4316" s="103">
        <v>1</v>
      </c>
    </row>
    <row r="4317" spans="1:3" x14ac:dyDescent="0.3">
      <c r="A4317" s="83">
        <v>13564</v>
      </c>
      <c r="B4317" s="96">
        <v>500000000</v>
      </c>
      <c r="C4317" s="102">
        <v>1</v>
      </c>
    </row>
    <row r="4318" spans="1:3" x14ac:dyDescent="0.3">
      <c r="A4318" s="82">
        <v>13720</v>
      </c>
      <c r="B4318" s="96">
        <v>200000000</v>
      </c>
      <c r="C4318" s="103">
        <v>1</v>
      </c>
    </row>
    <row r="4319" spans="1:3" x14ac:dyDescent="0.3">
      <c r="A4319" s="83">
        <v>14208</v>
      </c>
      <c r="B4319" s="96">
        <v>106004252</v>
      </c>
      <c r="C4319" s="102">
        <v>0</v>
      </c>
    </row>
    <row r="4320" spans="1:3" x14ac:dyDescent="0.3">
      <c r="A4320" s="83">
        <v>14264</v>
      </c>
      <c r="B4320" s="96">
        <v>262903607</v>
      </c>
      <c r="C4320" s="103">
        <v>1</v>
      </c>
    </row>
    <row r="4321" spans="1:3" x14ac:dyDescent="0.3">
      <c r="A4321" s="82">
        <v>15370</v>
      </c>
      <c r="B4321" s="96">
        <v>159187619</v>
      </c>
      <c r="C4321" s="102">
        <v>1</v>
      </c>
    </row>
    <row r="4322" spans="1:3" x14ac:dyDescent="0.3">
      <c r="A4322" s="82">
        <v>15386</v>
      </c>
      <c r="B4322" s="96">
        <v>1223670541.5708778</v>
      </c>
      <c r="C4322" s="103">
        <v>0.6</v>
      </c>
    </row>
    <row r="4323" spans="1:3" x14ac:dyDescent="0.3">
      <c r="A4323" s="82">
        <v>15538</v>
      </c>
      <c r="B4323" s="96">
        <v>521453453</v>
      </c>
      <c r="C4323" s="102">
        <v>1</v>
      </c>
    </row>
    <row r="4324" spans="1:3" x14ac:dyDescent="0.3">
      <c r="A4324" s="82">
        <v>15539</v>
      </c>
      <c r="B4324" s="96">
        <v>552782594</v>
      </c>
      <c r="C4324" s="103">
        <v>1</v>
      </c>
    </row>
    <row r="4325" spans="1:3" x14ac:dyDescent="0.3">
      <c r="A4325" s="82">
        <v>15540</v>
      </c>
      <c r="B4325" s="96">
        <v>793192056</v>
      </c>
      <c r="C4325" s="102">
        <v>1</v>
      </c>
    </row>
    <row r="4326" spans="1:3" x14ac:dyDescent="0.3">
      <c r="A4326" s="82">
        <v>2802</v>
      </c>
      <c r="B4326" s="96">
        <v>2777777778</v>
      </c>
      <c r="C4326" s="103">
        <v>1</v>
      </c>
    </row>
    <row r="4327" spans="1:3" x14ac:dyDescent="0.3">
      <c r="A4327" s="82">
        <v>4004</v>
      </c>
      <c r="B4327" s="96">
        <v>2211622999</v>
      </c>
      <c r="C4327" s="102">
        <v>1</v>
      </c>
    </row>
    <row r="4328" spans="1:3" x14ac:dyDescent="0.3">
      <c r="A4328" s="82">
        <v>10333</v>
      </c>
      <c r="B4328" s="96">
        <v>2404231758</v>
      </c>
      <c r="C4328" s="103">
        <v>1</v>
      </c>
    </row>
    <row r="4329" spans="1:3" x14ac:dyDescent="0.3">
      <c r="A4329" s="82">
        <v>11909</v>
      </c>
      <c r="B4329" s="100">
        <v>6000000000</v>
      </c>
      <c r="C4329" s="102">
        <v>0.5</v>
      </c>
    </row>
    <row r="4330" spans="1:3" x14ac:dyDescent="0.3">
      <c r="A4330" s="83">
        <v>14595</v>
      </c>
      <c r="B4330" s="96">
        <v>202084560</v>
      </c>
      <c r="C4330" s="103">
        <v>0</v>
      </c>
    </row>
    <row r="4331" spans="1:3" x14ac:dyDescent="0.3">
      <c r="A4331" s="83">
        <v>14899</v>
      </c>
      <c r="B4331" s="96">
        <v>222816835</v>
      </c>
      <c r="C4331" s="102">
        <v>1</v>
      </c>
    </row>
    <row r="4332" spans="1:3" x14ac:dyDescent="0.3">
      <c r="A4332" s="82">
        <v>12949</v>
      </c>
      <c r="B4332" s="96">
        <v>151258235</v>
      </c>
      <c r="C4332" s="103">
        <v>1</v>
      </c>
    </row>
    <row r="4333" spans="1:3" x14ac:dyDescent="0.3">
      <c r="A4333" s="82">
        <v>4550</v>
      </c>
      <c r="B4333" s="96">
        <v>280024554</v>
      </c>
      <c r="C4333" s="102">
        <v>1</v>
      </c>
    </row>
    <row r="4334" spans="1:3" x14ac:dyDescent="0.3">
      <c r="A4334" s="83">
        <v>14751</v>
      </c>
      <c r="B4334" s="96">
        <v>10861000</v>
      </c>
      <c r="C4334" s="103">
        <v>0</v>
      </c>
    </row>
    <row r="4335" spans="1:3" x14ac:dyDescent="0.3">
      <c r="A4335" s="83">
        <v>13561</v>
      </c>
      <c r="B4335" s="96">
        <v>40000000</v>
      </c>
      <c r="C4335" s="102">
        <v>1</v>
      </c>
    </row>
    <row r="4336" spans="1:3" x14ac:dyDescent="0.3">
      <c r="A4336" s="83">
        <v>13562</v>
      </c>
      <c r="B4336" s="96">
        <v>1000000000</v>
      </c>
      <c r="C4336" s="103">
        <v>1</v>
      </c>
    </row>
    <row r="4337" spans="1:3" x14ac:dyDescent="0.3">
      <c r="A4337" s="83">
        <v>14266</v>
      </c>
      <c r="B4337" s="96">
        <v>1120031718.1111109</v>
      </c>
      <c r="C4337" s="102">
        <v>1</v>
      </c>
    </row>
    <row r="4338" spans="1:3" x14ac:dyDescent="0.3">
      <c r="A4338" s="83">
        <v>13563</v>
      </c>
      <c r="B4338" s="96">
        <v>100000000</v>
      </c>
      <c r="C4338" s="103">
        <v>1</v>
      </c>
    </row>
    <row r="4339" spans="1:3" x14ac:dyDescent="0.3">
      <c r="A4339" s="83">
        <v>14209</v>
      </c>
      <c r="B4339" s="96">
        <v>273687428</v>
      </c>
      <c r="C4339" s="102">
        <v>0</v>
      </c>
    </row>
    <row r="4340" spans="1:3" x14ac:dyDescent="0.3">
      <c r="A4340" s="82">
        <v>15054</v>
      </c>
      <c r="B4340" s="96">
        <v>317757009</v>
      </c>
      <c r="C4340" s="103">
        <v>0.99850000000000005</v>
      </c>
    </row>
    <row r="4341" spans="1:3" x14ac:dyDescent="0.3">
      <c r="A4341" s="82">
        <v>15055</v>
      </c>
      <c r="B4341" s="96">
        <v>280373832</v>
      </c>
      <c r="C4341" s="102">
        <v>0.99990000000000001</v>
      </c>
    </row>
    <row r="4342" spans="1:3" x14ac:dyDescent="0.3">
      <c r="A4342" s="82">
        <v>15056</v>
      </c>
      <c r="B4342" s="96">
        <v>280373832</v>
      </c>
      <c r="C4342" s="103">
        <v>1</v>
      </c>
    </row>
    <row r="4343" spans="1:3" x14ac:dyDescent="0.3">
      <c r="A4343" s="82">
        <v>11161</v>
      </c>
      <c r="B4343" s="100">
        <v>1779696550</v>
      </c>
      <c r="C4343" s="102">
        <v>0.30000000000000004</v>
      </c>
    </row>
    <row r="4344" spans="1:3" x14ac:dyDescent="0.3">
      <c r="A4344" s="83">
        <v>14210</v>
      </c>
      <c r="B4344" s="96">
        <v>255000000</v>
      </c>
      <c r="C4344" s="103">
        <v>0</v>
      </c>
    </row>
    <row r="4345" spans="1:3" x14ac:dyDescent="0.3">
      <c r="A4345" s="83">
        <v>14894</v>
      </c>
      <c r="B4345" s="96">
        <v>350000000</v>
      </c>
      <c r="C4345" s="102">
        <v>0.91500000000000004</v>
      </c>
    </row>
    <row r="4346" spans="1:3" x14ac:dyDescent="0.3">
      <c r="A4346" s="82">
        <v>9849</v>
      </c>
      <c r="B4346" s="96">
        <v>5455205940</v>
      </c>
      <c r="C4346" s="103">
        <v>1</v>
      </c>
    </row>
    <row r="4347" spans="1:3" x14ac:dyDescent="0.3">
      <c r="A4347" s="82">
        <v>12391</v>
      </c>
      <c r="B4347" s="100">
        <v>3357729446</v>
      </c>
      <c r="C4347" s="102">
        <v>0</v>
      </c>
    </row>
    <row r="4348" spans="1:3" x14ac:dyDescent="0.3">
      <c r="A4348" s="85">
        <v>16446</v>
      </c>
      <c r="B4348" s="100">
        <v>1260000000</v>
      </c>
      <c r="C4348" s="103">
        <v>0</v>
      </c>
    </row>
    <row r="4349" spans="1:3" x14ac:dyDescent="0.3">
      <c r="A4349" s="82">
        <v>15059</v>
      </c>
      <c r="B4349" s="96">
        <v>287331608</v>
      </c>
      <c r="C4349" s="102">
        <v>0.99980000000000002</v>
      </c>
    </row>
    <row r="4350" spans="1:3" x14ac:dyDescent="0.3">
      <c r="A4350" s="82">
        <v>15060</v>
      </c>
      <c r="B4350" s="96">
        <v>1317757009</v>
      </c>
      <c r="C4350" s="103">
        <v>0.99970000000000003</v>
      </c>
    </row>
    <row r="4351" spans="1:3" x14ac:dyDescent="0.3">
      <c r="A4351" s="82">
        <v>15390</v>
      </c>
      <c r="B4351" s="96">
        <v>152773981.91999999</v>
      </c>
      <c r="C4351" s="102">
        <v>0.6</v>
      </c>
    </row>
    <row r="4352" spans="1:3" x14ac:dyDescent="0.3">
      <c r="A4352" s="82">
        <v>568</v>
      </c>
      <c r="B4352" s="96">
        <v>576372327</v>
      </c>
      <c r="C4352" s="103">
        <v>1</v>
      </c>
    </row>
    <row r="4353" spans="1:3" x14ac:dyDescent="0.3">
      <c r="A4353" s="82">
        <v>569</v>
      </c>
      <c r="B4353" s="96">
        <v>925925926</v>
      </c>
      <c r="C4353" s="102">
        <v>1</v>
      </c>
    </row>
    <row r="4354" spans="1:3" x14ac:dyDescent="0.3">
      <c r="A4354" s="82">
        <v>11925</v>
      </c>
      <c r="B4354" s="99">
        <v>1590471118</v>
      </c>
      <c r="C4354" s="103">
        <v>0</v>
      </c>
    </row>
    <row r="4355" spans="1:3" x14ac:dyDescent="0.3">
      <c r="A4355" s="82">
        <v>12088</v>
      </c>
      <c r="B4355" s="99">
        <v>3826442390</v>
      </c>
      <c r="C4355" s="102">
        <v>0</v>
      </c>
    </row>
    <row r="4356" spans="1:3" x14ac:dyDescent="0.3">
      <c r="A4356" s="82">
        <v>12977</v>
      </c>
      <c r="B4356" s="96">
        <v>239025500</v>
      </c>
      <c r="C4356" s="103">
        <v>1</v>
      </c>
    </row>
    <row r="4357" spans="1:3" x14ac:dyDescent="0.3">
      <c r="A4357" s="82">
        <v>13699</v>
      </c>
      <c r="B4357" s="96">
        <v>177175396</v>
      </c>
      <c r="C4357" s="102">
        <v>1</v>
      </c>
    </row>
    <row r="4358" spans="1:3" x14ac:dyDescent="0.3">
      <c r="A4358" s="83">
        <v>14596</v>
      </c>
      <c r="B4358" s="96">
        <v>699000000</v>
      </c>
      <c r="C4358" s="103">
        <v>0</v>
      </c>
    </row>
    <row r="4359" spans="1:3" x14ac:dyDescent="0.3">
      <c r="A4359" s="82">
        <v>15316</v>
      </c>
      <c r="B4359" s="96">
        <v>280373832</v>
      </c>
      <c r="C4359" s="102">
        <v>0.99890000000000001</v>
      </c>
    </row>
    <row r="4360" spans="1:3" x14ac:dyDescent="0.3">
      <c r="A4360" s="82">
        <v>13154</v>
      </c>
      <c r="B4360" s="96">
        <v>254288430.15000001</v>
      </c>
      <c r="C4360" s="103">
        <v>1</v>
      </c>
    </row>
    <row r="4361" spans="1:3" x14ac:dyDescent="0.3">
      <c r="A4361" s="82">
        <v>13701</v>
      </c>
      <c r="B4361" s="96">
        <v>245000000</v>
      </c>
      <c r="C4361" s="102">
        <v>1</v>
      </c>
    </row>
    <row r="4362" spans="1:3" x14ac:dyDescent="0.3">
      <c r="A4362" s="82">
        <v>13719</v>
      </c>
      <c r="B4362" s="96">
        <v>185000000</v>
      </c>
      <c r="C4362" s="103">
        <v>1</v>
      </c>
    </row>
    <row r="4363" spans="1:3" x14ac:dyDescent="0.3">
      <c r="A4363" s="82">
        <v>15372</v>
      </c>
      <c r="B4363" s="96">
        <v>496786456</v>
      </c>
      <c r="C4363" s="102">
        <v>1</v>
      </c>
    </row>
    <row r="4364" spans="1:3" x14ac:dyDescent="0.3">
      <c r="A4364" s="82">
        <v>12969</v>
      </c>
      <c r="B4364" s="96">
        <v>423728814</v>
      </c>
      <c r="C4364" s="103">
        <v>0.05</v>
      </c>
    </row>
    <row r="4365" spans="1:3" x14ac:dyDescent="0.3">
      <c r="A4365" s="82">
        <v>8557</v>
      </c>
      <c r="B4365" s="96">
        <v>550055717</v>
      </c>
      <c r="C4365" s="102">
        <v>0.9</v>
      </c>
    </row>
    <row r="4366" spans="1:3" x14ac:dyDescent="0.3">
      <c r="A4366" s="83">
        <v>14472</v>
      </c>
      <c r="B4366" s="96">
        <v>745000000</v>
      </c>
      <c r="C4366" s="103">
        <v>0</v>
      </c>
    </row>
    <row r="4367" spans="1:3" x14ac:dyDescent="0.3">
      <c r="A4367" s="83">
        <v>14597</v>
      </c>
      <c r="B4367" s="96">
        <v>1710209878</v>
      </c>
      <c r="C4367" s="102">
        <v>0</v>
      </c>
    </row>
    <row r="4368" spans="1:3" x14ac:dyDescent="0.3">
      <c r="A4368" s="82">
        <v>15447</v>
      </c>
      <c r="B4368" s="96">
        <v>2670679599</v>
      </c>
      <c r="C4368" s="103">
        <v>1</v>
      </c>
    </row>
    <row r="4369" spans="1:3" x14ac:dyDescent="0.3">
      <c r="A4369" s="82">
        <v>2369</v>
      </c>
      <c r="B4369" s="96">
        <v>10280146698</v>
      </c>
      <c r="C4369" s="102">
        <v>1</v>
      </c>
    </row>
    <row r="4370" spans="1:3" x14ac:dyDescent="0.3">
      <c r="A4370" s="82">
        <v>15666</v>
      </c>
      <c r="B4370" s="96">
        <v>868712040.00000012</v>
      </c>
      <c r="C4370" s="103">
        <v>0</v>
      </c>
    </row>
    <row r="4371" spans="1:3" x14ac:dyDescent="0.3">
      <c r="A4371" s="82">
        <v>10853</v>
      </c>
      <c r="B4371" s="96">
        <v>633389973</v>
      </c>
      <c r="C4371" s="102">
        <v>1</v>
      </c>
    </row>
    <row r="4372" spans="1:3" x14ac:dyDescent="0.3">
      <c r="A4372" s="82">
        <v>5601</v>
      </c>
      <c r="B4372" s="96">
        <v>547014698</v>
      </c>
      <c r="C4372" s="103">
        <v>1</v>
      </c>
    </row>
    <row r="4373" spans="1:3" x14ac:dyDescent="0.3">
      <c r="A4373" s="82">
        <v>12560</v>
      </c>
      <c r="B4373" s="99">
        <v>0</v>
      </c>
      <c r="C4373" s="102">
        <v>0</v>
      </c>
    </row>
    <row r="4374" spans="1:3" x14ac:dyDescent="0.3">
      <c r="A4374" s="82">
        <v>12560</v>
      </c>
      <c r="B4374" s="99">
        <v>0</v>
      </c>
      <c r="C4374" s="103">
        <v>0</v>
      </c>
    </row>
    <row r="4375" spans="1:3" x14ac:dyDescent="0.3">
      <c r="A4375" s="82">
        <v>15581</v>
      </c>
      <c r="B4375" s="96">
        <v>2777777778</v>
      </c>
      <c r="C4375" s="102">
        <v>0.99990000000000001</v>
      </c>
    </row>
    <row r="4376" spans="1:3" x14ac:dyDescent="0.3">
      <c r="A4376" s="82">
        <v>15667</v>
      </c>
      <c r="B4376" s="96">
        <v>868712040.00000012</v>
      </c>
      <c r="C4376" s="103">
        <v>0</v>
      </c>
    </row>
    <row r="4377" spans="1:3" x14ac:dyDescent="0.3">
      <c r="A4377" s="82">
        <v>3555</v>
      </c>
      <c r="B4377" s="96">
        <v>1246629458</v>
      </c>
      <c r="C4377" s="102">
        <v>0.7</v>
      </c>
    </row>
    <row r="4378" spans="1:3" x14ac:dyDescent="0.3">
      <c r="A4378" s="82">
        <v>14757</v>
      </c>
      <c r="B4378" s="96">
        <v>313716463</v>
      </c>
      <c r="C4378" s="103">
        <v>0</v>
      </c>
    </row>
    <row r="4379" spans="1:3" x14ac:dyDescent="0.3">
      <c r="A4379" s="82">
        <v>11626</v>
      </c>
      <c r="B4379" s="99">
        <v>3434929097</v>
      </c>
      <c r="C4379" s="102">
        <v>0</v>
      </c>
    </row>
    <row r="4380" spans="1:3" x14ac:dyDescent="0.3">
      <c r="A4380" s="82">
        <v>3011</v>
      </c>
      <c r="B4380" s="96">
        <v>6018518519</v>
      </c>
      <c r="C4380" s="103">
        <v>0.99960000000000004</v>
      </c>
    </row>
    <row r="4381" spans="1:3" x14ac:dyDescent="0.3">
      <c r="A4381" s="82">
        <v>5715</v>
      </c>
      <c r="B4381" s="96">
        <v>1411016949</v>
      </c>
      <c r="C4381" s="102">
        <v>0</v>
      </c>
    </row>
    <row r="4382" spans="1:3" x14ac:dyDescent="0.3">
      <c r="A4382" s="82">
        <v>14758</v>
      </c>
      <c r="B4382" s="96">
        <v>358932049</v>
      </c>
      <c r="C4382" s="103">
        <v>0</v>
      </c>
    </row>
    <row r="4383" spans="1:3" x14ac:dyDescent="0.3">
      <c r="A4383" s="82">
        <v>12943</v>
      </c>
      <c r="B4383" s="99">
        <v>1471371919</v>
      </c>
      <c r="C4383" s="102">
        <v>0</v>
      </c>
    </row>
    <row r="4384" spans="1:3" x14ac:dyDescent="0.3">
      <c r="A4384" s="82">
        <v>3240</v>
      </c>
      <c r="B4384" s="96">
        <v>446428572</v>
      </c>
      <c r="C4384" s="103">
        <v>0.75</v>
      </c>
    </row>
    <row r="4385" spans="1:3" x14ac:dyDescent="0.3">
      <c r="A4385" s="89" t="s">
        <v>4963</v>
      </c>
      <c r="B4385" s="96">
        <v>3423239595.2399998</v>
      </c>
      <c r="C4385" s="102">
        <v>0</v>
      </c>
    </row>
    <row r="4386" spans="1:3" x14ac:dyDescent="0.3">
      <c r="A4386" s="89" t="s">
        <v>4963</v>
      </c>
      <c r="B4386" s="96">
        <v>186963783.22999999</v>
      </c>
      <c r="C4386" s="103">
        <v>0</v>
      </c>
    </row>
    <row r="4387" spans="1:3" x14ac:dyDescent="0.3">
      <c r="A4387" s="89" t="s">
        <v>4963</v>
      </c>
      <c r="B4387" s="96">
        <v>61669086.480000004</v>
      </c>
      <c r="C4387" s="102">
        <v>0</v>
      </c>
    </row>
    <row r="4388" spans="1:3" x14ac:dyDescent="0.3">
      <c r="A4388" s="89" t="s">
        <v>4963</v>
      </c>
      <c r="B4388" s="96">
        <v>0</v>
      </c>
      <c r="C4388" s="103">
        <v>0</v>
      </c>
    </row>
    <row r="4389" spans="1:3" x14ac:dyDescent="0.3">
      <c r="A4389" s="89" t="s">
        <v>4963</v>
      </c>
      <c r="B4389" s="96">
        <v>103885835.45</v>
      </c>
      <c r="C4389" s="102">
        <v>0</v>
      </c>
    </row>
    <row r="4390" spans="1:3" x14ac:dyDescent="0.3">
      <c r="A4390" s="89" t="s">
        <v>4963</v>
      </c>
      <c r="B4390" s="96">
        <v>510000000</v>
      </c>
      <c r="C4390" s="103">
        <v>0</v>
      </c>
    </row>
    <row r="4391" spans="1:3" x14ac:dyDescent="0.3">
      <c r="A4391" s="89" t="s">
        <v>4963</v>
      </c>
      <c r="B4391" s="96">
        <v>3289069762.3200002</v>
      </c>
      <c r="C4391" s="102">
        <v>0</v>
      </c>
    </row>
    <row r="4392" spans="1:3" x14ac:dyDescent="0.3">
      <c r="A4392" s="82">
        <v>12422</v>
      </c>
      <c r="B4392" s="100"/>
      <c r="C4392" s="103"/>
    </row>
    <row r="4393" spans="1:3" x14ac:dyDescent="0.3">
      <c r="A4393" s="82">
        <v>15694</v>
      </c>
      <c r="B4393" s="100"/>
      <c r="C4393" s="102"/>
    </row>
    <row r="4394" spans="1:3" x14ac:dyDescent="0.3">
      <c r="A4394" s="83">
        <v>12915</v>
      </c>
      <c r="B4394" s="100"/>
      <c r="C4394" s="103"/>
    </row>
    <row r="4395" spans="1:3" x14ac:dyDescent="0.3">
      <c r="A4395" s="83">
        <v>12916</v>
      </c>
      <c r="B4395" s="100"/>
      <c r="C4395" s="102"/>
    </row>
    <row r="4396" spans="1:3" x14ac:dyDescent="0.3">
      <c r="A4396" s="83">
        <v>12917</v>
      </c>
      <c r="B4396" s="100"/>
      <c r="C4396" s="103"/>
    </row>
    <row r="4397" spans="1:3" x14ac:dyDescent="0.3">
      <c r="A4397" s="83">
        <v>12934</v>
      </c>
      <c r="B4397" s="99"/>
      <c r="C4397" s="102"/>
    </row>
    <row r="4398" spans="1:3" x14ac:dyDescent="0.3">
      <c r="A4398" s="83">
        <v>12935</v>
      </c>
      <c r="B4398" s="99"/>
      <c r="C4398" s="103"/>
    </row>
    <row r="4399" spans="1:3" x14ac:dyDescent="0.3">
      <c r="A4399" s="84">
        <v>16476</v>
      </c>
      <c r="B4399" s="96">
        <v>508474577</v>
      </c>
      <c r="C4399" s="102">
        <v>0.85</v>
      </c>
    </row>
    <row r="4400" spans="1:3" x14ac:dyDescent="0.3">
      <c r="A4400" s="90"/>
      <c r="B4400" s="94">
        <f>SUM(C7:C4392)</f>
        <v>2905.59798512</v>
      </c>
    </row>
  </sheetData>
  <autoFilter ref="A6:B4400"/>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C9A43AAAA1BC948A3BE2195F2EB9F6C" ma:contentTypeVersion="6" ma:contentTypeDescription="Crear nuevo documento." ma:contentTypeScope="" ma:versionID="382fcdd4719e778caf28ce9249c06b43">
  <xsd:schema xmlns:xsd="http://www.w3.org/2001/XMLSchema" xmlns:xs="http://www.w3.org/2001/XMLSchema" xmlns:p="http://schemas.microsoft.com/office/2006/metadata/properties" xmlns:ns2="f7b5e3e9-51e3-484b-be92-3823f150791f" xmlns:ns3="60803c27-1250-476b-b1bf-272d74081fe1" targetNamespace="http://schemas.microsoft.com/office/2006/metadata/properties" ma:root="true" ma:fieldsID="71ec2c2102d40ce312afc22b3e3ac7e8" ns2:_="" ns3:_="">
    <xsd:import namespace="f7b5e3e9-51e3-484b-be92-3823f150791f"/>
    <xsd:import namespace="60803c27-1250-476b-b1bf-272d74081fe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b5e3e9-51e3-484b-be92-3823f15079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803c27-1250-476b-b1bf-272d74081fe1"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5BF5091-6EF7-4923-9876-1A0F55F476D1}">
  <ds:schemaRefs>
    <ds:schemaRef ds:uri="http://schemas.microsoft.com/sharepoint/v3/contenttype/forms"/>
  </ds:schemaRefs>
</ds:datastoreItem>
</file>

<file path=customXml/itemProps2.xml><?xml version="1.0" encoding="utf-8"?>
<ds:datastoreItem xmlns:ds="http://schemas.openxmlformats.org/officeDocument/2006/customXml" ds:itemID="{A1103F87-3C67-42F6-93A0-F82B02B6CF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b5e3e9-51e3-484b-be92-3823f150791f"/>
    <ds:schemaRef ds:uri="60803c27-1250-476b-b1bf-272d74081f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96934A-D906-4077-82A8-1BCA0B595D22}">
  <ds:schemaRefs>
    <ds:schemaRef ds:uri="f7b5e3e9-51e3-484b-be92-3823f150791f"/>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60803c27-1250-476b-b1bf-272d74081fe1"/>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Atlántico</vt:lpstr>
      <vt:lpstr>Hoja3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CESAR ALBERTO CORENAFLOREZ</dc:creator>
  <cp:keywords/>
  <dc:description/>
  <cp:lastModifiedBy>Hector Hernan Salinas Soto</cp:lastModifiedBy>
  <cp:revision/>
  <dcterms:created xsi:type="dcterms:W3CDTF">2023-04-20T17:08:15Z</dcterms:created>
  <dcterms:modified xsi:type="dcterms:W3CDTF">2023-06-09T15:31:00Z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0x010100AC9A43AAAA1BC948A3BE2195F2EB9F6C</vt:lpwstr>
  </property>
  <property fmtid="{D5CDD505-2E9C-101B-9397-08002B2CF9AE}" pid="3" name="IdNivel">
    <vt:lpwstr>NIVEL-1</vt:lpwstr>
  </property>
  <property fmtid="{D5CDD505-2E9C-101B-9397-08002B2CF9AE}" pid="4" name="IdTipoDoc">
    <vt:lpwstr>TIPODOC-1</vt:lpwstr>
  </property>
  <property fmtid="{D5CDD505-2E9C-101B-9397-08002B2CF9AE}" pid="5" name="IdDocTMS">
    <vt:lpwstr>DOCTMS-1</vt:lpwstr>
  </property>
  <property fmtid="{D5CDD505-2E9C-101B-9397-08002B2CF9AE}" pid="6" name="PublicarPDF">
    <vt:lpwstr>1</vt:lpwstr>
  </property>
</Properties>
</file>